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umit\Downloads\Excel Dashboard - Project All Practice Files SD124\Excel Dashboard - Project All Practice Files\"/>
    </mc:Choice>
  </mc:AlternateContent>
  <xr:revisionPtr revIDLastSave="0" documentId="13_ncr:1_{FE6F8C9A-301F-4E60-877C-426AC84D855C}" xr6:coauthVersionLast="47" xr6:coauthVersionMax="47" xr10:uidLastSave="{00000000-0000-0000-0000-000000000000}"/>
  <bookViews>
    <workbookView xWindow="-110" yWindow="-110" windowWidth="19420" windowHeight="10300" activeTab="1" xr2:uid="{898BC839-F2CA-4348-948C-D75AD4BD2CFC}"/>
  </bookViews>
  <sheets>
    <sheet name="Pivot_Tables" sheetId="2" r:id="rId1"/>
    <sheet name="Dashboard" sheetId="3" r:id="rId2"/>
    <sheet name="Data" sheetId="1" r:id="rId3"/>
  </sheets>
  <definedNames>
    <definedName name="_xlchart.v5.0" hidden="1">Pivot_Tables!$Q$10:$Q$26</definedName>
    <definedName name="_xlchart.v5.1" hidden="1">Pivot_Tables!$Q$9</definedName>
    <definedName name="_xlchart.v5.2" hidden="1">Pivot_Tables!$R$10:$R$26</definedName>
    <definedName name="_xlchart.v5.3" hidden="1">Pivot_Tables!$R$9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9" i="2"/>
  <c r="Q10" i="2"/>
  <c r="Q11" i="2"/>
  <c r="Q12" i="2"/>
  <c r="Q13" i="2"/>
  <c r="Q14" i="2"/>
  <c r="Q15" i="2"/>
  <c r="Q16" i="2"/>
  <c r="Q17" i="2"/>
  <c r="Q18" i="2"/>
  <c r="Q19" i="2"/>
  <c r="Q20" i="2"/>
  <c r="Q21" i="2"/>
  <c r="Q22" i="2"/>
  <c r="Q23" i="2"/>
  <c r="Q24" i="2"/>
  <c r="Q25" i="2"/>
  <c r="Q26" i="2"/>
  <c r="Q9" i="2"/>
  <c r="E4" i="2"/>
  <c r="D4"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D2" i="1"/>
  <c r="D3"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49" i="1" l="1"/>
  <c r="T49"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<sst xmlns="http://schemas.openxmlformats.org/spreadsheetml/2006/main" count="16326" uniqueCount="94">
  <si>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</si>
  <si>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</si>
  <si>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</si>
  <si>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</si>
  <si>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</si>
  <si>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</si>
  <si>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</si>
  <si>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</si>
  <si>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</si>
  <si>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</si>
  <si>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</si>
  <si>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</si>
  <si>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</si>
  <si>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</si>
  <si>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</si>
  <si>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</si>
  <si>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</si>
  <si>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</si>
  <si>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</si>
  <si>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</si>
  <si>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</si>
  <si>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</si>
  <si>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</si>
  <si>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</si>
  <si>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</si>
  <si>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</si>
  <si>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</si>
  <si>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</si>
  <si>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</si>
  <si>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</si>
  <si>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</si>
  <si>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</si>
  <si>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</si>
  <si>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</si>
  <si>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</si>
  <si>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</si>
  <si>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</si>
  <si>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</si>
  <si>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</si>
  <si>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</si>
  <si>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</si>
  <si>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</si>
  <si>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</si>
  <si>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</si>
  <si>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</si>
  <si>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</si>
  <si>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</si>
  <si>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</si>
  <si>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</si>
  <si>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</si>
  <si>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</si>
  <si>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</si>
  <si>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</si>
  <si>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</si>
  <si>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</si>
  <si>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</si>
  <si>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</si>
  <si>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</si>
  <si>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</si>
  <si>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</si>
  <si>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</si>
  <si>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</si>
  <si>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</si>
  <si>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</si>
  <si>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</si>
  <si>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</si>
  <si>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</si>
  <si>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</si>
  <si>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</si>
  <si>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</si>
  <si>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</si>
  <si>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t>
  </si>
  <si>
    <t>Month No</t>
  </si>
  <si>
    <t>Total Revenue</t>
  </si>
  <si>
    <t>Row Labels</t>
  </si>
  <si>
    <t>Jan</t>
  </si>
  <si>
    <t>Feb</t>
  </si>
  <si>
    <t>Mar</t>
  </si>
  <si>
    <t>Apr</t>
  </si>
  <si>
    <t>May</t>
  </si>
  <si>
    <t>Jun</t>
  </si>
  <si>
    <t>Jul</t>
  </si>
  <si>
    <t>Aug</t>
  </si>
  <si>
    <t>Sep</t>
  </si>
  <si>
    <t>Oct</t>
  </si>
  <si>
    <t>Nov</t>
  </si>
  <si>
    <t>Dec</t>
  </si>
  <si>
    <t>Grand Total</t>
  </si>
  <si>
    <t>Sum of Gross Profit</t>
  </si>
  <si>
    <t>Gross Profit Margin</t>
  </si>
  <si>
    <t>Total Units Sold</t>
  </si>
  <si>
    <t>Total Orders</t>
  </si>
  <si>
    <t>Sum of COGS</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</si>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</sst>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3" tint="0.749992370372631"/>
        <bgColor indexed="64"/>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1">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Font="1" applyAlignment="1">
      <alignment horizontal="center"/>
    </xf>
    <xf numFmtId="164" fontId="3" fillId="0" borderId="0" xfId="0" applyNumberFormat="1" applyFont="1" applyAlignment="1">
      <alignment horizontal="center"/>
    </xf>
    <xf numFmtId="0" fontId="0" fillId="0" borderId="0" xfId="0" pivotButton="1"/>
    <xf numFmtId="0" fontId="0" fillId="0" borderId="0" xfId="0" applyAlignment="1">
      <alignment horizontal="left"/>
    </xf>
    <xf numFmtId="1" fontId="0" fillId="0" borderId="0" xfId="0" applyNumberFormat="1"/>
    <xf numFmtId="0" fontId="7" fillId="3" borderId="0" xfId="0" applyFont="1" applyFill="1"/>
    <xf numFmtId="10" fontId="0" fillId="0" borderId="0" xfId="4" applyNumberFormat="1" applyFont="1" applyAlignment="1">
      <alignment horizontal="right"/>
    </xf>
    <xf numFmtId="0" fontId="0" fillId="4" borderId="0" xfId="0" applyFill="1"/>
    <xf numFmtId="167" fontId="0" fillId="0" borderId="0" xfId="0" applyNumberFormat="1"/>
    <xf numFmtId="168" fontId="0" fillId="0" borderId="0" xfId="0" applyNumberFormat="1"/>
    <xf numFmtId="0"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169">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164" formatCode="dd\-mmm\-yyyy"/>
      <alignment horizontal="center" textRotation="0" wrapText="0" indent="0" justifyLastLine="0" shrinkToFit="0" readingOrder="0"/>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168"/>
      <tableStyleElement type="headerRow" dxfId="167"/>
    </tableStyle>
    <tableStyle name="TimeSlicerStyleDark1 2" pivot="0" table="0" count="9" xr9:uid="{C96DA1F2-88E9-40CC-8E55-CFEE23594AD8}">
      <tableStyleElement type="wholeTable" dxfId="166"/>
      <tableStyleElement type="headerRow" dxfId="165"/>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Dashboard.xlsx]Pivot_Tables!Monthly_Profit_Revenue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85000"/>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85000"/>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22881774989189E-2"/>
          <c:y val="0.14748906739310463"/>
          <c:w val="0.96751406367163451"/>
          <c:h val="0.75015224013638371"/>
        </c:manualLayout>
      </c:layout>
      <c:lineChart>
        <c:grouping val="standard"/>
        <c:varyColors val="0"/>
        <c:ser>
          <c:idx val="0"/>
          <c:order val="0"/>
          <c:tx>
            <c:strRef>
              <c:f>Pivot_Tables!$B$9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85000"/>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E24E-4A31-B92A-D4F339DAF6AE}"/>
            </c:ext>
          </c:extLst>
        </c:ser>
        <c:ser>
          <c:idx val="1"/>
          <c:order val="1"/>
          <c:tx>
            <c:strRef>
              <c:f>Pivot_Tables!$C$9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85000"/>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E24E-4A31-B92A-D4F339DAF6AE}"/>
            </c:ext>
          </c:extLst>
        </c:ser>
        <c:dLbls>
          <c:showLegendKey val="0"/>
          <c:showVal val="0"/>
          <c:showCatName val="0"/>
          <c:showSerName val="0"/>
          <c:showPercent val="0"/>
          <c:showBubbleSize val="0"/>
        </c:dLbls>
        <c:marker val="1"/>
        <c:smooth val="0"/>
        <c:axId val="462417615"/>
        <c:axId val="462756175"/>
      </c:lineChart>
      <c:catAx>
        <c:axId val="46241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756175"/>
        <c:crosses val="autoZero"/>
        <c:auto val="1"/>
        <c:lblAlgn val="ctr"/>
        <c:lblOffset val="100"/>
        <c:noMultiLvlLbl val="0"/>
      </c:catAx>
      <c:valAx>
        <c:axId val="462756175"/>
        <c:scaling>
          <c:orientation val="minMax"/>
        </c:scaling>
        <c:delete val="1"/>
        <c:axPos val="l"/>
        <c:numFmt formatCode="\$#,##0,&quot;K&quot;" sourceLinked="1"/>
        <c:majorTickMark val="none"/>
        <c:minorTickMark val="none"/>
        <c:tickLblPos val="nextTo"/>
        <c:crossAx val="462417615"/>
        <c:crosses val="autoZero"/>
        <c:crossBetween val="between"/>
      </c:valAx>
      <c:spPr>
        <a:noFill/>
        <a:ln>
          <a:noFill/>
        </a:ln>
        <a:effectLst/>
      </c:spPr>
    </c:plotArea>
    <c:legend>
      <c:legendPos val="t"/>
      <c:layout>
        <c:manualLayout>
          <c:xMode val="edge"/>
          <c:yMode val="edge"/>
          <c:x val="0.26860698735063032"/>
          <c:y val="2.4853063599968219E-2"/>
          <c:w val="0.45333114957300352"/>
          <c:h val="9.62406622793132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Dashboard.xlsx]Pivot_Tables!Tos_5_Country</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Pivot_Tables!$E$10:$E$15</c:f>
              <c:strCache>
                <c:ptCount val="5"/>
                <c:pt idx="0">
                  <c:v>United Kingdom</c:v>
                </c:pt>
                <c:pt idx="1">
                  <c:v>Germany</c:v>
                </c:pt>
                <c:pt idx="2">
                  <c:v>France</c:v>
                </c:pt>
                <c:pt idx="3">
                  <c:v>Italy</c:v>
                </c:pt>
                <c:pt idx="4">
                  <c:v>Spain</c:v>
                </c:pt>
              </c:strCache>
            </c:strRef>
          </c:cat>
          <c:val>
            <c:numRef>
              <c:f>Pivot_Tables!$F$10:$F$15</c:f>
              <c:numCache>
                <c:formatCode>\$#,##0,"K"</c:formatCode>
                <c:ptCount val="5"/>
                <c:pt idx="0">
                  <c:v>74427.368000000002</c:v>
                </c:pt>
                <c:pt idx="1">
                  <c:v>70034.105500000005</c:v>
                </c:pt>
                <c:pt idx="2">
                  <c:v>55102.048500000012</c:v>
                </c:pt>
                <c:pt idx="3">
                  <c:v>50319.473499999986</c:v>
                </c:pt>
                <c:pt idx="4">
                  <c:v>46624.590999999986</c:v>
                </c:pt>
              </c:numCache>
            </c:numRef>
          </c:val>
          <c:extLst>
            <c:ext xmlns:c16="http://schemas.microsoft.com/office/drawing/2014/chart" uri="{C3380CC4-5D6E-409C-BE32-E72D297353CC}">
              <c16:uniqueId val="{00000000-4440-452D-9A13-AD422BCF311E}"/>
            </c:ext>
          </c:extLst>
        </c:ser>
        <c:dLbls>
          <c:showLegendKey val="0"/>
          <c:showVal val="0"/>
          <c:showCatName val="0"/>
          <c:showSerName val="0"/>
          <c:showPercent val="0"/>
          <c:showBubbleSize val="0"/>
        </c:dLbls>
        <c:gapWidth val="72"/>
        <c:axId val="708660431"/>
        <c:axId val="462711055"/>
      </c:barChart>
      <c:catAx>
        <c:axId val="708660431"/>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62711055"/>
        <c:crosses val="autoZero"/>
        <c:auto val="1"/>
        <c:lblAlgn val="ctr"/>
        <c:lblOffset val="100"/>
        <c:noMultiLvlLbl val="0"/>
      </c:catAx>
      <c:valAx>
        <c:axId val="462711055"/>
        <c:scaling>
          <c:orientation val="minMax"/>
        </c:scaling>
        <c:delete val="1"/>
        <c:axPos val="b"/>
        <c:numFmt formatCode="\$#,##0,&quot;K&quot;" sourceLinked="1"/>
        <c:majorTickMark val="none"/>
        <c:minorTickMark val="none"/>
        <c:tickLblPos val="nextTo"/>
        <c:crossAx val="70866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Dashboard.xlsx]Pivot_Tables!Sales_Channel</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Pivot_Tables!$I$9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97-4E79-A3FC-52FB211138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97-4E79-A3FC-52FB211138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97-4E79-A3FC-52FB211138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97-4E79-A3FC-52FB2111382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Pivot_Tables!$H$10:$H$14</c:f>
              <c:strCache>
                <c:ptCount val="4"/>
                <c:pt idx="0">
                  <c:v>Corporate</c:v>
                </c:pt>
                <c:pt idx="1">
                  <c:v>Marketplace</c:v>
                </c:pt>
                <c:pt idx="2">
                  <c:v>Online Store</c:v>
                </c:pt>
                <c:pt idx="3">
                  <c:v>Retail Partners</c:v>
                </c:pt>
              </c:strCache>
            </c:strRef>
          </c:cat>
          <c:val>
            <c:numRef>
              <c:f>Pivot_Tables!$I$10:$I$14</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5F97-4E79-A3FC-52FB21113826}"/>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Dashboard.xlsx]Pivot_Tables!Region_Wise</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Pivot_Tables!$L$9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DA-4DCA-B4BF-8A9D6458D7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DA-4DCA-B4BF-8A9D6458D7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DA-4DCA-B4BF-8A9D6458D7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FDA-4DCA-B4BF-8A9D6458D7B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Pivot_Tables!$K$10:$K$14</c:f>
              <c:strCache>
                <c:ptCount val="4"/>
                <c:pt idx="0">
                  <c:v>Central Europe</c:v>
                </c:pt>
                <c:pt idx="1">
                  <c:v>Northern Europe</c:v>
                </c:pt>
                <c:pt idx="2">
                  <c:v>Southern Europe</c:v>
                </c:pt>
                <c:pt idx="3">
                  <c:v>Western Europe</c:v>
                </c:pt>
              </c:strCache>
            </c:strRef>
          </c:cat>
          <c:val>
            <c:numRef>
              <c:f>Pivot_Tables!$L$10:$L$14</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DFDA-4DCA-B4BF-8A9D6458D7B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1.7835985518182183E-2"/>
          <c:y val="3.2681294333655429E-2"/>
          <c:w val="0.96083411573405331"/>
          <c:h val="0.1756632437085291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00000000-3AC2-4FCC-A164-22FF4A9C0C7F}">
          <cx:tx>
            <cx:txData>
              <cx:f>_xlchart.v5.3</cx:f>
              <cx:v>Total Revenue</cx:v>
            </cx:txData>
          </cx:tx>
          <cx:dataId val="0"/>
          <cx:layoutPr>
            <cx:geography cultureLanguage="en-US" cultureRegion="US" attribution="Powered by Bing">
              <cx:geoCache provider="{E9337A44-BEBE-4D9F-B70C-5C5E7DAFC167}">
                <cx:binary>zH1pc9xGsu1fcfjzA41C7RMzN+Ji6W6S2iwvsvwFQcsU9n3Hr38HoqRhg3BDuqMIDx3hpVtgVmVl
nsw8mQX/8934j3fp/V393ZilefOPd+O/vg/btvzHDz8078L77K65yqJ3ddEU79urd0X2Q/H+ffTu
/oc/67shyoMfLJOwH96Fd3V7P37/P//Ebwvui2fFu7s2KvIfu/t6en3fdGnbXPhu86vv3hVd3i6P
B/hN//r+lzxq7//87hZC/yyy77+7z9uonX6eyvt/fX/2R7//7of1L3wi/LsU62u7P/Esp1eaUUUt
qh9+1PffpUUefPzasK44N7lgJjcffqxPsl/cZXj+y9f1YVV3f/5Z3zfNdx//+fT5s708/TpqCudB
MU6xLP9of9jvD+eK/59/rj6ABlafPDqbtbr2vlofzfG+zu7y6ZNevsGZkCtTE62kMB/ORJ6dCTGv
qDLxl7I+ntkn0Q9H8gXr2T6Lzw+uDuHz52vtu97fr/2fyrso/6SA/1z3DMrVJjEF2fYHCn9gVDCc
z8MP/OXBFx+Uv7ucbdV/fGyl+I+frtXu/fT3q/1Q3+Xv7j/t/RvoXVwJiylTW+fGbl0xrqgUSn7U
t/4k80Hf++vYVvin51Ya//TxWuWH13+/yn8a7v+8/4amzvWVkExLi3/EkXPoJ+yKW6biSvKPqj/X
/P5ytjX/6bmV5j99vNb8T/8FGPOqSO/yPz9t/z83dm5dWYRryuTHqIqg+ijoEn1FKGOWRT/GXPJJ
9IPN7y9nW/Ofnltp/tPHa82/evb32/x1e5d+w8jKAN8WR0aj2INqodnHireucCz4Ufxc47vL2Fb4
x8dW+v746Vrd1z///ep+cd+G9/Vi7M0nBXwba2dIISXbxBkO4Bea/TubWSH8F65p+wTOHl6dw9l3
69N48V9g/P/bNW0d3X27k2DyCnBuSpOdB1lAPWGmVop+xKMV4HzBQrbV//nBleo/f75W+//+FziB
e59nd3Xy7dTO+ZW2hFAE8fTDzzncqyutiRJa008iH2D+C9axrfXPD660/vnztdbd278fel4VddsF
d+knHfznuEOR3yiLaMnPrd2QVxpfIKP8VPPi+8c5/JcsZVvz/35ypfp/f7HW/av/Aot/UdTD3TcM
s8gsNaEU6YvaDLPmlaRKC72qnfaXsa31T8+tdP7p47XGX7z8+63dvk+DqPuWPI55JRhhCkp/yNbP
k3l2JTgyfWZ9zHvMFcJ/wXq2df/5wZXyP3++1r79X5DP/zRE7fyQ53zy/P8cbpi4UiYBjwb24MMP
4PxRbqmukM5rwXAODz8r0PnCNW2fwtnDq5M4+259Gs7p7/eFQ5R/2/JK0CuLCSkF/wg/5/HWWsIx
CDYuHs5p7QtfsJ7tU/j84OoEPn++1v7h+u/XvjPfvwu/aZKprySDFzCy6QeEX1GqFoLto/pXSPQF
69nW/ucHV9r//Pla+87vf7/2r+v7b2v7oBaU4ESLT+TBue0vuY/UDLHgL4z/Cxa0rf7PD67U//nz
tfqvv0kg+Gta/3PXw71r77wP7ZJHzP7lbz9sEZ2c1aOXui4PCeT1n//6XgLZP/dglt9wllx+BoPz
B+7vmvZf31OCAk1IhHAJAlpYCrXwcL98Y5kgnq0lpSLSVFox9v13OVLmEPJMtAsAaGCMCMXTBA81
Rbd8hUQMKAg+A3wHpZZJyecmFVifKSjyz3r4+N/f5V32qojytsHT339XPvypD9syTUtIULEMnQkT
Hs4Evn939xotKfxh8v8ojaNQ5zz0xBh1tc1TNdy0Igh/0QVtH6DuoU+zIQvpykoWOF8Qk4RxBj0Q
BNPHsmIepEnbRpFnSsX+6LqsEXaaCeYOGZGtw428cOZZzpHN8zR5/uhEvlS4EIgfjBFBKXT9WLjJ
gjbOAxJ6FTOi29xIymOtK+qy3i/cOoPoVvnZjRji0b4smcA9n+5bSQtkiWJYAWzpsWja9EZlFDT0
ShpNTmyQyJvqyTjGRTm8GIdS9rYYWX7bBFV4nLIutINEWtdWkQiny4ap2lsQ4PjpgrQpiWlBHVjZ
+YIMUpsJCVToxbnfP0tZEd7MMW9PMMn54M9V8T7TVq1sZXaNW0RJcrB4on9UCAAPFMtfmgRZ1H5u
f1ISeIEyLZifRVb2N/ukzuaiiLx2MuLncZ4L7URhpa+FGXap3Rlh9soYGhUeDFYVb3Xaze9bGgXC
7upAh7Y0p/qZCImp3VgnKt9TlbmxPqUZWsKCLB63fP/IP0ZNSTOJKfYqNUSvmdmP3pzNkyNqxb06
D5tj2kz1LU3r/NBURuRWQdG82DGgjfOSmhACOFDIR+VqEcoIeej7KvZCVo8vq6hkLp3r9EXUNca1
TCvpTjzQwp6COnmWhEkX2aPI+zspUuVeXstTvJCosTlyMWrCchhw6bE+tDY7nTdB4uVNbP1Zpyw5
jLFsj21Q+8fLopajX5vGI1F8tevSD/2g4lHiWWbV9PYkje6mMnz/d55N06suJfJwWeCGLS7aBVQL
KbQkC349OuuI6NhIyyb2aKhNp6FVfstYTndQcPH21bbgKMyUklIBaF9JyXlmGWZrwqKG0nfbhJYA
PT7ZLJXMBot9JxMmd06NbBwbhGqL6QWCCF3pMjYmIxqDMfZElmaHLkumV3EDMMxSo/2dVV144OWY
H+AA2unUXEbOEMCZhsSUr5KssI6kjUVgW53mv8z92BQ7fvZ0fQAAuYRBTpBnipVSgFNpFXVF6jVF
ax3zqlTumEbDkVbM3xH11KwU8lgAH9oxxDLFCnEKAN1QF2w5Zd47RhlFto+F/RxUae/OUgYPVMNf
QtzW1sCTM1SKEnvky/ePrCobi7nhQsdewtrwkFeCH/3OHK9FaWrvsgFvieKcLt1VBFokDueiuqQG
ihZB6qleS4/VZerSOEwP4zBK57Io8tSMlYngQcHGUUrQyz2XlbBGRmZYwTsTPXInY8Z0U/TDyG2d
+sqJh3LqbNUF9AUp6ulZl7DyeWC0oes3vn5fZaR7E3VMv6qiafgtbazSK4x2FB7LOnpzea1bSxUm
akNQtWjA8VW4kwMIRdP3E88vSXEYWiFt0gXpAfBGXVO05qHNrWFHQdtCoSCqQcAjQT/Xz5xkPiny
KfGQQzeBTbNE/cjhVKfamPP35STDFwmlxh+Xt7plAQKdsI9S1crPK2XNqOC6xAt1y24j1f+Yhqk4
GfOodtzoKVgCUCwOLFFEQ9zK1pSYEuLjbx4tYoYgqNnzmM3qgZX+S+fZAK5zMSs1DryMaqLqxEv8
Kr0JK6OyAxpEJxKYxFM07lqnkkXnTKoz3pTc57MdjWPW2ZIl4Y0ZJtWPxpj7bjF05TM+TPLVZYVv
oYlgFmKiUIrThXd47N29jNTUh0Xi9UhuT7QbA69slfipC3XxZhgs/3RZ3kbCBIVwwamEl6O7szLm
wixbMeck8WZeyT9aU5v3Uy9Ly+nHlgtnaPTwW9uH+at84OpH1bJuvA5JxCY71clc2qHlm3dDPwvT
FhHjzU6k2dKHBigsvqMs5Cvn+hgCDVML+8zjXTv8NM2DYdi8qIxfAbbJbS6m4qvDKYgHSwoL0Apq
aJ3Xd0NL5SDHzIsDEmdORhA/Iksmb1qJf2tjPdZO3Of6x8vnsNjdeRRX4EKoRRjBNslS1D0+9yQk
ZJiyNvMSGJ2tjMn3qtEqDmatipecRMqeLZI6hAajXQSS7JjBhp9DPGqJD7DG1kmEVU1V1mRF5lkq
D12hzdrNyjJxUjqNO0C2JQoUMyyOUA6DW8VLXiAvTtsBoVkWhtsUfXMbt420s3Jogx1Q2QBNTElI
hBOKwSGuF9B5FCtl54uiE0nqab8ebZUTdUhSxt0ZlYNLIn88dt3Av36DHJWvZJghQE97LbSnzez3
ZRR4Yd2Frxtf+m40zNNtl5j14bLVLNa/shpBOHSpJVMC5P75/hLFAzJYQeD5XUyvR8IG20+tzuVh
2Nopqhw3Gtvseg6T918vmC8CkfdY2uJPzXXwAeWGa4lg/C0lYfNbHlrhkSIJspuus7xYqeSXJfvd
K6E2EAGZgik5RZHHmLk605SxmhVRGXgG0+HLtArez00kDt0U5HZc0MG7vNMtcZAGUgNogFR+pWKU
2ahRfGK4QarD5wGZ5JtknstfqzBPXxPft3Y0uylPmxgaJqjwEevPj7QSRkUtYzDccmybZzmCld0w
ZJdBP4eembU7teBTC9I4R0VNCFvOc1nOIw+JJQ/6sOtDb/aLdKl+25s2aVJvTs3uaIT1qyQ0f8pD
Xu2o1doULDmR2kLLSZv0XHCUJfnYaTP0GhJbvSvSrHuZjKUYjzIe9Y8FHfPcGwN4ta2UERVO0hhT
cltKMV7LGCmg03AzvLXMMejsOjTrP9PCrwt3oLH+VcZUv+yCuZxsydkQoZJtp8kOq9zk9phw89U0
6GZ0GElzw40Cav5OSj9WThVOyiOlDtgOEm0kHpprYVJALLck1StF16zjVj4PkVe1Zuqk5Vh6RLLS
TccxdhNFfKef297LTTN1+ymm+MzIbKNg6cFKK+IYSTbdhgYRnmEZ9Q5kkcWKz4EEa4ONcwuhB4i5
Wp0VDXE06DDyyjm0nJbP1uuCdKaTYEbtZJJQ2MQSsd2mmjnWMHTHqRsNJ0+E3qHVnkYHLcDngUwS
6LyDoD43i4ySiYURDzxBBukEY5Y7bTEH11lfsp2Yt3UkoMCXkhkJJwcncy6r0W3akp4EXjP1RmOT
idY3PS2lGyURJ7a22vgX3oymtqsq6N8ZRkhbexgH5QoxqxtRtZWTzpl56DFecIiDrIh2rOZp/ALB
CzZVMsE4ytmVk/RzmYZlG4ReGuNYispK3D6M6mclL5VnGUFoJ1m9lwtsCl20gmwc7WC6Eho0qjfZ
4AdeN8I3QZmV4SkxdZTY9Zwnvw0Kzjhncu/knxYAC5n9b7ErXBeGOYxGmADk4iG+ThWtQcnl0+Ey
nG9tjjKC3A6NcIFC7fzMA2YVYdkAdqKCims+J7XTJUPvKT/kTh3n3BtHs9w5RrJY7dq9qKaWlhIV
DsYazqVaczinpGChR/K0cNI8SBwadKkruDG/1n2E2nFJ7ZOcAQuKsbDBaMg9c1/O7ekiQM9TiRYB
NVeL0KWPwmVZRBFl9CVjY3CSQVq/EGnb/oij7d/IeghvOJDmuo2C7LpIefFsSHLjRlDLes75lDc7
mnma9qLdTTBrhoSbU76OrkSgwqwliCMk4qXXjHV+a2g5HKJRSbuMy/ZZG2fZsY0G5XWgZd3L1rBB
pUM+BZtLGYIguOvzg+nIGPSGD/mNqJpDjwL7kGnNn+k6HJzZsMbbYhpG0wlIGv/RKEGf53Mja3f2
QwaCoaQ74XgL/hiCIhZEMG4nV5BEdFv1VV2HXhtE04n03XAYA/WrCvgetGxqXgv0asBMUsSl852j
wsvoZI5whCThp6lm7G0PJu1Y6qkZ7dZIfMfsBnoiOQlf+P1ovb2s+o34jy6RVsRCq5FY1nqnNCpF
mCLxSBnYv6ny72medz+P9dCdZBnG15aIYmeo6+DusuAtnMGQHXonUimCkud849kcjnKYoeLULIdj
nuv0VvpgwC9LWdS3djb04hSwG106ZVnnUkSBdpUiTeh1ZW56kZkPTtjw2tWFDH6mdZ7tEBtbuMYX
TwKRTtA2X75/lMcZc0OiPoO8ObKmGz7XJrVzvzJju6y08Qtym/RgZnFa7zjwlly06QUVJuegn1fa
HJN4NuPQiDxSTNGxt+QfoTGZL8UQvadGRE6VoO8va3bLcBAlMMYEuhByVwgeGtJXAVJ+r2Zm5Oq5
apGjTrJze3SD3hAR9WhypfpVk9W7TrPlnmJJmMGJUsXX8TiSKk+kTiJPxXnmdllB3aKowxNFP30H
CbYM6LGoVTjM83TM+i6LPENlva1EzZ2eEu20Wd4eGiLFjsFuHiRKGa3BPqG9vD5IhUPUpIo8P0Ue
XM9KPS99izrdWLVOlJi+nU3pcLx8llv6hKgFgVDPgWg8t1rWNM3gW9jkzAJ0MmsjcgJcRDygRh92
DHXL7QGrwFSKi1mKr/SZdHGikTahMQiK7WAF6ExOZRB7lzf0oaez9nuJKV6kbcsVAbqyzqRNqpZB
hZ7Movpmsmr/gM41GmhGVJWnVAXPejOu3xKpyteSFeSgq7J931Zzd7SaqjohCRxc2pfUSwyC/pTl
Ry6j2eDhik65A8FbR44+4DLtbWEoja8SPTlnSdKmVezNyowco8q5W9acerUZKacvi/nIMkF/2tHQ
Ri6E0QCM82PYGeTMusCdRlnkSV1HXmbp/JlldW9oG82/Tr4xO8YECyddlZ5qEiaOmtvrXljDTpN4
Y99oVWNogFGMPKARem51RtOmQZujf25Feecxc5xdNtbRSVODuYTJ6GjOxbij7K0SCySNBYYNwwqC
LHfYHiN0QwsehDWqjbJX9TEs0QZzexlKB/Rri+5UnxxmwrLnpG37FwbJh8meqyg+RGjV0h1n2PA7
rAW3i8CqAsvWlU/HrGzMAhZ4uQjMAwN2v5R9QF1Kp36nXbUY/Moh0KPCSKPAuK9prXn9IEgtnU5J
4JE2Iewm89vwLc1ERrwKPZZjHoTJfUxlcwwDrTNnyOv6+rLFbR03KEAcHFI8xtga2VgZtGNXhB5a
T+w27wp6PYguuk4D8r4yOLX7sO8Ol2VuoDdYMWwbhb5lPRnRICPK4zhM0K0hUXKkcdBfG1GnrqUp
0lNXJuGvl+VtBEWN6G8qa4mMas2myJH5Zc5zyMP8ghdgeOcgWmI4odu860o2PktmM9+JGBtGhFgB
BwIthiRarwxac2OMxxytFATjyanYwI8pNaMDHXny4+XtPVEnChYTAR8dbi4tlFHnvlOhzzajik+8
2GDdUqE1R7MAWubMMFzDN6udrT11VpgqAhNBgoir7xB5LpCYqZVVaWK4Ieuaa3AR3PMNneZ2aSbV
T1FCpuvWlNoLRE8OSZcXP4exzrwqy9Id/9nYOhrZlonwiNt+GO06X0kz8Ko3W7BUhTmXDjOb3KvS
w4BmVVFnh8tqfhIjl11bXOI6xEIFLTfcHkNUXAG1AhOyMtPvTZuIbBLOVJY03MGfzU1hfumDIIpL
7OeCgjYB0WO2hhsnhgI551eOkfMejfNe2+EkEufyxp6GZVQ4MFUYKUavJejGc4GFSdpuQs/WZV1d
HnmtSrce6ug5JuPC+6pBBze2YnY7muP4FnNj7UsWjuxtZpb8EDS9dZC5Hu0yiIJTVan8bZXL+llS
GMV939fdjrE/8eVlrUiI0A5HJ8ha45UOxlT7ZWS4fjTmN5ZBwz/m3uzekiQIZqfkdf22mPLSU3Vm
7OjpiUsvoineGrCgNYqkldnzrOqHXKFhYbbtdN3HlfVzY2h+qHW8Fw83bA3ThsjILI0uEIif8xMZ
Z52IgRlLJ3UKbro0Hh2w7NGvlw9+Swq6WR96eXKpGM6lzP5QYOImNlzlW8U1ioXutivLvd78hhQ0
mdCAsSjyPtxgPJcSE58WIJh9d8wYva2qXNtWz/cInC0pH1grVO0mIvdqL5HGBI2Sg+/qoFWnvDLi
g+rzeqfu2DABlFaojzWqc2xnJcXojA4cVrv0rKLsOghbeui5St267MgOCjwRBToc84tLl4NjokGt
RIlSqgycEHeDaay9kdHoTRLOOWi4LHh32Q6WX3WWhQhwTPAnEywqRctsJWpgpdmkwQBRdUxuasJ8
r054iIScCKcJm/Dl5POfs6G13MuCN/bIuUKBg3IfTr1cqnwMqXXbJW2MsUh3SFT0Ms39wGVlp7x4
ttROnrMhSiDB4qj+4VnI689FlYEZqKAh2uXmiIGZti9KNAInedvpOJm8y/vaUCj6e2j8YXRPcaDG
ubBeiCrg4aBdNeIVNU4Vq/G29jHDYxtNI++6vCnf8CCJnY6lQfq1MCUwKoJSTiFDROdonVMmPs3L
jCS+W7fq98gHaZkF2QQfx3zK129TcDDFgCoinuSOM43ZAIDCMOhoic5u2nFyQdKFr1k3B8rJxpDd
sEznbwK/jN9elr11nrjxiSEQkIEoVpbvH1E6Ee+NWPdCu2mGAiCrpfRo33KXknBvnu8JtEChGCbT
Ap199OWXW6aPRfkYPKV56mu3GTS5Hs25v+kM0exs6EnUX1pMGDulYBgY5WIlRY0kGDIMe7hI9PMb
gdlzZ5xo/gLTWtYpGBvx9WYikfRjithEwY/btee74pgoqIvaUm4WlZjsDTGJiW65cdJFyXfizNbW
MHGPKTl0iZ9OyiVDZIWm0SnXANd80xZxdorRrE3tAq/PsFw2tH10umweH8bbV5iG6n1pnoInUsg2
z7fX5SDHliFBV7agg+x+KrLZTqeUeMUU9K8zIgZux+k0u1NFVW37maFuDD0TJ6EJ87QoqCcaM/rl
8ro2zBbL0hhdQlGAZucKhnqjpg32rxDYw/x3EyG+d4Ogn46TGudXXy0LMwCL3sElW5B5rgJeMH8a
80CjY1dg7qCg0s3yzLdDmlmHy6I2AA+DUkgeUYHgyHBL4sxF6lD6Qdb6yq2bPjuEMelsYDgpHGXm
iRPSuv9VdfOPjc6K+8uSNxQKyYhaFkBgwdpzyV1hxaWasMk5bold9X51KjH0a/Okr/Zs6gk5Aw7O
RD6Oo0PBrNa7TGLFuBUIuGiGIcuKNeS6ZtlwTAZGroWqssNEe/9YMQxjWjKeDoFm+dfHMYWyeZmB
ACqp9YBrPJMQTU+i3GnC2FM/D+wmzQlxed6z3y6rdutQMT4Dng51nsCw9rlqg0EP7RRVyrWYNF72
0aScDt3ng8/iwDXjmKO2tXKbxUny1RPK0DTHpJnC9RW4yfqiTG21GDTTtXL9rLzPZjkcAwrJaLTM
O3TXlv0glwfLikEhjI4u4P8ojlRMV1PQtQqJh07tWaDR2CfFH2IY9M7JPUVBTAHgMj1yHfQ+cH/+
XNKAwbwRjTLlxhkGCItI5i4famartBDP2qlPd+Q93RnkMYlZGdTGGpzpubxOFMlU1oZ026G5r32V
nvouejlWbDxetpMtQSBWllfcIfkG0pwLKlDv8bbkwiWYhDmZATA1x6SGW8m9QLIpCbXXB2fHS/UW
FT86rHzSdBxSIjAQQywbtshPQZWNCy9m/B82hZiFkl8iXcT7Jc5FxaSMJ5LWwg37FMUehvgx3thn
TtTq7qsjMdp8KJBg6YjHIHHOReFS1sKLlsKlfhy6ScNCZzSMBsMMlvC++qhwqQDVmIVkGO2wlU2U
RgXaeU6Fyyv0E+yu88mptPLiZTfx4Y/LsjbsfSHd0NFftoWRtPNtdabPG9wREm7Zy98wOju+7APS
ubPR52hoU366LO5plobpUMz6YV9L65KvbCOVeVDlZBCulo3vxWavvVim0dcSTgB+HNXDZBY8a7Up
jRJ2AgUtQD+gaZk1/jJzUjfXftwWJ4wDopdxeVtLCXSex5wLXG0LV2IanCPskCRTaBNmKA8kR2Ub
7cxeRAONvEbn5Y4uF49dC8UIhMTtHMRWXI08P7p59P2x1tBll2fiudaj4bVsSk9qDKNDCjLVqeZR
XuMWErvO8mn49fKetywHFzXBeyCVMK31lDHKwK6KIyZcY5x9ZyBJ6hSszQ4ZTvWEmV/ytWNVOFS8
TgNzt5hjxCWVNTIXPTyPTnBAs+ZvY781hG1UA79RmSr22L3FQp7oFm+zwQjX0mhf04gVCtSENtjc
mKfo6QzBeJ3KYjphjDL+2rY39gWfkOihCWzPXAFzLrshC+dKuIMZtbh9RK0lYWhcM1X1awTw+FVa
Ff+HMLdcv1kCD+IO6NJz22kDo29UDA+ppiY5oVfUunoMGvytJk7fxubXoyeqP7AkaCiClllnuUwB
m60ImyzbrDz0QlaYfWTGtTaLcKfefUp8LwpdLk6BAAY7s8aYnFYpeFEYimCGHp2edClz6n72bxhG
ml9IWRm/jDUSIxNjG6eR1K1XR4IdJ1QYO9vegjsYD5aD4TeFpOJczahXE7/vKbZdTjE6tnxwCxnS
nexoC304fGKZe1xe2LnyDKNqQkxL9NxNZaBcVFSJnYS0t1k+9Qfh895tolzuhN4lCK09BNQJmAtk
22D2VxbEKlVjzF+gli/H7MhiCxPqwygOc4yeTTuVgxskfX+tw2QPbLeAZ6kkJCbtMJW47vlOGWJj
XVHuchVmL5M4rxgqxwi8DbrMfWsLsIzJDsBvHSRKVDR9UasJGNj5QRZsMrKGTtzFxFFwmKzCcGTa
mju3srZQ57GUVdzyMZkd1dEMii83O28ymt5uez07UdDvDfdsiQI9j0ECJBoW+nvnGxpoZao5Ihw0
OcUsmOnPTojegJeXPPIuB4qno4PQF240o+oEvuFqymK/jxLCeUzTQLUmd2sRdqY7joml7ID76reE
Rnl8HSehdcw6olPHZ2CDfTFgcmNQweheXsnWKaIRhvv2y4sCkCKcLyTKaVcQAgqVU1yZ6NtWPg8z
Nb+5LGUrLi8p4vIGRlDpy3sSHm+3znw/0GYg3KItLWanvfBvcc1uCO2hHYzQYVXY/THmVZo78ew3
N6MukdtdXsMiY+2dyAuWS/3L+wjXd7QRF9MymRPhptrI3bwd54OQ/VC7GLwqj41Fovdc5DTbcZMt
18Sc0MMrDTCPvFIwjXnRBgp0+DjOJjC37hwS6grMVU/HQ2n5xt6bBLYkYjQNc8Um4idGQM6VnRfW
GImoE25emOJVYxqmPRTA8YB1vtdGuPq5s8UtG1rGinGLjAN8Phj7I2M2jN7v6qgVLsrc2JlYULwY
9Og/vITlLy/5bbmnWpAGTAaujMkV3lRpwOREES8x1EidlAXK69Msc1SR6J8vm8qWBsFYagyt48oQ
8thzDVKryGg/AMhF6ONGLjcs3MM1YluVmOCvx2zaiYlPB1YBB48FrsJVYYVkwu0z7rZV0t8SVWmX
dixzRKdSp6oq7TA9JAeTNOp5VSa/q6EWntB+4Ii2i46Xd7+1GsRnEPGYpAG5K1beKmqjzrVAsTVX
efV7hCnZ2jHq0hicyODZfTHQOfVCESS4cpWQzIAVR9kzvLbCABGRG+V4mua2+erpFjR4MN2DrH7J
QQlb66ihHVEjcvsJVxu9sQUX2tbi2TQWcgedN+z5TNLKgaqYWb6oIYkY5E1ZJ/lxnA2xU6psmDOE
IEVZ2sHY0CrakMmfTZqOKMhqnp5YPSHdTP3BbYJoL+XaFIX5RryhDPchUC6cm/PM86LvOhPnmcet
naDLclMm1c8zHcudtGvDcQDwaK3gdR1AhHX9NcS6wM15MAKyZu0hHSx5MDH2dlIqZx7lcbwjbwPT
MY6DFgdwDq11tjqpLjZUSTMgzyBx6SZqJHUmkpunMFZV6KRFkvwizRCT95c9ZHObuDmmQLHgysGa
uyWDbuWYI53mxayeYbxlegV6AsVlMvsvWM3nHY/cCJ9oN6J1vzA6uJm3OsC4muqcBTNKLxIP4FiK
2eN1hxfxwCNyR+HFPsc6mNTzIWKNE+LtJzvyN9X8SP5iYI8APu67tpwBiO7A2HyyEiPxmtRSN22N
oX6KWXKHT/HeJYKNbBptXdyqQHaCtsM6Z1BmMOZsTKUbF015CqW0nKQwMU9Q6fDU+E16TUlSOvh/
Rlg7/r+1XeREyOMBNQgAy/ePtjvFZZ1KwIqLy+HhEZHIt2kXUSeaivrFnHTVqcuqr567ArwhPQFh
hv4nDnsFbxjgSBCk4aSxAjGIYiFz2zSPnwFI995gsoUHoEhwYQQmbKGcP99fNtUp7SfwnrMIcAO5
560z4f09hx5dhB1VbnnKY1ErlJt6QXqeSiR+M1SpqpicUuITeyoZtTkSof/P2XnsyI00W/iJEqA3
WxbLtFGrZWekDSE39N7z6f8vdYGLLjZRhDSY0UbARGUyMzLMOSdOt2/ma/aXhAGwWb+fU6qgqwqQ
HUaipXZHehkE4lc9Wsa9mzbu0a4DqjHBEuXVQWlauz8k8zA8lLqA95XOcegPydgcRWw0/6ShaR70
Plk+6KOw/739CzceF46VolMLpmADT/F68x19rjPkF2w/zIP+kcj4xxjW9d1tIxtfmGeFJ/x3FYqa
/bURQ6n7yh572w9G+H2BKZLzlFaDV8X2Hln5tdQAhdKXtlZZbzx3k9sHqAtZc2OXB7dZbNUXVjH/
0CK3/RXXU6e+hTRg50cw9ukXa2yN8FCFdSoOaWSBFLNpL9jHfOodr6uE1fzxSyt1iGgGUafmAVw7
EtsVSh+AivGtRHT3o2imQ9bE6jEaa2cnW339cckueJGgPFHVIea/3nfRL6niJJnpD8LUnsbEWu4q
d+l2np/XnpEqM1GDzPZloLIKT4XV6dEiEhJVgrSTM1XlHdEYdZ00m2Zoj1XxsR1H3dfoOPwpjoj0
iQyO8IvWLK3E1fVqOngqdPJMP+h4CVpVq9AmqqfT3GWp/6dnGFM0y3D/ZG0kF9d7GdRBpidZbfq2
W2Rv0ihRLkvQ5wcymM9/YYmMQlKWkNFdV08kHntCf4Wv5ooO8HQvBZdawtpJ1Xci/ddPC/9/4iNi
BiKWV0QCpSyBkWeB4dtBkVzCNv6CP+tO9pQkRPzp6GV1usdeeO2Dr2waq29WzwJNjxaboykGX3HC
+AD8vj7EUxWd4nTMd9a4dQlerHF9PJfJ7UZ6OdhDz+642Fp9CiPd3bnVm6vilZaVdvLOtTrd0tiL
XgQm0P5hTA+jWzvQrwfLK9NlugjLCc+3D8mmPWo1cNuIa2HYXR/HccysAVkmw4+UBImAuXVOjoaO
UZ1TwQzNdq9usHnJaUtSkyHGBI19ba/v8iymTspJSZ38pJgtAlTRPL2FYx4dNK13DkJY2Vlr9GTn
8dhaqaRvEnPRAXuVmVhNm4xt4hq+mXbhpUkm8lDRFZdmUpo7dRZfbm/sRi0M7iotc55sPArJ0PVK
62bQaiDmpq9FIrgDblPeB2a3eEkyokxlZv0xQPPQ4+0W3x29+FdNlb3S39aSAa1Kwowl1c9WfpuX
dG5UeyL/ruz0WJuJHXqxI8y7FgGKu1mkezCf1w80a1YBgNl01EkQVmvuK3eM6Gibft9y8xcHzndn
VfOxCcpvt7d3c2kYoxok5YfWKVKdxVZfV9QyEBarjsoQF95gI/TVW1P2UKpauHN6NnoNWCNPd6hs
aiZ6F9efU9eaaSyRUcFvS2hWOCinPLcSaqm95mluXN1lIrQO6jwabxE8a8+5GykH3UrdnQdEGrou
+PFDqH/JghHK3OusSQMc2tFtNImo7YAUNOSPTlH9oZYAnxpW9wX2juh2zG6fZ1ncZc6ADEZXhylL
+ywNtZ5v23QuheSm1d6Ppp7ddZRJfui9ED/NGZ2FzI6NZ80O+vM0imGvKLd5wkA3SGocigtrJq4V
t/q0hBV1RzftL3mZRl+CrP8QZot6un3CNi3J8gJAKgc2w+qDw1ClGhAQjuSdo78P5t597A3R3i0U
OHb2dssUQb28oZQb6ZZfn61ascJZKJjSZmO+xMgJHOw+aU5znO291JumpPcFJEqgvubVh5Uw2jHG
KyVkYYcIZvW/S5omfmAN8Y/bG7j1YEoACrEHwBekfq9XlWWd0yymavhwpZpvWh/zvhjRHhV0wxEg
qwPaFTioxCit9q5Z1E7t6cn7yRg1R6tv7C/O1AyPwtLeM59j3lnUxv4hByWRvBDSqNiuzGnZOA2q
MAw/mysIYall+1xD55soe5Rbbm/gpi1IIAB6MflKEArC6WjkRcyxgAcCZ1mz7zvT+K67S/rptqWN
V5n3mPSNBF0iE1efqivoH9o2sVTWV7px6k09fGepYQpEs18aHY1iJwa26Ip7uL3jzunf8iwG8GxZ
leUz0sy9PiitmWpVOxMTjIqdnMbEaN60cWf4whHdxyzNkFSwkzbxQvzSfZEM1RFievrP7S3Y2mx5
KThF6CbRX73+EVMZzE4zES13wuiUQ63F1X3iQDIBhVC1O75l69BKrdX/q+5RJ702RmNaG5UgJ9VJ
XcKshN6CN5pjd2r6YUh9c6nF/BeH6aVJeQReVH+maB6cbm5N3zWG7q5V8+nYqZHzNlDjPXnMzdME
ww/9WpvcdI3L1KdSibKadHEqC8RUSbfq8wRP6Wimji08Ct3pp2Cym8/CGtWdsGvLNkoGjmwQyQd7
tUw6HGNZ4zD8Mo/VR9dFLSXU1PzgWo1+pLY5Hvsw/xaHVbbzSbfOD4eHp4k+K9U1d7W/S7cM1GcN
v2hs5WzHUeYNmW6cy2lejn9+VCGWQw37TUm2Vj6oMFA9WSzK0VbZ/Szs1HzOraw9Q3wxdxa1dU4Z
wqIA2YZtT/B8vShBbRsFvNLyc5yrP7SD8TxMDSzGWZGKO/b32wvbCrJAyNDoh+dN63Zd4JmADieZ
RMg4dRB9y3B7d1GdmA9ToBXfXYq1H2dYer4oIZzFYjTf5TOt47SM252u6kb5B/Yt7lCW/OXiV+4g
dgettxriS4dswRONmB+rEvj60qhfqmqpKM1b8UNtNOFdEQDqdJVc4ZBZFTXOFIWwMKMhaup72ETp
GFbBHy4SNgIkJMB1ayJaUJpmH4w836lAbQWQiO0rSqh7bUjMMEyQ05Cg3JPg3njIr4yuvFWVIXsY
UOOVXJ3hUNpaew5Anu88A1tnTaJ4dBV4C/gh+SteOKg8cIN4HGPLjyvtc2/H5nnpwAmYSvKoBkrx
7vZRk9dxvZHUK2QlHIOUd66tzUIbociplq8Epeopcah5TW6NT7E65JdQqaZjmIyKp0fU/sYgj59v
m9/yFqbJAQAzBNdjDQY23WSwwc+AyoqRsAzauPX6RgsPZhwV578xBQwCyDhxyzpfWFD6ag0J0q3K
aLogpl4cyfjrt4lq7AXnm58QVgkVJ/c3L/N6U80grXI0R+lljzENnSLU3tb9qPoI9SEfVZV7WJ3N
XXxhb3UwkW+s2hGFet+tRHZaYJ8cSOGWoyucvbbN5tLonEvZJTqO6+zHceZ4aino+SEiIA/UKbLJ
S+oqC72sqIc3phH/sfQoWgcU02Di4YagzMjFv7gPVk7BLuoo+cPttg95H2teHViL5ybBH1OpV6bk
4l+Yqls37lkSSIdltLxY7Xu/rYthp4q8deUoMNF9p4pMVWR1wdt2UJuEC+Xrwm2lzLzTe2mguveZ
FipnMyIAzCo3eCjjpfqmuVO77IRAmz9AgiFlnRcl0tVr1gbB3CJub/kIiTijl6QALvRhcH/lpSEY
B8F9t/RBnIQIM1914j1hgK3jyggOOXmeRxV9gOttLg10kQnwpIfri9lzqyofPSdy9A/TEifB4fa9
31ytZBqx26hZrMGRUEezwgywprXq5NnB2L9dkNb0ow7RKiuOc6QaRfhoV6r1ZjGnvV7NViBGp4BS
N30rCkKrM0U7UC16E3euulGeeMpYfOmVRHxQzaA7aSMfNx2q7tDkbbvj8DbzCSn3T+WL5An8+fU+
T3bbK80EUshV++XHYEzdiUJ8eXHKwb3UqKg92qJsPFnqAJsK5YNqSrXXzdh6NOWQA74039xaE4N0
0UKMn2kuU8N6W2cB+phhsD/OZMsv0fJE81WKWkAvvV5rlqAVkijg0U2l/c/IWvUUVVXiTZnRHalU
7HHuN1f1+yEBHkmvZn2Ei8yJgw50ZGs0yWGZ6DxZy7xXetk6ujICoNYGsZtg8HpRImzddOpJfGst
nPSD6Jr5TZOhc3maEUOLvbbVwurIRUdvlRRZDf3ezqa/QDPyPIN3p0mDBBCSHtc/A1Fgxp6oVNoC
dQn/VXhpvGEci3tR2plfhpPNoJG+OilOqXtGnpUXveqDHSz81vd9+RvWTlNJ6jhtQW/GM51msUTN
o9rm2iXt1dRTAMRfbnuNrQ+Mh7KhtMFTesVWtvqJQXQhJWOjLMdLaXbaxWVIwYfbVrY8IaUGtHyh
2WBndUPHiKolDUfTH5m28SPoaiP3nDwbYs8dgmEP17LlihxD1uJh2aBqtNpDtbe7uViIX4WeNLBM
TVe7r+Ixiw5OpDOGqVNjaAWF1SWh1yEgvVex3VwtcQPypDgDNAyvz5HRjEMm2obSgjk6pypv58sC
Zgk6wzTu5C1y49ZhLcdS0onQxQBRdm0qHWerWOjd+Iup5KGnpp17sMVc+B1YzmOMMqufzvkeh2LT
6u/OsEZ/5dWhqQtEi3LZuU2trLwrrfRjCevsrCDK8CBG5AOLkJv650eIIhyF4N8Ak3X7uzRIRn8X
x6Jy6t80obJ8Uoe4u8A43Z0ZtXUpZEBL2V1nnvp67g+1zWkMbRTHsiYpTyWyOm9GtQx3rt7WMZUZ
G1goKS67XtGQNUaPoLDpR6Wm/2cWbTH6DeLz5zkuDB9eYXzfob0GXCgbd5gpWycUVwvInv+4eKvH
2uhDLTIhvvlTHw13bZRpXsBu3IdNuCc/sm0KCgMREBpb63lgrlqD2wspA6Mllx9nu/vWTsFwRBih
2wmANiyRTzI2Cu1+XuK1k2nGiZlSKXhPu4+NA1oxwf0wOmbmGVavn//4NKK7TvcbJjDFw7WLaUN1
mJgFYvndHMZ+Z6gCkVZnfhOlZJe3TW28CJgC48QRoc+25uJaBoQoPaFGEpa9+JUw7cHTNS362je1
Dag23wOobjzGtLuk/0TzlrBKHtsXyYGtjmmsWLgUtXQK8XbMhfKxCpBJ87Kxrcb7JK4y5zQ5jQFr
cbEzT0zj/O/tNW9cwN+jkaiEgw4hA7v+DU4W6gTLVH56w0o+DW6/HFtomr9uW9k6MBT2oXdSWKGl
sHrvm4XsFQ1Eghs1YEpeN8Y/6l6UXkAYspMLbZmCJ0TdgVwZH7ba1Kx0W4YPTobvuFFz0Z3aei5C
IhtL2VV32zTFi+DQNaSLta5kzQrV5QmCmG8P1XIM3SC6S3uo3L0dxjvBysZnkn0KF8l4LgLoqevP
ZFlND52UuUKDHk+nKM7sc2xT1bj9mTYuAMEYrp8OllT9WaVxRu8AKZGvDSlyd1S1vvrHGcb8hyva
744WdztFyY39k5oc+H208FnU6lM1jp0FJaVVlE3a6i2zktDhdfvxqKnjXqCytX9IjshWFjOz1DUM
icenM9WF5lLcaOrFqYf+WIepsbN/21YMmLkuMQn56PVXCuq0q2jhGkQCZXEhJNEeHZhzl9tfaXPb
eBmBeEA5IA28tpK6HdPWavopIVPWTiIeFrL7QXkz2Mm3P7cE8QUnz/OMOP5qPYXSlB2qM1TeW8N4
UopZu0xzFB9Siw7nbVMbvhAtH1i49IWhHa5nEeZFQS+nJZIs1Ez19LDSPTUQ0UVE9r+6yCLDY56K
cmn6CXlhsyWevW1/a1NRF4RgiS+WrenrTSXGgnhVEJ3DA1bOUDg/lUZJ6TLSl/nzbVNbpwQbjGCF
KET1cFUgVYIizXMkA3yjblopNj8jLVG7WrazpK0tfWlHu15SWmljDRGO2zy3/Reb8ZZ3y+zUMByT
7FTbS3ce8so8RqIMvGls90Z7bO6ozHVAKFN3XjuTLqmssWvx+ctYZI8acyw+2Moye2agfry9oVuW
5LB6wki4J6/k6qZloWsSazTg+jS9MArXfR+1ZOmI5lo7e7oRj7MeZEKIJSX0T37bF0/25E5OmbX0
+lCcyH66vaHcm52SfgsBNNyjbpY/mZM+/MWFpylB/9alQcHE5mujLTCJLEFO05+TVPeijqbIUATd
xQVp4N/eSulyV1mOfF9kZQXhR47otalJV6tm0WFK1t1EMpMGfXeOyzJ7iHQ7ODWdWT2jGC/+c5V0
r6yz9fjwutEYAlQF9XhlutG0ahBRRG8z1aAyljR8CntJPd4I/dgqRbMTWG4tlTCPWoYkocEuvl6q
iK1utgjOAe1r5t2Aso+nTUHjF3rYyt6i5pVd0RzjqOuPtzd5ywFAbqQLInXa0N+9tjzAR6gXrp6P
vfrgTlOUe4pb1Dvee8sMsays1VFwe6XmVedGEueV7LunufGtZL7CucrUeScy2boRhAxSk5XuBCu6
XkwTQSQJA/TIFqN+LvPUPFdtLs52JQrQ2mZ1SAJR7lyIzZXxHHFOEet5NVqrq/RWM2JWRlcw80cN
9vmwuD9vf6WthfEYofeGxjv1uPVXKkXk0klCVUZTaLmUY+ch0tkeiM9bL87yyuvLuN/xLxsrk4+f
RPtCvH8l4IvwtVIqs4D+YPb94NmJUj00UzztoLK3zUg4MSE/iMLV2uIoZHR0Rr2e2QTiVzWb2Se1
sve66ZtW6BqD+8adgFm4PhpRrtOUSGHu25UlLlYo5sSr+97YOYHyx658FjreclofVTXgZKvFGPlQ
KklPG860E+OpUMX3AC1fZOv1+wxE1tuuGb4qE/MdtMHZq89sPD1oOtJLkrL1SBGulqhWgCLyIJTi
a6H7ULQ1irJGak1eo06GvXM4No0hxyt5XbxB685qjVp1Y8SyzZPP7rMSdPZRM3PaxUpfldPx9vHf
NMZu8vVg6hIBXn+8oQ3DGYyl7Zd19QvnWH9g9ijDDpZ4j120dUxgs7IeAlqAQitLRisKpBEC+hl5
3ZzQJBkXb2Zm115Pc0MpDwgtRSZJ1MVxrMkW2ahQu6v5WEqDYmU1a9HjUBXtMZ7t4ZKV8Pf8bFx0
v7ZiZixOQ6g9Dwj0n2Jq8+GhGbMaMqSFird/e6s3DzBYYgopjHqhpHC91SqK/2LpYfhoPK1f0ybq
70mRq96rpz44sR+OizQNWnRerStpfLDSvKp34u+tz02JEZSNrORCd7/+DWVSQ3dPG+AWJAJvoPb3
j0ljTadm1HZj7Q3PCg4f3RRwmdTF1rG2GptBr1PQoGobOXdlV4rzbPbNweLI/YNa4HTQwrj9i/NM
ji5BaETyr7Q2lMRqbZEDKkxba/6sjUyuddWs/5qT0PzFPaUeTQXOYXYbUKnrvWwAOWeoR+MUNNS5
vUAL7P9SLcuLc183inG6fXq2rg8CvRBa5QAdwAjX1gZGZiRhyOmJAGenz5lToVZt1Pb8FzQNEk60
GAAQcUDWHqFH/kWQQcERW6q3dqM6P2rkff67vRr5a9fOHO0DyW/+XX9erSbsLLcJAnycQi34ASl7
9TmADniIYq1ncPgU72VJWwffoK4o6w/UatY6V8xvDl1Ag4gfuI110nNgdEna9ae+CPbkxzdNUcIh
sKYBSn3g+kvRmh5UJmnA4BYMHWs7Pb00Qz0cSyfaQzNtuRQa1P9vanWd9cawy6Z2EXXT4Sd0Fn0K
a+q+dEzTRNF5cr1xUZdjZDSdlyd2tdMr2TqSgPXQQgMPiMNdJdNll5iaSbvLN1rDfJfCODnlY97t
RIFb20kuRqhE6ZJPKN3My1wsI4ceE7AV6Rw2lzmYGbsORPEROfHxdPtUbj4dkIolie53Srv6dElY
gpmvQ1BFtRqYd01GFnvQlKFxPYEoJ7KrdYh/nkLKx0/WEjI5hdEaZe1Zs6V+AdE/nbWiHn+OnSHK
nR+3tdtw2gEDwGsig1p96xYSU6bqsu5v5NWnuQTjAcj3L0AzDPCghAbUSeaH+vVuh1EVOKkKc75v
1OBoG+23UqnFJVSXv3GfkhJJ4AgCifL4tSUi8skcNaCR6A8zysLKGwQOMkVlMGlKDWlHEWDzFFGq
U1WEtcjK5N+/OEXaUEyVmkrZObOOvrqUCS9Jpmgf0yCzdkrTW++elDuhcoAAAdKq16YUeBVRl0uU
DEzSo0bG6xfOSH1am0NvtMfpXliR+HT76Mr/6dqhSpknJoLIYX/rmqQ6F5EBkYa72HTR42RWtodr
rQqvdlvFr9phDxW3aZBohMTpN0RktaEBAxacvJzQtGOYOgIgqvu9tiH2DK0e/ROV+l6DaHNXfysf
czKk3etdRSBHuLNChy1kgOFTpnfmJ1Xk/WlY9AzNkzpWDh2id3vR5Oate2F25RFMmK0dM5vwsKOi
HZo4q2iEVXukvu3N5G0C7kJTY133z3VLaJEUcihINMg4TZX5tSYa0weoLYw4IzdE//z2idm6EVIt
W/2ds+FRrjc0bdJ2AOVDyzIyrKd2zvVjOBr2m9Rx4p2oc2sTwYJCCyBQoje7MhUqDBiZaD/5Zh+n
kZcr4Lg8tBJ287StQ0Jdi6FLxK+QgVaGZrpNhZrDb2+HkikfpdUtp0Ad6+o4aQWD1jPXObp93f17
eyu3nmEbDKwNOIGRI2umUw+mJ0zJrfwIKss5cbru29IkYDGiWH8wdWGdLHATBzTlG3ivhrvjcLZQ
33Sd8W3wMqmXvMrAy0wdFxA4dBhrZO0g2JTPZsSoPo8p62rjN8swPnZGxVR0ox8BXo5A40ev6h0D
mRCnLvd61FvfARA67kgGeYyZuz5bKGXzcTMZbZWZ/gieOzyRMqe+2ylF4i12rfqoApU7+7BpFewG
/+ABAZleW4VlP4x9R1CZ6IqsKJb6rySdkgcEHJenMqb8Br1yT1p0c/N5V6TUnSKJjSvHRCeKqVJo
6vkRiK8TKm3toS2a6Bn1F/sQgR3+4oLReyx47JgDoVjECkH8j9Miv3X7FG7dMkk/4iQAuTLWAYJm
R9bAlB02fYiCM7kCEnWKvpdBbluBeo+GMOXUNdNJTBnQ3Z403hqX5E7XxuzRSkyx45ykW10/Z1LQ
hjNEwxxMx/WnnBKh643MD9wxa6m6WNY5mdLpPCbactf1dumVAdL3VlIp59u7uKFyJVvkkKjITYDo
rdNWu1dRoq1SB6tp/6w5QjkEWT5/Rg9+7I8Ctnd/TlNdq7zBdMZHJpumaLjJD55P5rNRq8ke7HZz
M+h4IHKmII25FiAsgxpZh9a2iV2C+bs+KVoM2MthQotWIW17b6ghGjiNbjwiSbqnMbT1NJEHUhql
ik1vf3WVmRSs6uEiZx0EeZ88iarN/KjQxNvQSOvhixKFxt56t+6xzCo0hQqOHBd5/fGJrWKzHVnv
GASu+UbrbPudxrxC5Z021dpzOnfNsTVrfSed2VgpAH8cFqBbSdCVJ/9FiIh7nBM4ZSin22ryNtO4
vuqS5z/bRvyzmEOxY27j0WCaAeko8zFUqQx8bW5Oy7SmAMU563XrOZsbBgpBLP1qBYU+H+bBNR5Q
rFE/uoWcEb+IPX3preVSmvlNNOCYr3U656wJhZYZjmzFBpUnBmQLvJQC6tel6V0ZUjnLz527JTPC
1bUm+0biQsqbma/uVpPPCK40ne1PbRV9butBO9tjGj7DvrF+xmmfe7PVVaUXm+K7PuudjzS/tuMm
N24TvwEwDmK+oLvX3e7WSpiuMM1UPO1iOTdWhbYAfLRLsNi5Z1lQ72Cj2/kpbfJkx6tthFykb/T0
4c2QZK0VMPrctABKY3rO4/l93VXOZ5irzp26uM5/O1stT+urrQY7TUdD9mvWAJlcp+QRIW7iD26V
PBEGuL9sZq9OBzfSGDEbJKpWEg2kzZM9hqLyZqVQtFMc8vu8Qkna8hjTVEJQsc0jXF2jVXsfYvsX
chIoHfBwrjvHluijvE9jZHgDe84YedPlj1SP9cvtndgyQ7lMIkL4l1kF1/esNstcKWPOnBpEUenP
cQlars6W7MNtO1v3id0G4QW6gDRzFX2YfZl0ro4uGXCvNDyofVJ/VFot8DqSFXRdwve37W2uC2oL
Cg6MtcZfXq9L1dNidhyC6tiZi39BGyg/bavfw7psrkoCnwAbs6a1+nVbFYYy26g45csyPhllQs8D
CW6/Fnb3DrmKvSuy4fvRJjC4l5Q5gE2sfH/p0PNLksn2q7EX2UFBc6M46WbUhYdo6fPwXKqA148M
g47+ub2fm5apU5PP2vKP1UNnVY45uy25gyPS5ONsBOFH3goOplZZvPu5SsWwFLN/2+rWK0CfR0rH
0Ad8VSwcaoJwkRC0V4Or9wCjlvZNlWrhWwh8sG7VRBf1KY716FfUxG50oPU6/0UlBllqYAdShhd8
22rPrUUtEPqmZm60ak2zSSnCL26RurNnTPUeq2brQFHGAgIEUpYhCqtr0rpmTxBHeNVlUXpi3mbq
BdZcPxZh8H0hod/Z362viroXhWZCJ7pPq1fW0cdRo6nrwHHVH5dAby5Fr7w156I+uzOg9aav9/Ce
2ybJdZEDIB9YE1eCTFg5BUJmByEvBr5prGHDd86MSuPifi2tJH9gQpK5g0DesipVgYBUsK3c1Wt3
oGUOY98ihe6STnkiF5E4CjPs7sIlcb9bTDM5MBdqV9Rl62u+sLoOli0khREzoysh5lZ5dlEAO025
Mn+dC6NSDoQ+o+b1vUYdw4qtJ6H1xqlGt9FXu3GxEGYC5WhFiv6JbWw/hEk5PzFEoHu+fce2PCXa
WnLSEeMAefOvt0YXc9iWgOD9aAqXc+kWwVPbT9X5tpWtxx3dbnmZHZ6adWLUzIGSmvSAfCYggGDO
C+OgpJbiE8N1pz83BRuDCiPtNeri8qu8iFRVhSlNbkekqroDw6RFYngJFbAz4lPxzv3Z2jsgChLp
iKDpq8kZuUWQVqQOkN4kS0+MoxKnTLOHncO7tXeSgPUbuAmCQP6KFwuakpSB2LqssuXzLwB54UVr
lq/UgvcgJVuGSCeJqjQ5Yng9Za9S1L7KatBqoqFxFqT6eDAK9JzSkGj/jz8SQ4pgI9CyI21a99GK
JU2yQUIdS0ihDyjip0cN3PkBqmKzE9JurIoYj/CGLSRzWesZGFpqwGEHPL/EcYAufZ+eSkrr3xf0
4//CFBk5mDiaELQJVl8qHFANGCHyEuXY1ZnCfnS0Y1QN2kTdq/hudWPI/yQPR2JXEMK5PhXkQZGa
JpXtZ4lSnlWtFoeY8ZLHeQh7r6DGfJhSuz62zjB7wRxCp8vV+hwtU+FFSj/ftYWZ7SBqNvwdDS+m
mEoJcJq/q+dkdoqs0QqWr/Rx7XfWAAOrVImPNSs+mGO/Jzm7aQ8NEDg6FuTodfDKk82AtBp4RjQK
AX5UNZfj3Ez651kP9EsQNdpOFLt1lFxqDAbTzGFprwdk9K2O7OFAFCTGavyVJGV4NxIJHMfcrXcA
Pb87PKsUhSKSIYvCqsyEV5uZjlkAaI8nS6jlYB3Kjq19EmrTosJFb/0d46Kt/2KtbXpf4E4DbyGy
Ru0FzaoavmAyDd5skjD6zEuBejy2dvWeWFi1j9HS5IrXmu7yXI1gHA/Vog2fElgQhbeEGQx3+DpR
42XE8tEhN0TxlGRScURR+k7zwpAxIT9LdVJMj4n2vXWKCOpDCLf1QE2vrpt32VL1v7SpyYTXVRYy
ZvNcKPVBabpyPuhRnb4bl7Kvzkjp6coxqVpN+FaTNx+SRDN/LHVpvY/y0H3fREGz+C1yY3s9hdeR
pezhMYmLuQr0vddsKKNHfMRUB+AJjlb929YzE3NiszvXplmcXRtdzsoluu2SQOU5VD7e9n6vD660
zutECCSFVlZPVM/Io6BK5d1tg/ANcxu61iMdNd9Y5tAahzHSnJ9/YRFkEUPAUC/mBb72FunMuVFt
SMsODvnJAgVymC29fFbtqDq2VefseMLXARd1VhIV1GNZKUWNa3ula0baPNDm65jvhoZJ1J10zekO
JbMByKDV+ZTAm9rZ1tfXE6N0iFAYh94LTOPaqJsmYa7j9XyrtbLP3RJr1CIH8ykAObzzJktPfn07
MYX+D4VHiskgP69NhUkvxjkgv4y4jIc8FsHbMFHMnZr91jl5aUX+ihcvfzzrU1xYVM+rRdj3WV30
j3aqZ4doUMzE09E/+pvPRg8KOB9EG57Na4OBo2ZixMOTwXbdsdSW7ACwfDpnSQPeE5brXcIkyj+O
BdhLCcKU4DfZI7o2CntTN6H00Jfqova9ZcSB1wdD/jzWu+SUrROCFBgcCyRJqUaskrmy7rtWmFz7
3ihQKzGG+oCWpOWhDrOnarx1A5iULIVRUFLiqb5eFZmFFL4A4BV2zEwuBtM90JQLPiHRXr2xltH0
LCffo7ZvHZjfrHKqpnQH1mFVvNR6s2hsZQx4cDxPaty8GzJHO6IVUHeHWi/QI7jtWTbXKVVEeBVR
5HLk3784owp6Hl3rACis61i7YwLs4MNVrB/zGdKPzgCOM7oE5flvjJKSS4IutdLV9TM6J0YDCdhL
mykl5P3ua+8Sd0dCdAcxp+MhLdS9ha73FtazJMYQ2sH0xm2vzg4iMzAU03Q5Uokt/DYNGV8eFNGh
yqvJ13J32SnNrZ+o3/YIWqEC4D+JXa83NkhbV5mHeDmOade8kz2nc5KO/dc0mOt7sIPOuUpC5Z1b
l8FBU2s0fm7v8dZ6WTKvo1TceeVN7aqnk2FNrNeOvtpJM72LoZV7ljHe5Xo0/rptbWu1FHmYh4n/
Bky82t2K1HSJaC4dw0Bj1tFcR/dJVSjFqWrn+oMiKrh46tx8Cfope+wmR/t62/7maukRw6+FGkcE
f73bjP4TQ9MOy5EChYP0hJn6RtRlb6xeVT0x93sUzVcyIvLzIgiIHhmFPNry8ge9uDcjYxaHwIAz
mXaFelnGxf4pk7Jz23fq0Zjz0ReV0I79XCsPhppGHyIwaztRwdod8hu4OzaAAGRugaGuHsyJrkbL
R16ORubO/giM4pCYSXZI4Cgdb+/vpilOEvkBCC3q9tfLXcYw10qaJke0UfonI8qUU1co1adhKvZ4
jhumuC5cUvJLOs5rNOPSxabTtoz7ANZovbf0nNRgTJOHPBU7+7f2fewfFRMUqXhLwBWtx8YOYSKA
b4TKUcusyBfKgv7fNIvvIWH9U4LUpO4VRt7uRAVb67NI0glN+Ydn83ordSqgWsG4saPdKvYhQIXG
C+iC3tXJ7tzBrVMKooh7AXoCTuJ6hUHHEk1VLMfBlWyPyZ5mCgOJdclpfHyZ9TT7sTizjRivqZ3U
pXIUxHBQZNzxRRsbLfVQJS0XjMwrrgaTP3qn6YRy7NLxswgNcW9SQ0OUtZhP0TLQoOngbO0Y3dhn
4ldZREIIET6K/PsXN3TJzUxTslA9kp6oZzUMxSkyp/j9ROa7855teD+SKfoIQAao/a4pdXlB5V21
UvUYqLVzdPjj7KiITse5Nh9rveofXQeJRAZxFH7ZT+lO4v56pVJYA9YgE82lH1hdTl2UkyLMQj02
zDbxpzyM/g3drPHncFnubvuB135Wsp1JuuRUCeoWK7cX503SMENEPebAkQ52nvX3vaIt91XlVp7e
tN2n2/Ze76yqMKAATDj+QHJUrj+i4zSwCRFKP07wwLxGGYdLa3c/9L5Kn021rB5E66r3Cl/aW6oi
829b39hYKW9JtAkXn3L36lXTgiwIS2MYjyjDFw8ijv7LzTp8tttUOd22tLFOohPUqKhyMPJrrUo1
W/3szA6uaGq06Vi6Wvoe8f35LjQLCt5z1z6UIZMthZaUvpGM7k654jc/42VCRAMMX4s4CycVzOoa
k9LXdObbYvgfZ9/VKynOdf2LkIgGbgkVTuwc5sbqaBMMGNsY+PXfoj+9UlcddEr9aKSZi5lpFw7b
23uvsJSk8XlwDAht3AwvPh+i5YTxR4ViRJrDpsv/kQyesoetJVjnlavrty2eTuJ5hBtnnXGfpUOu
owp+PhvbZLnXyNWHe0OERg0LYlXVuVU1HTMpE1S6mtjQYytsN9xYupchB80JdIjRxsK3oVtxuXHQ
HZce0z1OP036Yzgmc+kN7jZ5qJu0bKgQDWlPfr2+jPuj4gT6m5ziC0MjMbbQtHYxaiWMfwTLzh71
YuandOn073HGs11MHf/2+qA7uxRY42TT/ISSNgoTl59KrNOlC9wUyqilOoOhRnCOo24uZ5WQG9t0
d6gYrbQEsoMuKpeXQwHfF4xEx25ZqSE8DkBA54jBTg4dSXFjAbegdb0jkT3jTYJxgM25GgpCy6Lr
eeOWgiRNHlT1ciQ0qTLXSchzSlOnJNV4j/r9WP77dCKfQ3YHnB3QBVdZlYWL2jIA91e6M+iExMdq
ejyGqZsXsRvHbud+xmnDBb1dUejfXHswDIjoAM/UyEBAqjkDXvd1WdPxIDr0Ohp3lic96vFuDoCK
z7qxljnwlvrG9+6EdJx4vN6Bice76DrEVjEjoFGO2D4uPK5rI8xdNdX8xwhI2EMvIe5y42LeGXBT
UdmEfAEQAkj+chMFCWN+IOVSmnDuP7C+RoWbse5cwQmudPAEvTHey0O5MRvRUELmgl7ptddGQ1CP
Q+fdLRNSsXunSwzgbAGFHAMn6tC38/RhUbH/4fVt9HL/ItnZzPJi5D3oXG4R/6/0IzQ6SHiPaTUA
HOVbYQsO9E73iXdjdw9Syfeu34BnkXOjIfjyiCIWoMuEycVy4vl5OW7QIKlbRtyYfqTSt41u0KBt
qvaualp+44juTOzFUFdHlM0mrJse0SBNagFAG1QqWxYlz+4Y2MNKhyH3glXfyEB2vw8wIxds7U1Q
7Aoa4vbwQ+UDVtPrw/oLkNfiZxzhPrFcpDdOxsuh8J5EkNt04cBlvs6e7UBYpNUylgZ5X76gUPS4
+vxdOMTOP8dV4COwXYDsxjGEsuHlokFAoyJqXAH9o2ObCyhzHnqVhFlcOc671/fly0xjg2Ig1uDM
b7IWV7fFUEESEbw1DBX75jzYSWdOPIqDN9cohmA/ZksHczxo5oD8vvy70Sq0htwQmrWo/AAGAzbe
5adaI9YeltaqdNdKnnU3k098ioMMxSLvqfd1lyNJUqeuHcxbXKLrQYNIWUyAG7Q5m9HxuBEd9hYZ
2HZvy2s3WPdVNEog7DxSKKSXYlgtBFuE+xHNEXS9vOSWKdvL85J4uDfxpEVQQMn0ausSOECLYKVd
yaKgyyFk+dOSIb2rJ63KfgrWd3zRt9DqL8PQNiYyyy1/3fLLy+l225jKFsld2TiUbTbQfkacaXlc
mtYU1eYEKJfFP6SK33KUfRnmoYMBmX2sNqhtaOBejrwC48hE5/dl3/IImavnnYc6mY+OgRfiikTp
7esbe2928bxErEfKsOFcL8dr64722gv7MhI2KSs3bnJIgVVlsqrwVI/NZ1Qzb7Xc974RRUWQyzdJ
TATeyzEbJO1I+dy+pP3s53UsOXBGHIfJneuc9Qn55+CHk/PXeFdxwkaxSvvK68s5HKrMl0P82C+6
O7rJQG7kJrufhiIXPBpwceJtcPlpvdOogSrbl6EMpwyinygidIPz3EAsA+rE6b9X8PBpeP5AlBeJ
COhCl+MtvWo53iiYyrlhp6Tpf01NDxfiEdKUo4nSGzO5dy7+oApgBYG8+TriKp+MQZOYroTQWfSJ
oeOfp3FVFT28vwolvfgxUmOTN3Ugbtwq24dcJrZo0kGjHx8DgTe0Fi4/NATPuW1B2Sk55eoZ3PTl
gYipuVFlegEwQJz9axggQi6HYcMQLN4SdSXa+hXUnDUrgnBUDwllbymsie94LHjJAZLORwZeFq8x
26E19gE+chpp/RzeoCnu7Sj0h5D6ofcGaf2rFR6TAW9tHUNhfl1sKWsty1XBzNyVqz0kXN+qWe6O
lyJFADF6K5Ve7WBlCKxMQcopRz9pfgp3ir8Mvm/dfFqUaDJe9dOP10PQ/oh4tOAG3wqLVyGI1Erj
mY6lnaUKsxG1vdJUVB68cGGAoie36Ow7dxdEhqKtrAbZEDxzL9dYLyHwvyTsSk8kfgET5CRP1rQ7
D4PUN/bTXnTdyqS4TNAsAt/qcqjE9DOESBIsXsLTx9AutpBdH7+nStgHyH8h5i0G4LfXJ3RnVOhu
oS0FZdVNzOlqQicUI+N5CvoSKrnq3M+TcxIT4LI9Ev7c9MTLa3Srbgy6HcCrA7rpWECn8E+H6lrp
sQY6t17TVpbaiydUNEL62HThz2gKTAEbFXvHI5/9Maq5V9Zrb5ySnU+GkBMKTrhN8KK/VrNUUCNa
bQApM89Sk3cSvAGbMgii+1PzISajl1ehf8vo8QXRC7c0VIhQBAo2DdsXE911qKyRYEgKAIUHUqKT
skIWWE7Rd+TG4ZnpgC6lgHXcs5iBG75fak2/pD2rhmImjnPj7rmeg+3XbNER8lKAAMLI7XKzLSHa
naLxk81jcjnXyphyHWVdRnpU6KdBxZT24hYt6zouY1Dk3nBEReUGkIBr+RCowToRb1paxJx3nzDb
3edlvMkMv95cf0YBAAmIXZRQX4D0PJqiBjYJCgEcETz4jhN+FWmqChowc57HqT2oYIgyXVX9fTcl
NwLUdcDYRkdFc6sRh5vuwDbxfz1KA2MiWMOHacHMsD7wLrgLmDvdDRbF6tdP7t5IyIhQtwEQYSPE
XI40j31gIUoB7DdePTaLOpSkMtAx5Ve3W7sbcI7dwYDF2cjTf0hOV4PJNLLr6gPeHq2NykNKxtyi
M1rngb8uH17/sr19stFv/2+wq/tbpatZHANE+aiHAZDnZDzGgMkc/4dRttcgmiNIi65bCh1ZAo9O
G+IWzJqDX6noxBMdv3t9lN2JAyAEHWrcE9j/lxMX2wH+qsDNF5A5FG+pZR+BhzOHBY68N77nRalr
23qbOCawPXiAvmhFQeki9ushAIEVKFUURIP2Pxl2aY5LxNwPI/dySaGaDRladQzGKXmDROlf0et/
fsMfPAewTaiZXmUEdpCiShTw+dCLrO5mv/Ey15PkDGHrpfCYs945OrQ3bs7rpACDIvsC4QMAdoT0
awK1JnXI3apGMCODKYQ7KpvXHSIppf54dPCkvbGoewMihd6aiyicQqXhclFBa6FVA9UndKAp+E4S
1FJMt18kK3HuvPqm5+jOJsJogFFBCBSp1rU8w8TaoTZhCtFg7fWneBDTHQ8XcoiRtd+Yy92hcEOh
+oPQAufNy0/r6NSmnU2Sgvq2K7xgcDOJcvRBhmD5/fPRQD10E+zeeGaAal4OpWaCV0A74atqac98
YN8HkAHeegoPoddH2rkSQGyG0g3UpGCFcp3k6NqZPHi/QEFgbMnbZfLHz+gHVyCzRd0HPGPJfUdX
lrvMUtS8Lbsx/N6cwuIZ9xEgjUBzX8UAOi4SsG0gVQUqawdPjfJok0YV4zJ/f/1DdyInimkowaLu
BA37a5AIhzdRPM+IaakAv1mGTvrVb9LhxmWwt/0BRcOZA6V3QxddLtxAOhKNkGQp9GjFez0Kfq5Y
PeWhMsnJQ+suf/2r9pYPKNCtSwFeNdQ7LsczMBiN1wiN11ZN5rgMzPkpFtK+db0urOHgw9WRTEn3
SImRn7tYsVu2Ky+eeluE2fQxN74rDuCLUnNlU4JCb1qAgu+yg41GmlNp2u+AlrsfRz50h9pjVhV6
IOEMQxulS5gdpu/RzhVw/0mr+FOVsul/2FgxntYwDtjeQy+EEigafLpbU2i+rsEB/JklSwIoD0l0
BG8c1p2EcRP1ArNu0/1+AXYKmZvUUKVIi1VCewCRbkjfLtwkXhaxyDwNtQpKI6NbG3p35gF3As55
a/0D0XG59oizQaJAui7anlcfa+nzE0SrhmfJGTniZdTbLJj9zSt9cFnG3Kj7WGm4tQP1P60o77qm
/+5Ggt7C0OzMBw4aiprAB+H2ua5utCxsjaEyLZLR6zONeTutCgPyBYXOwdN9lY1wdT28fhJ2Igli
MxxGtgLnVsW5nI1okA1r0M0vwKpc8VoIdGmjaIKR8LwWrw+1c+hQPAG6g8AnBvt/+yl/JbI2Alrd
E7jjbOWMJWy2gXsgagC5utG5xjPhTNruYyhFW4oVWpavj74TyLDNQKNEHMPD9LqD1TOla5LytABg
MTiN8HDHW9HyG4Flbzph4gmxj01dBu+Cy28MJ7IGtMG9Cur8ty7q2EeGPXgPm9RbRKidkAnA1QYT
3DRwkahdjiQryeZOYA4nINfyXkLBpoe6ah6vavPylvXp9fnbGw9EeVzgeGqCjnp1t7qVFKMbqBRY
FS3AVW8+KLjdHx3Zd/nQtrdayX86fH+/6LFBYPe6dQAh04/C09X3qYk1WKQxLUzHu0PFqwmSzLHK
pe8Pd4ty1hOXyZSNsJPMNpvfrIJo7mMbYNumVpGTichPCOz5+UxQRIf3nr0xIXtLjfAR4+xgBdCX
uVwA3wCbmqZtClplFWA7M/J2FGGbAbhIy9fn/tZQV3PR4tZUosNQtnXFufZigaZdUL2JIEVx45Du
HBPk+kh5QRtEv/c6CnHGTW2h/FHIsGHHcO3Q8l2d/sYx2dlMeCNBORLyA1DrulbUYID86gEGoVB5
dbCu3ZqwLGbKK4fQgrekE/L79Rm8Lh1v4Qb4hz8FNxdQiKsHIDqvKyUEmlUUTrsfvQT1qJi2j85Q
LV8WlP+eILags26t2htfurN0yNJQ5vuD0AGt6GqX9ET4qY3wpZuDQQKtgyxFM/0pZFLcqELtfuOm
t4QBN4PAbdL/iq98WVA69RktJoju/AIBA2pr3HE7CRVpWX9ZIuY/xaNDz6PU4+H1+d39TBgKb9Q4
oEyuyS6buU0QQyMESX7tf5ILcEZLEtE2S/vpFpFobyzEvQ18Ae1jYHkvv7Ov42AhM0FkSISfwQk1
uaub5i5ZQW/6969C4WV7CaKnjFTtciQYM8x4aw4UMmiVdEqUewBNNJPoTc6bqVpuXFF7722AHjaf
ECj+bApOl+O5UQUj4oTTwk49ypWpiPRX4tcGjl+JmzlrA0oPJZ9WLVuYsYgw7zo13NiwOwEAv2GD
XICivhXiL38DpywEEazDN8Mz5zOUn+VHiffFjU/dSXZQ3Ud7GMW7P9y+y1FwcTo96WMU7ibh1mUi
eA9mHRg20nhFCHGh6OB4yvtXX1SEARRNsEdR0kDGea266Pp901ShS4vVG6OvkWvJh9qyD/+8ay4G
uVrFtObdOngYZA4UBeUEh83vOTsIae3v14faS2Yx1saxhXI7hA+vwkujBG3iwFCIkC/irmFzOmYm
1u1H32/Wb55DqrvFmZujtEH9ifn1nANiN/A7lYy9yLQLMPw0Lf2tTbR94tXljUQB1RMUgoEJv25y
OJYHJlw9Whju1UeUcOcDTPI24yUqs1beklTZ202bwhjeqFun/vrVkizeFMFiAMP5jNMmG0E5MhnK
ZOt0RscseTNPqFY9AUKhbuUpO8EIAD4k7jgvqNy86CZ34ZyCqeEUCQ0BTIL0/ftKthKmWc0S/nvG
8adPDgnxDXdyXflznLi1NtBwa2+9PleNdFEOrmRpPVGdX99Yewu4teT/b6irKOCBXJ/0yjqQ1hJB
0c6pOUCedDqkjtF5h0fajfH2pjGCwhlwJhDHAP7wMh54qaRWRosDORyJTjn1wp9+NX8WniGfXv+y
3SOzldIhqotr/wXGfIo5056PFVvSfvm2BtAHzQJ3/GYkpIlnn/jvt2c7NH1bnkE4Iz5D8yTMpAt0
rEIlCXXIUBav/6a92d4Ar6jFBaCpXpuHB1Q7bey4TqHiFBQuMA+nZwl3tqyDvsMZtF3zr97sWyCM
N0wPXpt4718DPZZ2kI679A4K4o1GJh2r76GZhhJuWE9rGon/ISSi2gEVIhRxUU26Wt7KUDQUvBpz
nnTiVAsDP5kE/Jdq879+fS73dlIMlg/OJFDEL5qeSMmbxtaIiCCN049t3X8BgCU9eDH7X/YsMJgg
R6ALh3zrKvZ6ab2KisxOsc5+/GWZ+NsxHG1RVf4t8vL2J12HU6ArAKYHKgjY0+2b/8rslpg3w5Ji
fzSzr4qhCVVGnfnWzO3tQpSCQU3CxCUv9OPxxFxR5cEZDMkyHhNl7WfAA2nmtLo5sAaE6ddXaver
UBMGBQOg4fj6Re64sVnsJtVomt4t5riWb81SA5D++jAvNwQeMkATANIEMteLuoq7Qq2wg6RRGXHS
f25HAIjzoVv6tw1fB3Uje9oZDFkTiFC4jPCP6z0xa3+G7WbPytUTax7oND26EY3zKfbtjXR/Sz4v
NwUkyuC+AHDGprd+DRYZIDcABkaIM2WD+DvYa+zYDdZVGXwjzZkDx3vyZGSibI3CdM5osNgbp/rl
AuIXbOQZcFj+sNoutyUsT3xuZeoU3mzb+1kL767uIJr/+vq93JbbKBvFduO2v+C1B5NeVD22DNgb
BgEqpxJfISva1iWXg/PB8brKL14fcXcRkZdC/njDhFwXqugywJap0QxlqDE912tFoQUhw5Kjx/HP
Vzo+7q+hto//62Sbhdk+DUdWjn3TFjrq9MNA8WzyGaHvXv+q3dUikKzHpvGRR1wVEWAx4Cc1N6xU
cwLjaU+p9y5Lxf/wQegsbbF+K4pc85qMDNOOcEi99tWYHnk0/GCCTYcqhiH069+zt0ooIKPNuuW+
L0AXIw3WIJgpA1+zYmfiUfddN1Siz9wKJdx/HwtI/42Si1sTd9jlMnlJVbuzdpxCEtcUHKC6k1rU
XBIg+/65XQZlle3RiTWCHMC1HGQogoEvjuZbKUScVhaw0+hJ2E1F8y3QzN6OwIUMUO+fAsW1AYxL
LPN64/MSlFRdajV7m5qdPPz73G3yBludH4DpaxpqyLo4pJXkpR2bGLR/ojMCT4NzINmt6LsTKjYY
KUrMqDFvTNHLZZrmlFt0+KsS7X72oOGqcwgcG5dSiPYIVBJ58/qn7UwgiCCoZKEJCC7GNVAXAPTG
IzLiALmE9hk2OuwJXs7BjQD48nWzcZNgaQEq3Qbkuio0ho7DZDCmVdl7NMjNGEw5AWgYhPvaeePX
rCorpM83bpedqbwY9CpasEZINvG4KsnY9wAXdNObZm7G+1is9nsyzPoGH3JnKqGvDN4FrjO0o6+9
O4z1le8zRHWhVJBjJdMzxB1vWR7tVFg21b3NugOqdNj2Vzuk7jfZCWhwl6u7OiVNE5XP8UjLHtEk
J7Xjn6euY0cNdugdFhyu2X5jy9d3zU7gAvkbb48Yuqubv+nlLk3/vz0ea8olGnjRrv10TLRD0XHs
0i//PhRe14jFuJ8BZ7haxVah/QZ+QF1SV4znYXaqbPWGNVdjktzYpQl+9VU6sll2odYJlik6h9u/
/+smA6nPFz1vYZwxJcsdtsn4FkYkzVHjNn2W7lZ6mPq2Qp4noJ7w+mfubFaMDXAQ/oLx0fWqQjw3
9lgkmtJhDimDde4zyMp7eSBxifuDvSUKureCf4+3ndi/vlUyKpYoxHggDKs8qW2fJywc730TtDce
xjuHH9WdDYYCaCPSOf9yqMQK7bZBWpf+yt1vs0CTfw7b+q2swrjLWlQC/8PrThxfn9DdD8QDEW1B
BJ0XJFqDMx/VkN4oZQTsJP679gTAiHeXSsNvfODeUAifm2YROs54Rl1+oKu2x4hMsXa2sgVldfXJ
d4BnGCG/fGOovblE7gPWNYrjwGltMeivZetH0Y4K3cYSRg8dmLKyPzAXlih8mcLn1Tb9kYCscCPt
2tubfw+6ff9fg8Y6Chw4guBcxO5wRzTz8qFq+7vemOoumfQtEZzt7sEfeX0U0WUFfX0T/ESV9XJI
NVnFGjpDyBhOA1OQIRJ5cHoZ4C2TKe4JSLdQl/KcBvOictQYUlkYJvuwcObaLxicMeYs0OtMMlk7
8r2H6gSFomMg+8xaG54FsHQy78BSGbIYuN7fo0PA+uyWkH1fYiCO8zidU5GpPpUw/k2hWJ4NYaxh
SgZ/K5sv1SI7CLjwCuNUfLYnQBu7AbtNB/9NbSPFeZ5oYgtfm0DnZsB/iYEaKM5xAdxSZsehOblR
I1QuBuZ/qSDiORZa8+UJDFNWHw0zzn/REqWnjrBGZd5cVcmR4atL31TAz+t+Nn6O3JSrMkw1hxcE
/LeKwakVqBJq9NBAxBSeXdUzkYH3DIkkm4JBnSloiDyqioe/a2iwjbmuIeQMKP40yHMHm2+eJdJx
6qyt3PV+qrgTgHNf1+7ZQWcN3Z8J8T9bejxkjnRJ2vcT86CJVDEWH5tQw/1LJUP6M/Qd9QMt12Z7
Guj2ztQ6Du8HmVQ8sz6ZbE5DZzo3QyC9p2Qh7kNDXBvc83llnxAb/LfTWtlvnajarxCwHL+hsTZM
maMSN0XtJWge0h4VrpKqCA1cGjnkmxcjxORjnFh2cEdEG+W5yzNQVuNwlEtVvXUV+Eh5Qyd5CqFK
AalKXZE2n/xJyGKS0K3MXBAkebaK0fkhna42sA0eqI+Ov13PcgjaMUtBdBxyBwoEb3SATuNpXWlr
c92aIC7nIO5QD4C9FsSNwxkgAAUlgSQDr15/8riiT97S6KoYh1B/qbkzb0iYJmZ5Mk/to0TU+uXX
qb9k1QDM4GkC2OO7ayxvctnPQfDoG1bDiIO1kPGKkqYzhVf14jP8tGifL+k63Y2K6aEAQ7E/T0FH
wsxxKWg7w2q6j+3EILOhJJ11TrXESrBWwrcEbZTwF/LcFh1EMIvGjBg2fybwZad3AoP9AKo2EDnU
otF2xM1Jowx9uOW7hdjDfdNJ8hNiGwDCNCldh1IIaA6VDTQUmjKITf9GpYETZ8pNRzdjRPODwqM3
zmoamd8+3kA/uZvaOxvRpj26zup/0LGAAYPTd0RhTqibDz2MVeB4AsNcTCurljwe2pRBCdep1IHx
aR4LK4RXHRZ36noIEPqNyCF40i9v16peSdlaRgTEP3ryMLbWJBmyUvcbs26HajvANmcb+E2f+UPT
/JgkHLuyRQgH9s0T+w7e9/I+0j4yrLCeFy9v8dB/UAoNgRx8nir84cZVGr9ZGmgBDXiRT0UYSw1i
XzjMMl/pGtQd7Jn7gR+WGjqJWA1cwHnHJjTEjCFwjkTbLP0aDo4XvqX+HEAUXGlgBjIdW9ueJ98b
oObjKMl1Buxq9E0YmDgchpi0/W80EAH0GUF7dcuh99Nn49XG7fKw5TTM8SNof8cgA9lkVay5fWKN
t04ZemT2IR4bJ4TgYg/AgXXGsf4SOSHaLbPXdRZHyYnPYNmPU2Y8V6k8bilVH6Y5DJZjPzLTZNZZ
o19w/2KP0OchPIDUo7e8YQ0kEnJplcOyZLAzk1nciuZbCoj5mEFd0tTPGrLYyZj1MubeuyZBYpCv
pK4+DsZz0iwOq6mB3483oQ8CnQGoGwyOBVxCzbovOGuDIEsWvlTHNJjM5yhilGRxwxL/NK9O2meN
tDE/iKWavcO6gmt7WKB+6z8sYPWLX9PqMfo+GHmn3vW0D9+vAKtB5jkNdf8U1b5fPeoEylk/W4d6
3T3ojil/it259b9A3sZPHpNpaLwC+bbzbhj40CIgsJAA5qGgtReQ2Q/ycGnq6qhc0vxK29g8RLax
+iQ9hJtDPEBR7pTGvRRHWRkuIVwh+zXvSE2wiJWjoHNNrD4GnNr6EDUD+KiCxuYX9yo3eLREiN8z
rJxXAG6JlghqnfEfa7G2Hwdn1vSOMDCfioFUybvYuJ4oUVkT42EJTf+bmLgjaMfy5aOjzdTmhlmn
euC6mskhxe8JitWkcKMJF29gdy6hU5LNrXSqU+uEEN81Cfj7EGBQ6j4Iq4h9W/TU18XYRetahG07
DJmrVeO/U7Lq+BtsQNnkRAetI3PhYrs9xc1EIEFbxQCetkvrp0cyNERm9RgGGiwmFsfv0OVwXJkT
ZQQ99Lpy5mKCLhwkSVQzLurQ4mPk46AY8DFuZRotcrBabZBVoyH3eDxN4pROa5weKlfAFrd1ZoOc
msJvJywTJiv9swpW9lUHUa1y1skkLnsTBR/b2LXjQ838BLaZKewc3gPwReqiCwmE4yFqaAKgGROf
m3WGeEGqVmQnCcdt+jjFg3AAPIQDZ8ogzcPn9LcXtNx9blvPnT571GG8rNsVDK0ZxccoOJBOrMlh
VMS2G1SFjCWE2kCZVRpCUfHBCm+RX1wGuS8n42hMNgdHORMEProQ5rNHXdfNkIVA39W/4GoAJTTc
z3jjStjryCNK01Z/II47LrkaJEdUhICYV9i464GZ42uDOy9YTIoj7/XBoU5MLNG4H8ch69GdtVm8
xoP7X1oldZ9t6hUBtEbnIcWrAaSzHNGrsxnkGOchn6GOjOco3Cfi3PUbRADtwqED/mSpXh4AigVh
f5kofzYTEUvJDV34oz8P/f3otG1dVKNsH7y0ccRJQOnTzT3bsu9TjTWE6EvStEDaoT2a15X0q1K3
2qQZ4CDRUnAj0vlOhwhy2eozu+ZzO6svCwjOz1O3pMBPjfFMc9NVxs0oUM3nmTEbQpKv0ghuk68/
m4mnBuLihAVZPevluZt05BzB3PFZviCkfkrtCLcGqOy3z9BARcgV6JbywkMoaLLIhH71Bto0rou4
D8vnrGG6SmG17plIIoZpP8zH0F/FQSu3bwrt2M4/LLQ1cEeGokhbBMGyPKu5G4PcQ3JdZT0ncwjp
U91OOV6gxMdmXCf2xACc5T+VqPXc5v1EGyDYkKN3edQmSIi9GkpbGQ5EUh/afo6WB1gxqPCsQh74
p7aDL/opUp4ejsyhGr8djSaxQEh7FCn5IIeFyAYpkFE0BWRNxiwL66hLH2XYt/pxqHlo8NsGkF0y
P16XMMmWMHbkF6Srcvgcy6Gnz1SkDDHQRR5vWeZEjRnuJ+uveNj6s9YnjxLxxNDIYUUsG67PIU0U
Gwv8zangm81EhHdwp6ZigsBUVxIHfkxZXSfIzhAcRJix0UM5HRRhVWVLKqDrM08m6U8BarZOASXe
wL6DoWL40cOfth5XdGpYNjv+OJYC52A4+O6SfOvJOtAM/px9fJKKQbFYBzNMlIOU0unehqn6EK94
9JRhbGNgajsGHeQ6Unp8HnTruNlM4j/YPQ1l+hgBgmd1GylEIgcano8z0mcIFOFqmQpvpNWPaI6T
Beeljv7zLY1kbuOUvVXISfwCPZnw5BAX2iRLm6IMh+cN19Ag96gP05NQPWD/UecY1OC0ZCnKFc8q
SPv52Cn8uy7hYVM0QFD9hlI6HK0GVE7fVaGdv2or6ifZBng0Vg2YdA/N0IbIPyRlUdan1sgTdxUD
tLQHT8WnnE4F8ZqAl9AoCdsyHSbvY9TweMx0uKC/DcpY9wzhbrBKnDYc0xxwRv+NnIF3zIC7TvUR
TzD5c121uE9NkgynWbT2CzSD0sd6SSGvbyYg2pA9ePg/yJQu6lQ18UE1gfPchZ1BCOZBcjZwJ/vZ
wN+te5tY4z9jYwYjHg7MeY/uR8yR4rXNHRog9GMoHKGyBq+Jd7ShzC3Cauw/4LNCfh/zjmGYKnGf
Z2dJvbxzPP2Yktn1kfCqld6Tfg4/KxdZLD6FLvpUL6QPChVEoO7i9bZ+hn42TnyQmiU8qhHmUmeZ
yDbOZoH1KZKejs/1Isc4a0zNwKHsJ8y2i7vu3rW++6MLWYN7FupM3+HQ4f90egaJqEWn9eOsJW62
xExulbUTwk+JoxB+qWGb3pUSVDl44uooavMKL54oW6oaiP8w0Wvmsco7J6PP+ty3CYP8SdCqPJ3d
yc+DUJu4bILJe+gr7FGIcEZUZLVqV5GPU0y7U2rDsAPzEDqaZeTXzh3eEw47kH4kP7hx0PVbp1FU
eE+vbYMbZsAdsgZdqp6QicFVmnUq8g4KNwAYdyhJ/NJLP8N3aIIswrGJGvpdr6bGW8HUQVQCvUdI
1vtoXAZ45zLgfrm/PaccsrwPVOIh3wT19n7wFf5s9MDdFkqIXUfyZl3a42qonbOuEkH9zkye+wMW
TcTkTMZNdxDRjPM/4ild4/xC1gT3AvF+NHHasqKPPCT5DSWdhwd9hN5K3/XpnGvS+m1Rw1+zyTxA
6W3G524K87YH6iiL1dTAhthawNWcLgQoVyrybeJmnEtc20zhYm6ll3mpK8NjD+fmpuxmWU+liWKw
oatep7nTTXTBAkN95cRr0teZN44myUnI+Pg003Z4ElDL0BmY82nySPHYPU3t/+PsPJojR9I0/VfG
6o5eaDE23QcgEBFUSZnyAmNmsqAdwgE4gF+/D6p7totBWsZWX9IsjWR4wOHiE6+orc+0aJMxbJRs
JPrqgfVYZGCdYkfL111WbXeDNZq4mul6T1hvFiCRo3n0xgfXlmYWjm5mF5eio9wYQgWzn/BokstR
tkXwGdqNhUd9anzTZSWq6zVHi4Q7de3aSInKujcF7ql3hXDb58LWKrFfiWpf5pXLOKr4ir83wGs5
SXCiv1E19aeQKHHIj4vZjMynpeVNCMTJHODyNnkQSn8jLpq5TcQiVvdbK+YpvaykwNTJVb49RaDu
HUpntlN7qDzMkmWKBShXmCur4MMo1OJRzqHccouYWzmGAA/lvZnWybpX+ty81OWMibXvzAHR1Jw4
1IQMO/u+ZSRcbpzYak+6O/3kIjBy5I9EjuBMNTIhrj/ne6eb8RelHrDu6rTRgit7yMxboFDGo2gD
PYv0aRkvqG9mZE2eV9wL21mmsDURNQldVCTt0Hcq+dFI7Py7afX2yzAPAZXqpG0O84AiSUTKRipu
k/06bMGguyz9dZLhIHz0tfKmrRLOc2N54ez3G6wHR/XNanStYu7HlBLwUPq39aY0RWM1q380thrU
Ac8S2e2YU/TR3dQ1H5K1MTHTnlerDrUGFdiDVRELhMxx/9zqhRjDYnLHOaRJ0zx5fjNcO8AHm1Cw
Em77pqg+5wizvOSZkxyJZDWFXl1dEHtI96JUa/dFTcBGw7YLKBIIq6uTMMUXjTquN2g1AWNpXA55
lecHqzZTamv9mnD718aMqEaQcswVqlf5hYuXaRt1cuuqNYNOJqDXjflhqL0F+f9snHoe3DaOTIZI
EfO37DbmM6ZHvG0cbtja6spduqiGVR9k/UwYMLTfKbh4OrFIOj8UBO8CkwG0CsJCufpPh0J3GmZt
Ufnglyv5vQYf7oZt35Ozzv3sf+j7vkFZri6MR0vTjW9BlSkjmofe/DFUQXNfsODXyOnM6RLn8taL
tIEI5MId0SekNuk0lzjWBH6kFYO9zxbyWizgdE+FpeHPbuy1idII0FS9cDi1+Rf4/NXnLjDKL7LQ
KT1IfUmd/ZC06rucsuYhKDCDDmXgSnPntI77NclmzJI7ik0rZWZL/57bpXWtaIqrSM80TDNWb0p/
+qohHhzJnTgHTEf/6lpZS0krnVJCJ9XJaxcxF41EvVyv8WRcs2gKVrq0ZtC4T4Ys7AuznMovwkGi
I86k474Qbi3sRq1zHyUu4+0u05fyM62M4rtROcsINryZng04LyZlhZUYyMWdNgOeOdLzxde0+b4Y
4LXCYQjmT8A56iGCqe2ySnEVMOO0bQyip6Qmd2vlPB3qBGc9NHwc+9h5eaqHVdks1ET8Uct2ZdJv
JzbOerddZcwptTLH/zFnnXyZwInLUPg+KvDW0OeA5NEteIDS4lXRIrvuhy45dWOWlfOycCx/AjTW
fModaVJ9yB0iiERrOECrqmv7yMtLTcWrZeAl0XgF37rspe5ThAA2irpQMGm7OXC77Sr024t2UhwF
arTy20BLUbZyvUHtygkdqWiycy4hRUL0YgwEUXA8hHNRjzUugKQ59qehoI33wSlJDCMu7MFjeww1
eqpDVs1IuaFXdaHn+WzeCdtjDa0T9lNRppRzK4cVZQprzHL/2FPtJbtrXDu7tCgyVvGQFdVla83T
tK91bQhCo9adORrdqTUiH5XsMm5n251CU7reM62YnteyJKNJyUYgimNQYj4EhaGsKE3WGVp9mZVX
FXYp2o1VkOXvJivQ2tAfLOo2QerY9D5KyyAqn/yGmrgsukc16WW+Gxt7HsKhDsbsltp9+m0w0e4E
T1sOd0PtGDTWV+He1qKt0ouKW/6habIJ7GJG8B9DdGvGUIJpl3DbZsJVYTR2HyEmbBwGORZV3C1T
/dgPHqnqOHsE8wlRR0/fzg1uGvQwURcbBvUBeD91ogD20Rqao8u95lSO1xE8W9gc11J1bWhQbXw0
hdKyYyCL4ivxEHmglrQe8qIBRRn4HrXkQKIpfJ8Kq/ma+3bycVxm5W5VZGRiB/oSfqQKMppoldK5
9ETZTlGddiMxNfqZTTgToNWHuXb8+aKhUvcV1wT7PtW8Mo86bvsghMXnVDtdGcaIu2Qy3qTW7KGF
QfHFCGEgU2ETvqN9nUkvbrPVGZ66aSnvmrIluBJ+4z+xrXhJrZ+UV41KyO7BS/vmgx5oWn6BM54F
WmdoxZZXuBO/o01XMqXfshgVxE052OSENklEMRHFLQ5Z5S7xJ/r3eAa2RRRUhXOw08nE8kGUdsMV
6Tb3nB7irhHVXHArAKfe9YljxJbTCYs61mTcEL5NbCXg1Y5/3bfUSK97cjYUghD4ODpqnu4dZSzf
RjEO+WUwSI7BdJTmUdZu5kVqE0KPmsTxX7TOMW5Tjhq2cJsOZVx5c/AR2r1BHTYX3tcl6YAcqGDw
WWDJ6D2WshcFmtQueH1R960X5gHs9dAvWy875Mocjb3uUw/gdutS4BeiqhPqeU5ahlbvjXILY/1D
1VC+281FZzyNtl19dNLR/oA53YLPRq9T+W3SecG9nMJgiI1C0aINpgXobARZ9qUfxkQeQcekaOQH
1Y8lByIZdqtHQgSyUK/3fp9UeuyKwLkVw8jmyOaCJo6b2jOFTWJNfTe5WXvv0Rb73Ta7qUCPkECI
k506a+in9RhE1Zo63yt7KL5ja9OlCBYX4zHF0am8bsRIpmlyBZC6uN58SekN3c0+9WR+L6wN7u6I
vvnrkJONdQ5/waMYBVHkdW9vMI2mzjpMpyD6iGuyx+aps+r8DPrj3U4pKAxAmR5kkFNUu53hC1Im
WRWj9nlT1wpg0JgdwHC5hwSh46gJ/HNgpPeGBOMCJ3fDnQAJff1gk7nobheoPF6QLNpqXoG56wYn
2SHmTMzSgGM45L3/1wmbuL0aNGiYVChap9AB2papRsOIepiQYzz1OMNrgTdcD6Pz86/31FFysYG4
bMav3gmMRytoLRSJnsdobzvHAjfcKJ+tkeaMJg//wVAIuICBApr5RsjFHBMyVMLDuOIOv3XoTF04
urMcl8k6xx9+i9sBhIo2DcCuTQjBPXltI9uT+9MrYlQtxB36Oc21PdDc/fUDvW2iM2sW1AAUOeyN
tP16cSBSPyXjpsJIdWqHovi4d312Z9ro3+lMWmdG29B8r/vnsE6xYwbHSCCCGfDr0aSxiiBvkXPy
REZ/Ya38PQoBt85IRutlkzrKYKjo/Q3JwbLncyywtxuBDQ6TB6uxTan1lNKTjaoejRl5yTKhUVgF
03KJoX3zaAdUOhO3Iztrgv7+1xP8FjKAsZ0Jbh6RI+xzTtm2fll4tvADGYOjnKKylJLKbalx38NH
+MtDoSgHkpLxEAk7demZkyCbtGCqY5RVx4lUNcWTOJWCppPpesUZWaq3sKRgIyDpoMzpmQH6OHmX
W2vf7UtM+hKru1RoV+zIqSj4eDRca1881IllXcB2P/OU743LxtusxVHSJAF/Pa7oEYQl5a5iq6i9
m0mvilvlru6OTtFjVpvDQRT4XZsLS/mvT68PZdEMcOqBEXYycK736+bcW8Vp36sLYyrXC9MbR1Qt
/Ira+q8He/cpfdDZHk6ZYIq3nfQncAu13s4d5VzFkjsYytNoSCo/tb4vx+WWFmL3JAI6tTSrzglo
vLNgIYZvAG1Q9lxUJ+/VnicTDo9G8O3ogMrqyTp0hNcgMPT6zBJ6dyjU3VCX4/xii5w8ZOFwiuZy
m1Hfgk6HAKWj9emt3bXizDZ8bz5RKKCexd0OWfn05OkKwkGtqeLSR3AVLVJ5aLWpQWLYND5NVmse
FtMZd+jKTWfW69sTNiCo2MhXDM4+OYFhJXrXdwiHs15Hm5JOkOn7VpcGFpaZ81Skcv7465XzDhKT
AW1sIvxNzBOFs9ezKqsBaQPMPrDrFMsHK5FzVEpSslTi3ZUYJW06ipUXdSXVLtOmYD/WxTkJ53ck
9PgSIDA3WPwm73ZyexFED6gIZDUY8qS/Wok9H8dgKH/ma+sNMertVKiyFC3ucFoz8lpYZV26c5D5
u0S3hc7vryflnZUGfxslyo1Dgq706ZwstgQJsdaxniIlB05JEfK7zlUq1uxMiPD23ubShuVvc69S
9zp93xlwqK5KAxEH1RSEY9aqK3AN+pmt885dtrFS0SfgHsV6cVt1fzofmnpYLX+ueSDZE/XXXvXS
rF3/5CQuTNQVX7te6+bHvz6LQBocA5Dv5kWwzfKfBqUDrQh5/Dpes05FjT9bRztokr3MGnEGUfju
Kv7jBAqYSBbQyQNqGKKtIOhFbGfpp3YEymtNk4zA7ohrjDiSo4lg4h7RS/mpsdY+qiqzOaco+t6r
/PN3OFnEqamllhoCnndGPIgCSiWuM60y//rZtHmxo9YMtBARlZMTQvewRF7ofsSMRSNC6sV3OsOY
zq6T/R34BQWAopyyr1yH5ySU3zucmOBNwQ/jZ4RoX79RSJErJ0UhYlHZ43XudWAol6wHR4ia36AB
Gfv1Cnp3PGR4XHDTyKuY2zH9pxWUt3DztapHhVavlpjevIocrXT3kwP8ZtxkeX893jucVNI5NGk2
b1SPQ3F7xX8aEIZmqi9OJeKkrtrsolwYKWpMJ7lelFt86GdreJASQI7A2wbfZgVOzCq11Q1Ne/Lj
tKmdy3oszc+//l7vrizUzZD1RIzcPZXBG4Vj5Qk6kzEGy+U3bYRSriH1fCaIeHe2MdkGvc2dRxX+
9cNn4zxQ8zUJCFeq/nmgNbelocCiUde96akjnDll3zmUcHrhoEXkiZbwKSg+c7vOmSgCxpiiBhfm
OA57gEwOfTLCNT0ZnPvV65vprz4lMSj0F5awg46yeSpVunalYVOnErEUbfLiOUX5CVLU8qE15vVi
sSHknnnMt2fTHyPCqcYNiZj+lDWa1YgB5EvWxJ4zFAjxOvaTXQU0y/zVi3Iw3pGoWN7LMtCoMzxA
kzUI2F+voDcBzfYdUEx1SXxJaU4h10M/2UWxaCxs3XORslr9y9LemG4THXZRpebe11s/Krpq/KuS
cowMQ4MpR+eBL3CyqgDOWENSSLTJcd0+jkOXxkBPZdguCm+oyT4nEf5mFW/jQdjClp5z6k08ww26
pMtaN3jfmMWzn7lttfMonH5f0VvtInPtz7lqvFnHjLhRjzeLFBDcpyILcx0A+6FAA41lwo/Oc+Xt
lAFHzbHhuQLM6H0AMemdORLehCjboMDgPXSZSJFP/bjzcRI+YnBNPLa+CINghRsJVokQvzoXorz3
fNv1zSgbQvGt6Lpm2uAiRJx7etWFjlZ39RHZMMMPrVUfDpQKy2+CyT38es3+sTFe5f88I5LCVL/Y
qMgGnSydZgI6CgC4jTUoYw8DhWu6YAGO4FWhLETS0Kv9RHeviLs29T9TShDgS6Ykvc5AXwNCAMod
Z2Sjj1lmJH5YmUCc/oPTBKrUFiNS4nlD/qXkZ02ZmzSx3zbiqNE+iykZtAc/oNuTrct0++s5eW91
00GlTEY4t13Dr8/oNOiG2qauH7eqWyJnqbL9rGX2FZp1JdpXxTle7B+L9/QdcBtuhDcd0eVTlb7W
rcE+1UMbJ8qm0awn6x3BRTpfJRhY3XqLuw5xv2TW10EzvQ+FLuo715z6JKz71b5vJfWqvz7lKG1y
fHNTUTI8vQynoe0mKZI2xgW3jgPZtEc6LVmMMJex98A3njm/39lpBvIbmFRgCASr6STeoj9hiVRX
THlh5cexH747i5vGPoo5+1+/3DfXPOEcvHgSIITdqOKdjLTaSWanJviIgmBZhq6eWy8o5Z0TOHx7
F2zrBxUuXulWmTjJblKFbwveX11cilbfg+lFXNqytEt/rZBcdEBkdolnXZAxnFOnepvnbRVe8mpO
EuhhyH6+Xr44oAeNp6wutsAekdiWoDA9L9sN6FlNcTva7sXQqDE2M+Icewja26wb5RcypHOmu2/f
KuaIFrUowzHYSaca26Wieq+DwEQgwE+O2qzm3wOK7XdqcLrxzIp9dyziStJrWvwoPL5+alBGPqUL
xvI7fQir2UJ01yjWcF6WMv71EnpvKEiVAWbiBqSjU301MTpts/pOF+uLtHcsserCTOqPpdEVZ07n
t4t124VQL9ESRrDy9CQCHGHBbAl4lXO5ypA+MCSQTKZtemb23lSBWTNoyhtMH25g3AevZw+2WKfs
scBJql8+ycF90ihc7tapkLHj4j+9WjScvA1t2GldeWZLvjefPCJFiU2Dhwv39eCy0a0lW3lKpVXB
vgeTcQH8OD+W/dqeGertNfuHKyDO5ex/YomT56RgaLTgYfvYK5xhX7W6e7cQOcW6l7QgacmRHMA1
QX+mxfTunvRAyvzvuCcVPNPtMr3EYhXMOGeC6qb0oq59Y2+KVu4FbpQ7hA77i7oIAm6YoX9c7d5/
FnhWnzvZ35lsEj1qN8SEFENOi9+rnSI4XIoeC5DRjeCg6ZdeDTW364NzXa53Vi9LluWLbrPLqz2Z
7BpzhIz8vI8XYFQ7mnzDVUND+9tf3o2b+sJGHGUg6i6vVw8apAb3Y9fHeHaJQzstWYxznRnOwpjP
3FJvAwPIxWQ0ZG80fzhiXw/VoJyX+p3JLumqPvYrPDpTaYmXmU0V+jMKOWe25bsDYgGt8ww0aE5V
YzJ/NkCAej24EuQcFWzqXVU6P8EPwjd0yurM7nhvbXB4oiqGfAxEppO7ETfmDA+YRqKRkFpRLhw9
RNZQjxYm9cyOeG9tONi40iTkdkAD+PVUQpDy5irALaNntu8NhQPYLnAL+jG/Xh3vjUNUTd6AaouL
ltjrcfCHa7OyTJHgHXw/DpLhA9TPc75p783bHy6ZbCuP3uDJICMJrZYmqo9VFiAXCzxgn3rjunME
+/zXz/POAYaV1+ZZQWjBg50cJNJwhqmfW9zgbGuz/UVqL8klqNYpn2/QnnejMZ/+sjQky56WAPXF
rQLrnTqXYbWVtVOhZGzUZO5Br/ojxNS7dpHGmQvvnZnkHND9zUqZ+OlULsCgIShUIGTsF9h+qBKL
uwLacKR8YDa/nsl3VgbTiDKQt2kT0At8vTLkRvkmfpJxhZnLHbgTL7QHZzqzzt/ZwVxrBoEJ8p2B
c+rt6QpEv+bVZp1X5RIXWZMdRWv2eC0A9KGU/B+EQfRyKQejKstheNo8NhNpGdUyDnGTwfgesYgN
O0EYWNTZ/M+iw//5Mf93+tLc/TNBkf/4H/7/o2kX+j7ZcPLff9zkP/pGNr8P/7P92f/7tdd/9I/b
9kU8Dv3Ly3Dz3J7+5qs/5PP/Nf7ueXh+9Z9YDPmw3I8v/fLwIik8/jEI33T7zf/fH/7Xyx+f8rS0
L3//7UczimH7NBoM4rd//eji599/o3L1p7W0ff6/fvjhuebvPop8ePn5X1e5SH829Zs/fHmWw99/
M/62NQPInrZSCQ2OLfFWL9tPNP9vGLuZvFxv0z0lfmQTi6Yfsr//5up/Qwx1673x/hAjsNn/shm3
H9kBP7LYG5vgBEr+zm//OwGvXtW/X91/ibG+a3IxSJ5I3w6Kf+ecW/BDORD/Gz6Nr8eAr5c/8qrZ
aoxGFtGgXzpQmE3v+XuF/voUYqMXaAccGAPYVqlsdiX2J5+Musv3vtbaF5WeePmHVaX+70nZGL/P
UjSXWu6mF0u1ePu59vInPyWbm2VTEcus63zwRNfebd7IV+5i2l+E6voDOBcbNhSsaQorzqJ/y+ch
/+YahZdHqtXcz9ZQIc4Kn9fE7Hueu2nXVdD5wi736YFiLG0/qrIYg9syEHAKh7UYBMhWPBx2qTW1
00WQ1q6xr8vC/2KOvoa7/UDiHMOtWIFVQDx6gYDkquOQOgBYk0SzLSpnujEDS9QLDxwoaU3UG1JR
j5+6ttsjZTw7F5pHKfrBDDIIRUluzDOcJODeUT7h3Hape1rF9CEzANPYgnOD4WPwEcw6xEy36tIj
TYWFIYK5/po1a3WrOm6ucFG+Nh0FiONoNX0UPluofXlYt8t0QzU1KSK1plUZVXU1e4faspMYh5YM
ZotKvesCFHGzhbDAV+dkcs09hV+JxyT0nZ/DijJbWLXu4hAiNV5/l6nEGC4oOwM7tYWHlGquLdVj
A9QWcZ92zuNZNOWNuVAEDx1wpQSryJ8BYs9t8RV4X95e9kGrnAioM8wOuVjfwb66/n0VqKXfAyXl
CzsS8qO9kqxukppKhANXya23Qtt5WpsZbeE6aEUXAyUN5MXQDvp3iDXLAe0CkYfOUhCH0Jn01FVf
9P5XUndcM4skVQd9lUt65BaxPqJvm3dRUTfD/aRaqwc76uZPweD1RuiZmvgB4lr9pITUfWkWpd/Y
XpUfoWV4V6NW1hqo/8nDYSiY/DrMdHe9CLjPn0pkyB+CeerGnVpyDz+srLuy4dQDIq4887GtoMgm
nbmsMVwW0IFSpeWnxui7O7ylKhf1JyWPfjGhZizTAhCoWKfk2anz+QdK4NKPEORZD2PT6EloeZQL
dsUGEI7HApvOCEhiEvnaIp7rtSiPyPVYnzpjDJxd5SfNCxBJibRf4QHGzZp6RctAec9p5pgo8RlJ
c5/3TnvofcfEqA138NsuEEgF6KW+FuGUB7gujHrqpTGsKJVGo5VQx9UMczxkhSb2vZrVzRa43ZUu
nIq9cgAUQn7PxY0vHfyyICeB0Fn1tHUu3MZBXXwuF30v2Lbf3cUo07CsJ+Oc1O7Jnb3ZE+GpEHBo
bn1c6lOvD63aKAfdHlwjrPpdo+tHt0/PQAPeHYFmCREpkBLu0NcjSIRm+7FkhK4P+9U76uk5b4Fz
I5wcvEE7KqtuGaGGzcEzeIP8T56BMJR+AICDN1qTBnBflotjwNWEwAIsvjgX8JpbcPTv2wMRUMqw
KNg45AhoyyK39Hqa4ItnnVUkrIMBnPZNNrb6I16Z/uc8hVh7pffARXgyfDrNEmsZYedJbLZedWPg
d9LtfEsW7r6bx/rz3JE9RpKW4PqlNya9PnawWo1D4uT6fK1rOkRgowKhfCYxeB2YbTKmVKbQ4MI9
liYt0fvrJ+iaEjhP5xlhsBrX+vATZtel3ehxo+wzI72Oaf85EmrJzobc4fI+1eHWbENmeqUZAKDa
p8Tvi6vJW+9B253zHHl/ICL1DQiJr/vJylor4dZQ6JGJH91dnffwJuArBOrLn4Kdf8USf44d3s4c
pWqApMTNvPs3m3BGRgIU/WKGugsPedKbqBL+11m4R02VZ8Z6ne5scwd4brOu4R/cCE/zgdwrB5Dj
wgpHQO+i2CN9E85oepnyKvPOZL8nRZo/BuOhQBtvYIqt6/96SZQu3Fh/zmx4mlZUuZ90a8cdQYsW
SZxnb3ro00u/vrbkOXOgTRj4dD8ByuEBaT/Tc9Cd09Wo7LZPW8jcYWc645NnTIUbLj1lYyAdY3pL
TjRbUbNU3k+z0qrLFNuiBwvh/E3IsLN3do9Z7JGLPr8tGpBWUem2IouyJkFAxHVG7UsLA/EwOa1e
RyZX4lVhjO3HJYBTETrI7TwlS258TVYZfEt8lDUg4tVkXKbTJfnOcKuxg5k1wq3OLVctu43fqUVF
sLED23W4wB2E3+5cNX2vWiWwVktN9dFt/dmL+s5AUsWR/oMzwi54SNH2EXAx7XW+rPVEt67SVunf
8SrM76oykWuoWZhDRcrF7k5vPYxqLSD3D9aYvnA/YO486wI2fzoHrR+my9Cuu82i5lFJNzeRm4Br
dxkgI/KIbW/fXMytg5RFq8mf+ZIOd47ImosaFAu6ASDLbYRcOwSNaB3vZIu12WEaXevGspWER09w
ouMO5Dd66E+NZu8G0J76fm4MGGS5VsHbG0HJ74alrOfbdu0QLE7Mrr6p+2V6TjClverSztplXaff
BxBX74zebDCUsd1rf0WVSpsIp1BmGotih3pwcwuxipbHNEGHekznCv2KouskzMxSNvON1GQKdsmV
k5ZGBjAyNyrkUI4HiJyI39al5y07q2jUYyu8NItk7pdfgxULd867o9PMyT7ze+uewDB4VIIz/IC2
yb6qYUnooxay7CzvkwYu9lrraYNFdTKm121eCnXJyzT3svPm3ewn0+XYpEsd6n0KqcpuC/Gk2DUx
xWF33gsMQuzrMSgnUJ+0GZzrIVXQcn1X+9SaKw3CYBxlPLlUEVjVbp/dETxsLKai8/fImrRQc/Om
vxkHVHIkAlMlVN0+vzCxg2wexmHR2/2cLMF4VTOVt0HmdxcqCbg8hFjU8lSydqyD4uNciHxGXRKr
VB31qKfBzlHOMNEi6gfh7mbZqgWBg4a1HOZm4+/TpQGYQYSo9pK2cnXZqSkrDk43qcoMG/SuzVtV
prL4MelganADR9D8iPhWpR4pOhfPElZoc4VYq3eB14soYX01lRstdeA8uRRe8+vBErIJg3ypHTRW
++Jbtw5FO+zsUQZIeXOrH2xyMljHxVBBzzTQ1tmwni7kOeLLz8iF9PY+h1G/g1k17IW9BI8ZEn17
Z7FhigJiH57Nys72toYTkLao/m5GMJHw2W5/Nw2F3bxem/u80HyM5/vxmZ6JgnSdIwc2z5WP/gDg
iR51726kxT4mEwqwvvZRJqjdhAIiL4pM6Zj9bMbAf0D8INeQkBfr596yVBWit7Q+BxmY38hJdLH3
1ORcSrNF+QSLEZBFMhm+wDT0n5elM0TozaN10NxhuJtQDQNv6uRwrfquvoRubGjPnswsA+GCXItH
CAwl2irJXO1ac061mOJppqKMQ246lGslr+11+dzQq3yGnCauDVGsP4rcTfyDquugiUmFaeradaar
AwoPMO8gFOUfF5TULOhcWn/A7kzrd5RzbOgLeBD9rgZsYssWFuIDglG9e9CDtnKu9FHM5i2yoVj5
GBbmOrvS6Yf12rFz3aRPki56BNk86I5a3q86dCIx35Nhqu6mx3Ng/FSPjqLs2emV3eW7IW/tnS7y
fqNimto+KTJ9hjVhzk98b7Gj26iedYSw268D2RIKWzZHh3BV5u6HCdzJlVUgKnHMNIIx+O3FdBCd
oQ5moozuABW5+ek2dkUbpzD7y7rrNRVhFLvGXhXkdjghePaQ6ahp7SE35B9RnXI+inGGxlWI9jJo
jQx6PATjXecPyye/tdz12pC5fqMt6zw+db1emlGeC3E3aEV2GClOfVfgF/JwDNrM3Lvl2lqx3qDH
9rHyhzwSc9peVX3ae8dmAFZ+0SUGNVTYmyuYu3xdWvVI7leslxVkxmbvDatp33mDLesvQwLeem/n
6Nvdu7oL5rIedXTj6sb4VuHDIXZ+7nT2nSJ+vN5sMu/JwFYbkXBlglNUabaDhZZ+MGzhoqQ8orey
uu1iRv5maluE+aBx2XXL7KbPIOqd/oNnj4sAD7fM/r4YkYQ6zqADzE8DUl0kWq6arzwINcdG0mC6
WSbDSrc0vL9YTK15rNspaNk5EJ6vMPxzpp2vN8EdLVczwIdhqbH5QvYijbB/hhJmDOmIhlrSy25j
mVL3j1IsG/coMmyKa7q/lleasyktFNQvHqaA3XKcSrzojtwN/dGh8FJ/oKMjD7meOp+RSMuAdVB0
gN1uTMNxxUbjc6qp9cvKAeDtU8hvSK35S4FlXDFddJVrsEtcOjgYe2cGaoL9eDes+eRd0y2ajcie
ltTYl3LGLqdZAuvBHlbBzM7q0Ep2H4I2SLglS5I/WqXUSQkSK3YLM4nX0YeTuhBVHNAKXPLQKGbC
EdzNkFJwMocTzFuN5pCtK5KJFTT+i16fDOO6DFyFML/RJOLBbmyvjctx0h8BbWviIAPeO8ToPvA+
ONaSPmgkKWKv2tX+uGbZA8e0UUBGnhAwQdRuLL7QFgjUh1qrisiTovuAwrrtX+ep1CkT9VU/XjUm
WdTedAuKBIOwNiat3i9cprrvUpYptChZivkSvirSOiuh1VwOVf1Nm6uKfTf5ipqOVPAxsFRqq9Ao
Zzu2OoqS3zWtM+JaAZeiUNXqR9sBW3JdQxV1jrlvaSUKMNBoiTzTjS+rBd1CycZwpAqT5JlMHmcZ
w1bFJzUYOddYXwX+B9dYi/oKfnogInDvZgsjX6QX8LD4iH5anS9roFOH8NOhOUwGsksbtr80jhBS
cuciXcdSXMqyLHZ+pxDltmpZpg9Gso7Tjgpf2UU+Yoe7WhMpolXuSgTVLk++RHnnUXecyMjz4hKt
rH4nqM3sVGodOyj4HzJ7LQ+JCrJ9OlRdlBhuuk/Z/UhNjrrNG57n4wz9Ia5o4a+7JnX96xIJFfk7
hmmoGEwoF6gudw6y0jTBXVsWQ+glsp7up1p1ZZxMUF3QsPSGD1kg9K91N8NULvESiTW4z1e1hLUM
6Tiw0Vvz9HnZK1fa1RdF/SQLu6Y2JWofi3FtDrIn6s3t6Vpfhsa8CUobkNk8BtX3gsuVwEAL0gtR
uuXGVVXu1Twp965I1voOYd7Gf1bllKafgv9L2pntxq1k2/aHLgH2zSvJ7JSpJtXafiFk2SaDPYM9
v/6M9L3AsTIFCRsXKFQVqjYUSTKaFWvNNaZa1qFOn0jKkWY736M4kuvEwIAor8aRYEJRvysT8rqA
7HB7nAydhu+iaO29XmguSQcAWivPGwslaNLERTgYQdZMqJJPdI4TLq6rqp7KK3NRop+FDhxDK/RS
+c41qgc8KOoZ6E2ZuM7J5Q1KPO9+fu1ow5t/6Q4o05+arAAg9g5w01DNhSwe6NRmC+kAMgW99BJi
LdK4IYwfrQjJ9Xkr3ahmWqqHKQkmvTUe+7ngnlDU6nw1kyTcKSe6pE9fs+IeODGGIE+8mM5nwGN/
SjMjgiaz6U9ptpuzbN/3hV/OpWGuSs9O2nBepIIUGG2Bg33UNqV78HYSav5IfbwjlP+L8hTewAJQ
EQgXt4vVkanWsANfwJb0sOTAs4GhkdniHEc9bQx/XFr3xm2QUnPLsG56deYOZRb9n1xY+RNLzt04
debuW6/W14rbKn+0mJVFo3s170aVxu0rK0oadb9M0DxpmyjjN9use7rkllp56o0M9iIyooge0VSD
GEOMqq61RcxTONOrPDzXaKu4hXmp62cT/fXSUtrU55olT1402aHN8UZd0TlWagEAFH0TySladmJZ
Zpra0ZyJQGsLdVOMZUNXcj6M6U6xR0ffybSJy4ObQx7yLSbtNyGd8gQNQr+9AqVTlYesh75XJaBf
dmyLyY5LVZQHeWvQlqml4/zGaZDS5b4UhvCnRNWv4uZ07xIQqbS2hL1p54AH07ijsUCt7XZbp3Ey
3ruTCdxJovy8mwEP/WzA31xTibI2kUPHGT2zJ2oIPNDqAHJz/KYOlCx9p5zGXg/L3u7YNuNuclbj
kqfNgU7RxLmCZZEWjzBOSE/iSA6OqDHq7JvBpTiDilkM90BPjaMyRe0PF1brtEome9nHidrt8cMy
oUXr8Gljs1DL62UcVUg3opPJvR0h8eSYNAVIul6Z98oADGTVmOp0kzlduW3NQY6nu0k2+XFj462J
I8ZbDf3tVlFk2e7IOmY/YeY1nT9EIbYVXr1eZi3Kri3cVr4DlMYaW++kQSu3OEHHsfB4SQESAqvh
2IUZS44+9xu6arjGcP7Q2djqALRsKUO7shuOgNapD0YKQGiXesTxHaDaB9AHeTjnNAfhrIKrRDZ0
63lK8/sakMVKVRtn1RuuUfpjqbobD8HgD7Bl1mM919gQlpFL10mXi2MFh+IZbmn9s1zU7NYiF7XK
J7tFOwnq57sua4cEndbsXV3Im2Q5kXmmOkb/aCbj8OLZtfiTV5BEKMF4WLWbJ/DwgPSJDyWnjalx
JoalLbrbuTJ1YE40gDxVYG+ukjYRuM+5+rJmyVkggejiC4rRfgNUolxn5NZTICBqeSQkrb73g4bZ
j+Dh/WIB5BiYRgSqqYSgMvtDB8bBpyik7wxUkRt7mNpDJrL8wIw+USzMdM1Pb46GXmmPo5k/RCVh
gkV2w0dTqNJAi3siQHG1Wf6w0WDf4o2euY7sZNzNxO9wpJayfGllXycb/pp5k8FPrE80QFhhQ2W8
IZzKMHZoqt24OCCo0O6MGhRK7iIRbdDf3aZQttVUk6NSprZPAqNVODLAXyzTyjETSJc4G7dhw37w
TDuft9a5SX6zk86sdnqr0HKfNXZ5JfTaDb0cdIk/xHZ2VIQ7facJr7i3Gw3+hBJP+5xizWGUEZgo
AwHODe1zxXaYjexeRp2zUikoBaWTV7ddK7ytnXmgeFwu737Lfa8I7c4ef/S9VYSdo8NzTSe+V8gk
sPp1glTJWdWq4m3Q3WiKP078gEA0ZfTU2JO7WeDFhICgNKp/M/F3o6f7RLTLNqZIsJP4p0W0sBtd
WI5De1XM5vToUco5JkhOCn+0psheCVHU0F0tZYHtZRoPfT7aGzBHU4mH7VCUQSPmbFvpERkLPMhA
2fQtjTi9Nq61UeHgceYqEj7/85CFBZirwJTqDOsBYhzX9DbledGqTkdFdxOuyY08gG/pQremfIhZ
nthYI/uapc01zHCa1WFoekXxnM+pnm0y9o/Z16w8XiN8w4r21McWOIhuD6WGaiUYOmn9jtusWnHS
lz96MFId1Mv7CCHrcA1A2QpPwfOTO2fOQ9FXRU/Y6vTZ2+J69cssFXNYK4ur5ne8DpbPhG7JAdyN
OWEHcpR/XwrlFkoOStvxlBskDphcdWPqlTNvRdqp86GMNeu1EiYcSxyQq1AiK7XWAvwo1DKZ6yvA
O2BdPa1x0iCRUbZukoHjCLrV2xDZ/YqezDtTS+MmaGtuUr6GiPLQDywd/Nn0YGBN3bUl1Ax7JjM1
FzpYl05Plm9eGZnfgISN9yTBuEt6IB/3LqtLI13ZAkwum4wrdNLrFOMWCjarUSziIQITu5aGcFae
VkZiXVOXTmHFMglWMFrxSXOdpLECRWjOAeatkgeuIeOjDezD9Guq40S/zDyfi9g0PESL9Otn5UAh
Ly02qlaru7ai8L7OMi5q7UHNMUfxCuVXN/fRAqtiVn9Hva1oKyUq4PppY7K2IrnsR+lUVCYhIyfb
sZTtK+wHc6M6MOKbvhKgBDqNocfWmFnZ6iCPulJrt1POh/MytV9lXjGGaiFG4iGti25MUGaN3zQ4
nwdq2S7WNUjex6ruXx1XDteLq8/35uCJA0DMhV1Wo7R2ZW2SY8b0284RuFLwn8TjG0da/bcFMIlz
pXbFxG5bNdU1OfmZ8LDi0jTB+NppLvdY7k+N/czdEDy2W44rvDymYRsjpPhVE1R2PkSIIhxqpgYU
IZx9XLJT9IdrZkf6JBueO+Lgn3ll8x0kXj/05HdGkoeJW9FH46jcya5hxJTeFvSzAHZeTz2MM71s
rhPIbOmakM00gnSZyyev0BItFJSUbqdkQFwte4ONo4GYHNNd0AzOjWHk1dodOlyuEZgAGygp0v7U
+xEgGFYe/U5P8tbbRMT6r2AS7Q0SpOxVQfpbh86oa1fRkk7qmsvDPG5E492yLHE5I3OQ0PnrW2Ky
op0ne9Nae63IS+AtXBLWDvHQdZ1hHezHUe2FaR3Lb7UA5SfbliJ47hXRi+TK4wV670IRrPhkzzZJ
WHBzS9oa90ZFsTgaQF/ZBb9/rY5KEYUydQmbjEFvMfqDwwyvDZKKsjVGW15H8ez+IqH5u9KLYwT7
1/LbydVvZ0tUEKcpxdNvjUXzg9GZPeAPXfwxkAvVxAlQGleuAsK0dCC/wdIHX3qY0wxUYqTAKvWb
1gKTE9vYO8a1W6gB157p2YzQWwCSzdI9yvqBlFKfa8ZOX2q13wAO7kHgja0sVlBOIHP3Zn9i4cSF
TNepkqCYllpBfbJTlSF6nPJWdiFsrWVYU2COZp+CYHTtxp6T+a2os3aTAQM8KAJZHzzgePa2SUF+
/yahsQaCqbQmUPLuLN40kuMgFxQgLqlZNhYgv3h2tsBsU2WDTsV+ReKgjX5N5GSHXpz3G3o+luwY
w1h6PDVKDEHPzD7AL+R3OHWsZjtvzBQlkBZJFji7SW2nd1A8FCckZ9+T+ueVgYJqm/G1SNpRDxqj
aV4H0nTLr46LVn43EPfu8NPSp22JYKDz21rXj1pc2VkIMFd7hOisp9vYNLR261VGFHRdSRusohS3
MrLbh17LLPLmjar9XqA+r0/aU8UH7FyQg5+Mug9UO0kPOe99PRnSJgOtqWtiE3FtDl20bHIllsc2
1vvtiJSAa5T0ltsOgModYd14A2GHzsATTo2EgurwT4Eu/FXOvSphyFko/KnVxpAsy9SaNmpVjCZM
a1pFE7uNnkvDVQEpldI9IJupZm7CZOHve52FHQgm8XOxlISM8ZIohAagcp9lPyNXy4BPJatlgMmE
SIL8qd/DKnsWknQAe7ONRUWe4y8MSPIQd0DVZyfDNqOkUZhr3PTKYFm0QvTTPCiLIp/yoraorHFi
/TZxibjLi9QNS/aKbjPQv7jKbbvjHuy2SbGvSBc+dPNijkA2M0M/CKv3/uQdN1dfjXoNtmXUtuPG
UOmsXntObMLOXWoXpFHn5VugRWhfKsBeu7LITIVXM1SbLM6a74U1W9dRr9Q71evGB9VQoRam+QAB
7LdX18qxUFq5Tr1fAiqfZ0ktpNBJ5mAiAM0Du1QB4tm0j/9utdFrsG9KQfiUZZQa+ywpkpc0Smq5
En3O1UyVzGdqyjCmvJiOtfwx0qysCg07wRx4jNuar1ihIOmmnotGne6LBKJsW9kOMpV27vdzSSLk
oEamF69ND2rsVd2NXQ3utiwpGfCpb04MmmFV9gPtDl6UDbov9UWJ9/gyUSEsyqU7mFFEgo8vLsif
caXIbwHqq35dUhjCDiVNcIUak5gE/UzVCkWJrLcqNcP75nToxp3LzLO9OpN4/8zeDwp9GvTbUpfC
Z6aaKyExHeGGjyEDqOnydnBKIsGMvCOvitvbeiI3mm1SJ+dcAJ7O9WwUck7xnRqcb1qmi70y4poM
WLLrNd+ajEYPykS7ir10FGExVo3uZ9QjftJlUYq1lPTRvNQ1NQsfkFIiNrI2OGylcKrVoETgunmj
3rEeh2WfeOmUHUvKczyZ28X5ndZZ7hHv0q68ytMZZ9iidJSnpa3VWzWOl8ZXC9JGFt4sGL2oC7Dd
BXoOgY5nT9dFvTgvhnpKhcdKZ+sro8ztA3OJrvta0Owzd315NXWa+ZOIkzdE30X9VzH7VLX9Qj0n
Nzo8LorWWTZ64bpdmMZxqj82hGJaoGO+VpFYXHrG6xV4fixtmyqBDQzadmlM9nN7UJ6raGq2qcOR
6oOCnX/y4bRr4bRp9iPjsX2oiLryQFE0p7gy4P9J4s4xHsbOVU5Jx6gNM60lIWClEs8oak/DrgPE
nWHDV9dyE7fW8phaYsjDfJympw4zhJC2T+Mwk64+UkVPf5TI7rdoK7Hbcmhfy7aJLFGBTZa+QjtI
jrKIAIatzLxNH0rI9Hib1Fm1hCQmvIcCFm53nXd4D993VYSvSeHmC3fjwdXmNRKGOl9jYQSPfSxj
4GZZ59h/6H9T81031h3FmoL9MTC8vN0lPTHEz5oiDi4FsHuT+zYqspEpC7EumGeTlL7lyvFpGFIg
xdEkyqd2nDxi5NYli051XVEABpM2X0OUUZJjF3U1pS+Rtd/BrhW7Wl2SrZlURgXgPF+eRWuY6B6n
7AGEOHklMxojhW9nY5pDngPrlLQRkwxIx9TqocN8UNxklpKo90kCIN5PmVvO3uLI3hXFrImrlCoz
d9KEt+/Prt6/ouDsbrRsbBB0tZ59FDr7cDDSm3jngl17MLj2mz5Y2VpcRZ1dH3HTmHoYn8BMQWDG
320CodYfpohcY0qbGxecdn5tMhceaR+3YghiILdjoHNuT3tliUUfaDTftCF2QeLOwDdj2eVW1FQv
zZKON7mwVW7jsKlfShUFgq9qbffYWbZ8nG3HoAxs1wrJflHR5dbIJFw8Rccmw+jxDZgX7hBB0WQ6
yaS6Lw4k9PIjv13RQtPUOvMtm3u5H2AB3mk2gYluNstz3czJdQX1KzQouYfakg9XNmkTlc9J5cD2
Laxl4s1swwr0ZyN3Zek3eeqcoK4dlU9HlfoRlK3+y1Rr8PsJ/VTrLEfU+V0QA5L7nNFFwOXtHFiB
grSalcJcmHTnh1b37t7AWpu0ulSb0IOAnm1GqQoIvVg7rCGaqseh0oeNLmw80Asxm09Rm7PDDuA1
N06Hf9i2505M1bJota3em1yyROl1NMSNsbeyKE784cjSEK7W0g0jK81f217Ka6SFyV01ZagKmVYl
QG7yf1WIsy+M2BLBbH/f6I1+14perEUxTDeqp+rfNNlpB3vSLJp1+VMgd6GJlqK1ihVO42WY62O9
nttqZpaYZeEPo2oPK2NQUveK0s/0QqaoXBM5q4tfzHW3l0YSXztW7TyrPZ4Wk9T7m3rsva2IM+qd
OTVo7itaTAKfwlhJTErh/xdrKVoNdevdpRILVjWP+EGxbazBjaq3BoYuJHLyzg0LtpOXXiW4V5ma
KzSN7uR3UaIXf6KY2O8gRrSOVxi1tEkY5ezHW4J0FLDJiMVUPkbFQ6q14w+jFHHpkxgF2wvQUBp3
iYjqdouOr7wCt2BvMeiye9/Kp4oZrSrF/Yy+gXJm2qS/VT1avuutRWVEpdImt6Qr56dmwZ7hOqEC
yLswizrC9adHcTt6NIwaLMNNpJqRDI0ulVghKVl+H8cuWQeELNr9SA6TSIqsG/4j+gBeWKHs6RVd
jg+XMNynYokqa2UPvdOs2hSbmXAoij4sUowMdhH44yQseqdW1kQU0GVzaoRbEAJL/jiLZfIHpRgP
OnGd588Zu9y64kjbo/vrtQ3YkvLOcgly5giTbTKvWhtzvVEj4pbTh1tHLUH1LXlON/4xLI3OQpHW
qbhFFSGMiyG+7kWLWNqYy254tivCLC+eW3yVG8Wadr2+mGSdXRJpLHH4d4uCS4jDNqkELbhbP6Gk
u+TdsLJnfCOyPLuLJiilV7hcZPdJX1KW51PsaaZZnqi2x+2NULUoJX8IWpj6Z/xYK4J1NfbpTazZ
JKkR6sUoSojT0zWuWVxhudSzLhZeWB9gGipDrHyayZ+nRL7JgdbTwK664YeVWmxaESYOdy2U9SnM
qG/lgFZL2smpSpT3PaPem3NZ7CO2sRuuMPZt303yqAnw+T7OQ1QshqJde5HCfcXtsiFY+to7xfS5
uU6r1qQDXreKbe+yDwcnXtk9hTMSvw1/q4LKaka7mcNmuOpsu78dmwF9Y95II15LCzMjfyKzUPj4
w2c6ygtcsIzU1K+nUkmMPdq6atoZtiDF5Uq1ulO6MqO4M7BUqPQL7hqNvI2labE2xnKTEt/sMWlb
XiOZjQ+yQ0jp94s1HiRkmXZVF3HkBTStNvoaYLnr+lqdDzsy1/qzTeT9guR8JkNvGZQdzEZ77ato
wUqPfGR1N9VTtjKtDIsfa5pNGnQwPn7JJ1UesPMBlpLwWQxaOKEXBLJTahiCfUrVS82z2xTLjWhN
mKC55JbK1qZm6trlkSpEMj+gJMjlN8Ie2SI1a5KthS31n5aWUWVTeAAA7rjKu8MGBK8RGm1uF6DW
YU/60qxoUT+VcS2/gdFOlh4Zzj3bQIZySa04P+a62Mil058crZ+oFo5AxoxZ/Y60Dx8n8DPdpIfc
ZAj4OblHLrGLRTqCmikO6mExpBH1oZaarldRrjGmTrFJrRMAZCT6DqnQzQPdAk2Kl1hcPxl1bD6b
huqEmaMnv7At8eRWmjRtUYCo3JTbokZmil88JfvZbacXb8kEflCeLVWgj1R8fSDyMn7xXOn+ArSh
Z7tyrEgjoU4E1EMAP2UBTcja9exJQhvNHedvXQliW0yl8dq4Q6sgBivdHwnKJvjZTV1Iqvmx+yuh
fIHH0UT9hRTq6DSBgqaarUuRlImStLhNu5lWCA1dxuh7zlwvW7onvCMpTGQgeuyKh6GQan2TReo4
sgxTi4DFHDE+LcxkucKFa3pTOVd/G1WTzMGQ6ew7cFRP8zx1p296rZkPc6NoOVV2IaLtKTxzqBaS
WlqTz7ZnPP9KLT2gRYM1EdEmq4ZC97pvktvkPp2STO4qjAmdsGejnsHUU0ym0UI/7dTxQPag6GJP
DWuzibMA2gDecvjukfvOYqV9NvrJ/JmUBPgBXktYECYcrd2ViLrK3lE7n45dpvTV5v9001L2pRzY
wkVmVKEymMMft2/xnMKoRdxnfeluNLtPD/MUj6962jXkYFX1++dy20tVr+NCUYXrSM8pGuIzoXI1
agNttLMBc/t+Fvp1wcLF2uc/9RX+1b5Si6RJFwgnGE7zTNCt1mmkzF1KNV7Hw0C5F17ie9UNtdza
vPv8gT7QunpwraATUH0B/3f2QOiz6rwtyOieHBhVNXrMquj4+RAfvDO6CG2yPAbPA1jivZLXMvA1
6zOGMOpj7TyWy4ok/udDXKqgXYybVQN9mXWyqj1rRciSCi1M0pgwnMawUTASyzYqMtkFj4DPR3Iv
tMGuSqMnp7kHA4Ae/fcPUzYOBkOiQkuC+1BKWm8UOBe4W3t6K9wrgb3G5+OdsZROc4FXpoOPgI0I
JvUcI1rVSybR2Zo+/i/BQPJQ1a5KuRH48YhrHCYGyr32F+Lryy92kj2jYdMtVwN2cPaQekxR00Mb
51fDPd4g26Hs1ka/+vzJLmceBBmN6zYqa8c2z6dF7eKGIm1CaM27nfrnzv2i2fMMbcabO0Ea6Igw
aCs9gQbPpjamedw9cKbxzbYPGk2FJv+SWnYAvEVAL0PvWyu+Mbzq7XPLxZjc4k6kzhccwov5QpcB
LRlsFjogLMCz7+eLVhXIur2F5JVh3VZJHfZqdz+ndhtgoXSnN2lIKeELR/O/2vh3DSGnQWkatyF+
QIWyT4CJf6Budu6hvUw0kuSpdyObl3okGmjN8dgq1WEu9VU/2jcU5MhRWhKdo9ndTa4RtHizls2y
beP4usaL4/Pv/dH34FfBsKGD4NSpcLZIZTtTtaKNx4+6n1Vt7lViMCs1wdpX1+7JEWhyfQUHKU/P
b2EUUCMwfuqm9kUTw4cfBMQScDL2V909+yCOTrUuntDMNgWSSwvDMfixI2xNMh1bgOwB6p+3z5/8
om/i9Dn+GfL0k/75HLqcKeCXDCmjdW2R8VBx0qXY1stxWyVfrN2LZXU22Nm3n6wYhfPIYAPqGA5s
CpkO14nPn+hig2AQVpZjwTgzYH2fbRAIIue0Lw3Hhx24omiwqTNEtsSCnw9zsa2DfQTYDA2Ljc+9
MJGPHaXrlM4A0my5d3Op/oEpQG6kaJ+WxamePx/s8pk8MHEqlCDPNmHtnj1TjTWN0lnYTStC3WgE
S7ExPDOLvzhwL+cfw0AkVemnB1njnJ75n8lQdbE+dIsX+Y6Gdci6oFZeohBAndx/c2rri3any6lH
IAEvgKIjiBzjfJMdlSHpvCYmncaovin63RANq2wqjpm3rIZy+WK8D74YhyNN72w9/Of56oLtSqoP
CyzfrH4OtnaTT919Oee+Wcb/ibLH7s6/mBM8lMdL9OyzRaWcqlQl7gcQeJwj/2S1jQdJBS413BDL
rS9m4mnVvNtROYJ1SFgn+gd9iOeUIVVOskeJxxLug9Z80Kw/I30gpUr1z1kVw7dyGFf/cTqeRjRP
VCPwnKZ1vsT6piiyWGXEKjUD6J+r3vod4YX6n0chvKQBHZIKzefnJwVpplmHU0GRebqZ6u+WjLiT
f3EEXswJV2cMl29lEsWo5tm+TyGrdmkVJihTDi6XeFNeOfnL3H+xfs/AbX9nBA9ChQh5jw5z6ixq
HjpjdrVcJ87EpvpAL3IXNk4z7cBPpfu5t/5EwGrR8JJrqodym820W0mqNys9jf4fjuEdjeHftryL
dQddWrPJlcIPZDmcU5TGtsm9ydHwDNPNEeEA9XYXSMijYQ75bukAsMdmX34R8Vy+aMAZMAmgudI4
AbXg/dZi9mRzqHRQdMcsKJNvurqso+wQ2Y+fT5rLhzNMrAUNi4ZAlITnPZQxbqGL7BDy4SfnD/VA
e5C1L9Bb1CKovT+fD/bRQzE3TehIjsm4Zw8FbXAUmkcyIMvrO3o3d7Q8ovsbD4OubD8f6mJr5hLE
TqIDcLah5xun5/5na85iIx2WGINzvCnDKnpumybkzh6gSF6V3RtFwc/HuzhxCIY4sWidtikjMV/e
j5dg1FkbaeL4cIzlXoXAG1I1rK4mpRi+2E0u9y+G8k7ck1OTKMHI+6FEi/mMBbyI+7mb7TTyf74Y
ZjxwcMvElk0V9lXszMOeyvizQ2H8i23mIijhSZkpp13A0c2LGTNhbIRIoccMEOS3rdCq1lx9/i4v
70lnQ5y9zFpze0eTKNQLoZXbalDm0JqrficRfQXYS1UrQyt/ZcqAc2uZ3xq9+hX29oOZelp5BN7g
jQj1z35BgcV6Yg78Ao00cUDD/aGyK073+VsOofrzx/1oLFQEBpx4dm79vEUVlfBMKo8oL+/wMVau
VA+zHE7Z9v9zHP39vJHKQJ8iFDf2VIR32nVEVVtAS2jyLw6Jj2aIB1QLCpDKtqmeHeeY42Vxr1GJ
bSrtCN30LXW+Ymt/sNxotuOYg67nYI5x+v//Wd4joLVI5NyKYGvXfouzlKUDnUys5ovZftm7DLn1
35HOZsJEW6ubVLy1HhZoJO4WJh4mq4qJirEIFEmeon9t0Z7ayldDf7CHMTRMtJPFAf/l7CHxNJk7
ZDXcN7VHHHgo/5nqtmnvRn2jUlwzxaEartRpU9OnJu8TeaDY33v41PtL9fr5HP2bC3kfNJ1ew//+
lrPXYKadAMfCa+C3zNUm7m4q9UcEp8CwDjQh2tZGTA95tI/SgSLpys7W8/zFkfjBtCIisHVUZvYJ
gH12emiDbVS25HXUUtXI+NYcWGgoPn/QDxYjlGlODGBBZBvO7/g9IlH6ocnh0v/yR6+sNfrd3zTO
rRoMFf/zUCfkkME2oxPznpPamnhszDozbPwX5csg5mPdWnv0Xm9RVv83etUpniIyBNVGAtIi9XSe
61RGvWngejCLDWXTNO6bkel0Gnvf/+sjMQwXIZiT7GPIyt4vy3lAKDRbDON0wyGZCirQKJKrecXt
84vEyN8T/P2MPG0tEEVUytTO/+38/2cL8EylbeohIc+Qjo57rMn673A7V8aXHMhuujZSaigrsuPu
i2l0U0rBb+G0UkQ2Ytkbz2JHo6b9nNOY7VxHsh5/Q1/ylgOtB+jhsc9rIc4VFkFut1BQWFNNy//M
Ea1NoY1L5bNOo+SdKnPviikzdcSh4/BYJ5I2lsmwS1JVdZlvTCOdEKYkQj459hI/tqJLv1PM6HZp
OfW/IyftdvQsTOkXm/3l3vE3sQnShdCOU/psvVp1PhuNQBhSND+Flwap+6sR4I+amzTdOfoXO/5l
FHm6KWI44ugOc/nvgf7PtyCANdBMdHwLdwEdFB2p3flaP1ybnGQGdO//PM1OTHYSjmDSL40OAK5S
j289jAtbzU/6lWWMa2ehb7/8YqDLLYe/jrkUTA6HhrFzLqVuyaGFse/5ZfXdMPep/cVX+ujvc+sl
jcYCIJo729Jqj17DuKKJacadtaPGvYzO839/V/8OcfoJ/3waBfMZGhwYQqXHhtokTrxO4PRhh3L+
85E+eBgkVOThjNOBDJ/0/UgLivXUaSuXPaalbgslxfhqiMvdmXrAP0OczWpMQsaRli2YoLGShzhO
x0FaqeN2oVF/Be52evz8kT449qgnMtFsvpCO1c1ZKFPh65z1bomlKvpn26iv6izzycnBl0A7ApAH
BcsjOIN7M50CN6ELpCr3FU3QDv0Fmp5+UX65XGc2pR1atv+yhB3rLA3uySXNhaNEvlaa96YZ0w8q
6fxut+mSfHMX7YtLzeUX5blpp6B84FhoHs6+aJzVtqL3qkL5V0SHtHX+jEu3fLGRn/7I+338hIbh
6kk24ZTnPrupUY+IqhhpmG8Or6JSkZo7a8WovviSl2+OUSCe0p3LaUEa7f3kzGo6hSeRxEHdam8Y
rW4iOmwnxaETSI4lbXnu5vOp89Fjwc11SJWo6imceD/g0pfzoIDrCpzqsazpnxUODLmvNqjLBQEx
F2dNqknssXgNvB+FFhwQrLFH/cMZUuw4SrEptRoYQ5zdO9aofRGCXV49T8NBkiZlQExxfqvOI8Xp
3Aa8SuKCVou+IbpcZS3rr5+2BtukbeWab+Ou+Pm7vPx474c9W4XormBrIL0I0n66Qoq2pkXvygX3
ME3dmg3hi3Tk5adjxzd0zeCKy3X+3LgHaEFJk2IiApSuV22j0sA2j/taV75IH38wDkcl8R98IurQ
xtkUMSHNNZqkeJW6wBpPeD31kOXfPn93l4HA6Tz+30HOQjKaweY5J3gNJjFmgRYjcG7zAApPsBAK
5tGfZJIPnw/5wZ3Jo7DOnsHMxPbnPFIfRD0iOpwElzJxTEZ9bdIoNUn1TdPi45QNqILVF8S4JPCa
EAP1L07ti+mCzwe0GBC07JBUqU6z+J8jr6epPB9OLb6jOjR+NzpvXulYr43Ra4F2ImbnTTk/ff7M
F9/yNCYiAu5IJvSzc8LzNNLokdoVVmQpYEDbggrEvixW8ciy+Hwo/ZTgebdjMhYhHaO5Nvuycfot
/zxfkroW0gVNBHO8hpfhJyVi6uU5yqHJZM99PiF7PtDltU/y06sOCrRt08Yu0nWdqTulv5FYBzk7
a/ziuPiLY774YeBPqblgt6Geb7KLnMesMW2MtktS/iTAUiIyoMNoe1GbFdfZjKl6gM4UubtQ7L7b
VthT3SW5rqxUIftoWwg3Tq4km9DsE0caIdJE/TiigxxCOcw4PmjKpOxd0GVmoGWInAP6/onXm6Ix
vvX43sVrypBp/8UOdLHPepDCeeEQYqlhXVQa80gfJkWVaVCTrjlwgVrCeozqQF0GdauJ2N5+/o0/
HI8UGwuXLN+F4SiA/kFrbYRPXpJf6d33WOiQHdaq+UXg/sG0paROZYIQlwVzft0VOU0N0Il4rrm5
YWW+wX/ZxIr7xen70eOckuichjCUkdy8n7F87yXhNErxvvmhWb+GYW0bv+rki63u41EsDY0A12r3
vOonhArmWuhpEKu7bvm1QEKIpzsx/Pr823z0zkxuBFT+iFnYvN8/TIpjr+JEnghSTomNIqwC6I8p
BOCptPoiONJPZ8DZkvp7PeAk4rpzsdZT8vOVI7I00JNRfYYc4f0PaWe2HDeubNEvYgTn4bVYg+bR
ki29MNy2m/M88+vvok7cdhXEUwz3eXCHOxRWEkACSGTu3BsW4SBSHodRBqY5ghKFL1BS5b/qrLf2
GTDBl4SGspsUJK/1QAt1kbpIXQT+YdYeBDYo197PGjqEL1PgJz8sqzYuoEkAyDp2tvWmR7ny/c/n
iyyHzJEsK2TIhXw1Ok9l1Mte6Lb6uPUC4OxOfuF4f4wbYosemxFu00z1YhLXmAHwRjv/hd/IrhHH
NGK+nh/PkpuZiOkYJtV2KrLz9XN0/Dp6CeOWDst4m1pU/7NB178qdlw+8dDVfkxmwAF43uLChYYd
Qi5yOPi2LASvtRNpLOQQubxG6EeSO+mWxftryOqGfgc52/XkklZCvYVR/ufRy+OHt8/HHX80Ssmz
pZInP9DLHi5CJDBT3gGjnV54fboSB62ZEkIUeyJHUsYkKeL8taDlC7QtGONvgb5yiC9s3JMhCdMI
J2xjaBl2AK5u/breWQ2SSNMf05KS9Yb5lKAcwVLiD8E/5FCu9ArUNTNnb1uluvNoPod+bH/eKfTP
J4OOWgGCyeT25gTFqRtqXZVHESIWUKR87c2KAPL5vIGF6ZprTEi7znk2Sj6nBgqviAMTWRUXIoe/
wybd5xBxgNhduYIWnHsu9cLsxOkmf4J2yRBYBpIJoBRShRsSa9QkIBzLflLiok1oXNlKn2NT4HBz
2UCR4YmfI+PTUVUQ58VjFkN2TecY/BYQtU/mpZxxSO4tFdK4FhJFVC3WxOeXZpNbg4QnEYQOHeqp
3akMMk8qaLGgqd7VYmOb1xIsqMru/KItXRiAPxVyMOQtFFIXp3bMenCMtMpit0uIuoqAhOejY7/o
8L9BBkBtoAl3pXel+Ycuf4UIYLCfK6g4u+9FcY0gn63vhvaezO35z1pwVpJ1s4Yj0TFYGWHW6YIv
jZAeNbb4gY5L+uTrlYVdciO8iCWlYRDSCOEQcaZyKJMcCzbX/ki7Vn3fUNKGFaReA0EsLSWy8rLC
STxfy0I041um6cNDAH2OX1zQZLz1Y+MSKtOVES2bmRM+89PCEGOzyddrZI8x4+eTa1LHNWJzY2sr
mnxLVjinuFxADvNuEQajegGyIw2w976+MWaOrimGJ2JlKAvLT1WFuFmhjgX5t+D8ZVwWspbx/rTa
9sKgI5D1W4mYF8bBEEze7GSSTA6TU79vJ7/VkopxTF73CtPKvgayJCfWn+YGALrOaAnWn/K3KWbg
yqHJ2kizALc3zlZpr6aGWoE9rmyXhRvxxIrgzCPU2UiEYaUb4SAhQ9DCWTpKwP/+TLVqxl0xHp5q
Jk8bcDbi8kNbrIx2ESa03sWXEm08OlQiXhMezu//T1mIDzNziZt3BlTdwupolerpTRMkrqdX9EtC
AkEl/Gp0oBs2mMiibLZt+/e/sQlAFaA1WRzxxG28yht9C5sQwu7Cjoj4slAeq5zMVfoAbdp5awvn
D+T2c6aFWv5coDz1PzLfhplr8BVqKHGgBnCZdtbWbLk4AcVa3crlv+Tt5PtIcNikaNFCObVWejZt
GQadUP5kX80KFIpt7NR65fWx5IZzAgd6dWVOUAljag34HxwJRgI5Nw9z7i1Kiw3agzWEmytRwOKA
jkzNn3IUboY6nbSOiSmtcr4k9Jwnm8KYxm1ljtWKrtnSYUQdlLOOYIMVE0YVdnnIoDEFW+ClPVr3
kFStOMOaCWE0oxF0fuFhoioG52nyq4gUou8/nXe55eX5PZDZJY/mLBhBqU8OVuxe2ky8CXSqYE+a
9C+uVsrT81kBvIniuHBFwOIjTxm9JTBV6c8zKKZzvItJDaBxjW81yV7L3y0dFkf2LOHBONqw4/he
zsYtaI2sqyB38863Nr5avnkeTNKhfwjyNbHERauzbhC5bRI9YojSJ75R+2GZuFOeXFFbLJJfqjJs
6NJJNcVt7f35xfsMcuJIpCzwj73Zh45WT+0zC2Yy7MGX646QZ0nQsym6DCHtc2/cp2TYDciIot2K
3fnuEDIKJ3YF99cVqF0QmUgol04HKFX08nHU4HU7NIwWaEdejy7ESPu2voSF+7zxxUPyaMzCvjC9
mes+xTZVEzwHTkB5kB7GxEe+oqc3MP3z4OZkrMIO0QeYPoN8Hqt64yvQotZwL9KOfH5Ui/vwaFSz
Zx2tJDz1fotQDnwIiEwORvPe1y3tNn4EiHJNiuIDSPhp+cis08lDRA1G9NRY0iR+V+uk8BsD8tmg
haqrtH4gNkP/svclusjbjQ6FGewYmnwpw30VffdM0+38b12+cv7MnvLpU1D8nQEGYB7FB2KngvFq
i4Y3RFj/Sm2oFlr6xBPbX7kbFuf3yI7gNRr0euT0GbKkwkc4qa7UwGEyvcMJ+S/iVFyPbChJXjCW
Qpjil6Q8YN/CP6XR2Wg5ZGNQhK8YWZo2IiCw4EBUF3BMmjykUKvDKQqVke0XN0bi3bSN/frnXkng
g7g3jTXE08JYrKKTAiAYiRtHZvbFlMfksoL18SZAD/zVSOOv580tPawROoe3EFcA5i6+ioJuJh4M
R4hQIVnumkvysHn3ZhLyjVetBE2ndZv029rbn7c7Xz6iE/IWm2Mv1ozGxNP9kCOK0bW+zOUkhTfw
L+mHuB7ljZwb9YPdXAXJ69DmsKSuIuLmX3xqGHCoQhIB9dA5jyAYLp1pbEINcQgfmlsozBrrRgqG
b1KtQdJCSWOTtvZXKL+nr01fjNsmGnW3jsMnX9Pee8V/RaA6vpPMcTrEHbQbyL1LK2+Vz1EI38fM
AGHgOpXFB2QiybU09zJtSu1LU3zts2/np/7zjXn6+4VzL0trtBEChUe2coilV0uF0OwxSQ+GvS38
9o93zakxIQjRo0yHY43BeMlW9gPIP6Ftgjro/JA+Nx44ODCnGS8hNAZ1EY2g1k1HZZHEATD2jW69
GvG7pr1I2bApjZtYfSn767rbQ9Kmxmu1fGVhveYiE/A8RA3nesypK2dWlyel1hgbVXlT4m3izdy2
8Jv+bRkuKKeqhlbT6HdO/+LF9d5zbleTAfrn3TTvI3ALc48HhX7BqSVYc+2hw6npT99BDBNDplWG
V40OoIeGAOm+hWq3i9jGpovAlJvl+0HdTS104Ntef1ALtw4uSkLe0YPevkdo49DRJjw89xB6yHMD
dOyWRrDvbd0dPdhMo2dEY0ck6Qa72mT1d5qLtrF02xTvqf6rrp4d+153DtEoH3ygFFQ4kvS5ta6y
bC3buRCPnQ5d8OYwtLwpSxg6ze3Qu8GoTS4SUZxAp6V1C9x0O0ZPBrwv5z1uYROdzLiw6NEwSFLS
Y7Yb921PlZx5fOaljrP5NzzEV2KVlQXWhNgaAufYrn3M5XB9NjT5y8lVPEAO07mqgqTR+FOGB/L8
ED9feCczK+IcwqLpYLTrDKgtTNcvoDsGhxkiWnLejKp+PpHnS4AXCumfuenjdP944wjRR4udcRpc
+Cbp0XzOkl+OcaW0j5YlbSDRnmK4tr72VQyJzF7VfpK/3/SGCalXv5FITBbabT8camjUJKlYiX4/
rlzhyjj5QCHk91IaN+AWZSJg1Wnsqwii1UxPMceeh9ml/ZWMymZmmLX8hyl8zwvwwOmmQTchGxx3
DKGGch6B19FzcW/DyVhZd2ptfj8/j59BbzAI8NAwgAtrFulH4RAgWyGPY808+pO6lSzXiV/C4BLp
RBWMUQRvmG492aTIKeU55Vfy5e3wE66Qldla9JqjrxD2o4qWhBV7fIVMJ4Hu/SzBeiLMurL9lg78
k8EK+0+24SpKvN7Y9JWjPWWTIs9oH+N6MKaKDigYWluERN3YU8leQju5a1uv3USznk6thfbKg2Uh
vGfuEY51bIDNdEmJcy87UwHHpbFJykeUhILqUtMT+MTTjeVsW+eblb/JrD8vY/58NwZ4kp23vgI3
9OW8F3wc9Z+c9ehLhPmn30XTtJovqbsJzrWLFkhvFs9k5lcOxPzQECtQwEnqvVw/yfLen+6G8UWX
EIiNLlqy1lE0btT2qqLcUdu71GjcCKq0QW9oyfoG0RdvzTU57YUYdJ69uePXNOAMFfHncEX1FiKp
BsDgb56KNs+bpAWbqtYPA3gRr5vcBhwJKHilWTl8Fr2VJZvJMeCSEC9OCKrMvAsnAyEbxEXaBm3f
VOp+wlSbrHjs59fQPMbfloR18W0PNuAKSyAgeKfQgxLsG8ijzNZcGdOaJWFrqCmL5sVY8jV563Fz
Txm50+RBb1di+A9E3Wdf+2dM4q0EYa1tjQGnYFjOqsSQQvLX5KpA6j0NH1sp2qkclb7iTtKdIh9U
7coPr3WHqOg1cb5pxatlT/zPez/eUg6nsfc+c1I3Knc5OkLQgjuP5zfH8hE5ZxBphKME+7GNj578
ppZ4ICf4YFPy7oYAEt/KgkoXheBm0Paxqu8HeSKTY22htnyPvR8Ves8ueliHyenQSl7rCVz2/KMP
Es6NKdDLgW42Y5OZ0z4fC1eRYdNxbupAdRG6IaNzXcsPfWNurPDPr3dKVHNfCfMBJb7gJqmaSn2I
dvMGZQvyVdKt1yW7JilWAAlLQ8SORZ1iLiN9gvBKdQxS2eJCGAwpciUUMzaoC6IjMMJtC+2mtOff
egeP3ksIGLlh03gELNPZycqAlwL1metkzr6Qf7fFPlZ0B8YoSDlmIjjNB1/b5o7yqjXmVh1y18mN
Z3SUL6FivXFgVYa86dHslftQ1/dGF6+k6Jdn5ehbhJiijR149wxmv52TIsYBYSzZvM2h5oAXV+vd
Sk6v0Als05UtsHDgnczB/POjHeCVdBFmwJOQlYguE6vfh1O2y5s/LxzbBq0RDJAjj9Kx4NcJEAQl
nIcXR1cQKLtOs1INWJ7AIwvCeap0iHvKGQNJnTvf+jpol3V6EfdfteExza9ALerqTZ+vudAcZwsn
3sm4hE0DVskP0EQlFLRelOmrJ3mHRL6SsocKTZAGVBlYv7Xs1uKSaTMMy6SnnLrR6ZIZDY9oc2Sk
usm+8PSLFEbuPHNW3tDzhH0a2pEZYUIrJHFGazaDEJVb9IcAHakMcrennF43iJdXjuI5qj9nTphJ
gn4VPjxuqTh/UNK9FN0CEA/9X6gkkfiApZmb0c2zn4qOMnR/OG/9/JRCQHg6pUmUJkqTcOxqdQCD
pXwPM/dtl9j/ZrP9M6WWrJyaQY+OlFvCGAvjqW7uI/Pb5D2dH8l8Tvz3aaS76tREHsqB3A6sWjxJ
G7mHfltasbA2V8LzLM4bGU4KLLRBcNAG3rqDfzXLIZwfyOzF4kDA2IADoTFwxqCfDsQvabm3ZZak
rjTYWVGFsm+VsgEHcy2ZaxiNpSiZGGAuj5Kz0SDZEqyhmmDUESuD7k03/m0E6kXWXJT54JoRvOnO
vTxBWDUQk1gJjZ4H2aoP9vDstKiq/XT0O1n7mVs/JQ0VygenybZ1nm/1/lqyvttm5caNuhLTLR13
Jx88B31H5/asp5UgI8rdFav1vRqNJGTy5ofm0HPKD2JA+Wn4Cm12dh2MU+hKvXxvB22y8h0Lq3Ty
GcIqkejilQnz4iYoSUSoZiPzxmi7yximL7hYULL1m2itA34+CgTXODEqnEx+qtroT2I0nXYZiaw+
GzdVmO2AibotFH2y9mJbq6xv8+b8ZJUQ8SOnpsLdczrjej5omTngkEZfbeqrKIGlUwLYvbXvEus+
G6u/dTN9qkzp8vxGWHracsz/Y9gWDie/05KEWZ7fkl/a/k1R//5gb7S/5NVlEwHzmeDwuy4RFWuN
lTvgA+r/edCEhXMuRv6UQ7DaXPHQXzE2zVCku8B2yi2aNfKN4sFR0UFstUmyvnd1J3oOkhRO2X4K
XPQ7VCI5AFyKtXa+LZw+TMbvDxLWPlDbmsQmk2HStp92bz04py5bOeIW0Hf2iRVxrU2z7LwRKxF3
XYd+Rzi+0j3OtbfV7O8VnLBBtiF3auVQG8vuFEPmnaF4OD4XUbOFQThvvqkOGdRkM03fVvxh2RHn
yvrcNu2Iebg6y4q0GFmTvH0ZxutEu9SSfUff0YDC1Ago/DrVXZjzzptdSssxJ7/Nqqf+H080Gjko
V296hyTjLB8Z8LgLdw04sKre2rDW5t73LoKoq6K3kiqR5QJr38A/nkhPECerlguXW0R6srGv67Xv
mxf+k6fS50VMJM/3hngSgeYqA4lZMfV+O6umxk2HjPYDMtN1/DZOKy6irNkTHFHK/QSxCKYjCocL
kilK2G8CZV8U6BJehcVLZz8bxi0k68HQkpK8RfoDTehf0bANlUezWCW4mKf/3PgFlzUnM1W6aF4e
41vWTpdVMu3RSN204YsquXH7OuoqWY0v5cgXrdzVS0n3md3o/ydfhHpAPmYMCq3EZFsbgpubxCv2
pnfrURBLeS4VP50A9pCVdMN/serIJNlm7NTHHXl0B0pcz5XVaMZmSt6cRN4Y2TfItDdW+WLal+VQ
u5b1LOnSymDFhaehELoe+gYIFVSCEyH+6eSelkUJ6VDaUyDZd3swCcaNprxW3VOerxzAYu4GAx9s
HeC3VRmeMyEu0SqkvTt0B92uBULYwv2rOu3GiY2dlqzhkMS7fB7MbIYyLBjfT0RxBpzgGXkBKIEz
2avcfIxziPiRR6qJfGAKOkzWFF76VZashMULgzRpL4TVgmYfyAWFQaLdWs46NrE7wH+xwcvaLcna
b8jQRFcIwiub8yfZojlIpeDQACCmfxz+R25TtTlC1JBxc32/6yXIarRbIf9T1jLfH9mj4y3JhNJb
QtV2vjgpSArj8uGhnaUNadesgASZCDOhEpgFm4mKkAbj/Tffe6kzCMq/qtaBmsqoPiM9aZuH8+P9
lOcQv2OekKMBN/HgyK3Hd5iRt7FVb5+g85U+cE7qxS3cEl52Y4VuquyQydnY4Y0jrWQ3Pm0ZYSKE
s7meQMyPKh+gI5Lu9ra/ASuNTgOSo5kc72Bc31WqsbJPF9z5ZPaFA9pDVcqIYFkllRfsouKqgsAj
CfZSdyENb+dneNEUdyPFZHq7PjH81J7TqqXDzoEwnYzWoVB3SRVu1W7reSsHwuwzn3yKJiywbUBh
TdF57Ti3dL+iiDE491MDOvXrtJZKWTYB3BZmRYAH4is1kvUuK2f8eIDW74dU79+J/+38jH0Kaj98
khaC/zciRBNBFSBPaPJqkWta2SgMyfVO0vz2W9o5yc60I/3Cjyf5ORuSaJ8URX/TAJDq6GqQwssY
tdS1/IP4cBY/SDjWywDtt1CXGbW6tWS3CoAo2FvDu7ZQUgwenfCyhBe+dbYoT4WGWylrHyAmQP7z
ARbXJNU6APxCckBtYn2yUj7AihDLVNxU2mlo6Mm3aGfmaBSgwuRU1M4p2P/QjZXo7tNdKloX1kMa
9dFA9JU2JPkQNHcTpKtq+BeI+L7/Ktv7pNrX1cqIl/3s94CFGUeVruyyigFr3nsSP43Fbar/fd7N
Fjem89uEkFXNS3lCWgoTVGHl6gfYttS+7ybADGu48bXBzD8/OmP1FOWDJGf+tGi8y9t3yZH36mr3
0eJBejQe4SR3Yk2LIdzHSsPLExVU/dCju8pTCLZsy1k5tueQ8fNZ83v2hGM7d7LYMObZG6YHpAx0
5840b4bsEAIoaa4o45xfrKUppBWXdicD8B7NcKdTaGplgl6vE7tF8Rj23/2IKsRa3mTFxsc2OFom
pBGVtO+wgfw2FWlEsNEKJON9fiRLEcbRSMTAVKWO15slVtJE+6L22q5ttnLXxxtFW9lDSw5BQhGE
j44ILx1Tp3MGAEJHjJ6aHhgDv9qn1CfGby3qo61x3XuH88NanLwjY8JuUhLDHDoFY73X70z/MaIR
uOr+Om9kce6OjMwfcbRCHgcRwRlGLG4ftbtNzT2q2Egarp14i6OhuAyvhTE38gnuZjeZjxI5N2kB
biT/MXT9ZkTv2VB2Vanu7OA5oVyqoMc6ZW5bbUftPhi+V2uEo4vD/f0VHyQRR8MFRNWFUsFXZBGd
Ld8H40pDmXuNZ3HJCkzJhPVQLvCAEdzEcbhKzRgoPrQ/erx17Dtp2NprWdSlGSXKnV/f1O0NR5hR
Exq3GpHCxK19FJictxq4aB+tQCs+UrHiqQT7D+wDPBpmNYFTBxnhH5Cd2YoiUz9sk3KWsUhy+yKG
yg3tS/TqKIdMSbXzY7u9te2p2MlRP+a3g2nV0FnZiV3+6iW69YDA5b6julMUIPfrJ+ovuU7QFANg
CxwuNzK53EORn6P0bqdNc9N12iAfktQYCBAqvdC3upb5a8TWi9MIQSLNgjPgU2xMLwNErMcaPLZU
Ond9qLoKrduNH+/+fKORQPrHjBAfJzVCSo3JPI6e1m20HiFFK9/AvHEftcnF/2ZL8Aw9JuUuddjq
sjc7uc7i26S4a9eArItBDJET/FAkx7RPKVofiblaYwld04h+tdBhlHK7QVKTh7OO8G31AC3jNodJ
r1oDfS5tMMjSZipyC+8XOSuSTFWkNmTNSkXdZt4uVYDIQKH2p+SZc5hGnoVB0rzII0m4kotCgRLf
YoRl5bf7IrL+TgpDX3kgL4XCsILbpFSwBIj+dId5rR5IYNF5L+b1dQhI18+ClXtrcb5Qe5g5w2Bf
EHOYZhe05TTRr4gkcrwdhvdKqTbmQEP/UK51YS4NB6EuQB509JGvEeYMGaa8HEdulBgRMTt/7JKH
8969aGBmi9ahm4LXQYjcbaczpCRhMMYM+m0vo+bHvzFA/RyVQs5vsQXS8aPBd3RaIOEV/EmmC6Gz
YE0/4lNFaXYtRAlI9LP2kNsLq55XalpWEdpvQ+0dlHDnqCQD0i1iqJrx6keziM/NrIkLxdu/Gd1v
w0JY0RU+7bEJLZdWmX2nL83VfXUFdLLkbsdjE+4MpU5Q/g4Ym6++wdOz1YadZBv70ViJkOZzTLyb
QJtTRoTOmDe64AmUSiw7mgCuVJbiIZz1Y6jId/Rfqy56cAbfhHo6uZFhDTg/g4vDA8AENR6EUo7Y
zZyajt54HWbHDoYwpdS2cWQhVa+9ZtLP86aW3YS7nU5Ukw47sS4LJXqamXMvVldorundWPn9aEKL
d6lqv/LywjAeJfWL1a1cIPMe/TSxM7MEaVfIqEVcng75LIEcIzQR/lRB52Q/S/C9dnzQ+/35ES7u
ZqTEOCpIDoJWOT39cr0LrFLFVNnwyqqV6sLzo7W66ZoR4bkNp0/GJY8R2Nxee0/+YsEEfX4ci1PG
uQfV5hxfijJi0mg5SD5yKo1S+6v0w8sCwlyw0Rd2/15Wa53MSw8RKBL/sSYMSJN5a/c5OwzlcQJp
ud2R+dwg+wYryFevc+4U4+v58S2mNWnyAigODIauknkCjkJnJBqlNJQwiYbTYz+lLqqBL6gEv2Yy
Enn0lxgZyrFZgeSO9k1zxq3a6tvWLnYWEunnv2V5rn9/ihBLeV00JknJEeYYvVtKRFF3iNi2RrNL
hhVTCxMNcIRWvRmswEtZcM8a6XJ0a/EctJm2RY1k+DYwLkwr3fr2OwLI5we2Zk1Y1rC1mw65VPYd
72Vzein9b4OvUoDgyeRcmdnFeXMLBxkdkSYDg6yIS0iIE+uiMia1p3EPPMiB9Fsr/TSaJ9SSVw7M
hXMaUQ6aC4h/aYgXeQz0oZLCKp2b6iiWVV/MHjaLq0y/UBL0t1Rez8VK2nZpHhVSturciwQBrTAw
O21BhHucmsn0MJRukA3X6g6N+l3X1Cttlgu+CDEqiWi0hSAEEdn7ZMmsfHlu56wRaB64ozZI/eEj
qb/xYuvB/GM8GoEDBmctI4i7KMYJY5v8fPBi5D/dCEb7VrI3DZWFnn32575xZEbUy6hqtTCa2YxH
iB3Vt0XteoVK39LK+b90wyED41ANo38cOJmww0rHaJtiorFzKipQt1AUw7aTqeX1mOiP0lCHj3Y4
aj+80mz2Y0YDexCZbbDRA0SoV7bfkp8ysxTlWEr2hPApCDEriJCqXBPDeyi/Q8GZTDMu+sqgv9yp
N+FaDm7RT48MCvt9qr0yzE0M5tCUtAnC5i/oD2/UPHL79F0JVvb70osNrPHvAQpBpxTYatogEcQT
/Kawa7A1Dcwvc5wLb+RekjmwKds45ffzvrQ2zPl6Pro6wEGlQxcwTNq2HsucgyYwX/PAPkjO9FCi
A9dnq1DReShCCHMyVCEGNbzB0+pMS9xC/TUUuwH9Zv3Sd24s59LS753mpU33pZEg3H7ZeyvPrcUz
wYYhBsjIrCsqXJVt30y5nzPNjexDUHDRWNq+s12Z3qN+jW3kE2bo4zzgfYo6kD1zbQtOG/uD10kh
k6uZhUyKOqx3fT8CFEn1lJYN74fuRwW9tb16BdPgs4QI97a3UIYmAexwiQfp5fnVXho91XMEkqgt
80wTDiinR0fAyHRm3rORMIAgKzpE9d6W4kOZTofzxj7hZObhH1kTM3p5pPlNERrkp7L7VkF2vaxK
UN2PHF5ukOvbPo22WaXelsG+ULaqa12a4ZciuuGQRncd0YXoYdhKWyVa+bCFkJPvmsvRs4AEJJSn
Pi8hwUVKjVkYKE/GZXHP1bAy0UvXN1hN+mp5q9qwjJyacGIvqKRm3s1xaMXbsYuBAo1Wf4nGZBmi
quw0z+dne/EAOTY5f9LRTtbbJlYJPYk7Z0LA8nvXvpjTrlcor38dEANGNFB6O29zcSLZQ0wW/qSL
xKEQKPpxVDHKpHdQc6xvem8Nd7c4keivkk/iNe6IYCbFU+IJKAY67PWNnFxbw5OkHpz+8fxAFvcF
b36DMrKCZJ+wXHauVaWZz/vCzx5iTboqg/J5tGE7btu7AMn48+YW5w2FDxN+II2XlWBObvy+ScE/
u1pb1te1mTs35rRGlzD/EvGUxQP/MSL4QxGRGAw6jBjGsHXiElmReFuqK/fHstvBDEl1nN2OI5y6
XULclUUxrAidnj5WvUI/ZXEZ9sGFBJvwFOsXbeFc98Yvy1kLCf6L6VnIYGZA1MT2WBMlI+SOHWLk
Vts24ZsioS5Xqfsu8NyhTQ+p8d7nw8FX1so/S045M2MBjYSryhAL1F1JkdjOgPBNYRXdt35NflOe
4tuyUxBQ9Zt65aWztJQkccE/AQuiF1A4sMjZGhJIK5IpUCx67eXE7RD8Ou+Ti8HesZHZaY/Pj2Gq
5T7ASCc5zmYoIDj3pV1iMLXRLLY8HCYyYFnkPA6Wg7BH+PN//ABhV+RU96Qk5QN8Kd3r2cGa3nzv
Th8PTe3v2upRlb/Y2t9Uk8/bXdqMx+MW9kldNZqdaiymEeXoNBxsc9iet7AUY81UHhyRQDJ5+ZzO
bOUrvlbXI9sdHlhN2SndSyQddOmihQY5oYf0vLkl7yQ5hCjtjAUkd3Nqzpg8aG4DjkxFuVGc3o0a
eDqi91wKd+cNLc3csSEhRK4LI/PBrEC+X2TP7ZR90bJpZSxLnk9FcsYgc1d/otkLdS/R7I4IKmi+
2eSTy4fs3zzsj03Mozzye0NukjL9eFn0L9yWFj3pvCnd1neb8qFc445eXJyjAQlO7sSOXIYeizPG
V0rVIXMBAZ0dbYa1IGfNkODWgxSpbRczc5F3pdgvXXJb1U9WsBLnLK0PaWJqIDSmfCZvGqLJnkzP
Zs8mdr7ppLeiKC96P1u5n5c8zQSOiZiuyh/xIeoFsjHpFkeDHUdoc3tKSzeFEr2c9+elPNqHQPXM
tQ6BqFhQlZvIyloEGNEdkd7bUjuokkabjeyO0Mz2QwAH618aHMjlWO2d1t/5bCm78N2ktVf8fvE0
RngAtnxY5g30mE+9UivMnuJeypE/NbSph92wiQfqsXoOtj5Hn91x87CkZT7c0K3j5tNar/R8KInh
w/EHCNvCdMoktbI530XYkLX72LrOUMIDIeCn8q7Nc95L7vn5X3LZY5PC3jC8PvILn9q8Uw37sPmr
Dg95r22n5q/zdpYgd6zz78kV9oaROWNozYSJozGE8J1nm6KH29KqrvwGkjNao7ZW85c2xYe+z3aR
GkLO88ddNPPr6PgjhMBJR6jA7ucJrlNvk6ik79HItH9Nxo/S/GsMbtFqcWP9ULf/IgGHTN+sSMp5
Ss3x1LNsbQxiivUcqUp04VsoQeXejRo9N/Y2Mv+Kuu35yV4KrY/NCXNd5kRlEsUe1w+mr9lY7jrd
pA+e7OKch1P+VJH3Y1ZnRUCOCZ1AXtg3YRNGjl1D7YjK1XYst3lxN8nQ7axRwCwOi4edRu15VkgR
7AThlLd6iJ0yfZ43RVceBsXf2uWtvZZGWDQFKd1MNg0mTLzPiyoNzCoqOQpkBZ2/C03apggCeN/D
P5V/nydvLmfRyGuSfRbrw+FoDw3oeiKHZtcYEMo8dvG9bPaupdzUzcpuX7o6jo3NUdPRvauEceEH
Fsayrs4OXaTIiO3p0Ky1aGOf98E1U0IAFsdTqacKprT+zhp/JNID0fqKjaXDC+Y0IjwVYmjAKsJw
auqqeYRDFG25idvcBW+yQWJp4/yr0RxZEsIuumycycmx5Dc0gWr0lnl3Xfd2fsqWjv/j4Qj+HZWd
LucZRgw9pOv4qS7DjWIcFOVLOpabergvy915i4sTiPghajvkmj8xdXHZ+EiMka0fgjs93xfyZZh8
gXPvf7MieN0IqLodSqwUGSJ4ii+9T8l0FSrqfRJ4a5f4vBLCHTqT1vNiYzwcSMJRG4CRUCKb/Dkk
obuKtrgeYj2zTDYtFGiJdKkjWsr1Y1z5NIp6quIadrXyDQtvDz4Blgn4LEhjiVt6KAB8FPMnwLqm
Wruu2hbGZQd/oGz96FbRdQtH1Vx+BPpPYg16Y2GjqfWQ19P8IkiNDnYnaY983RfdHC5oB7hOfXOt
gWUOQsQJZmLplpkrriA/TzfdpFRDq2msJqC+XW/aOzL05/1l4eiYIXazQDnU+LDonlrI6joZK436
WCC9F/5dOg6bKFnJSa/ZEHxST0LZSktsTD30WfZ7bEk3ij3sz49kYX+djERYmz6MDc0v8IQqyunu
d5PyMtSeFbio/hc7cNefztgE+68C2Tsc23q3yeV7ABFtVLjrIOmlaSMnQHad/8xM/6eGVKqMpVbx
rJ4qgFWbthqLGHI7xdl6CsqIYDvzIN+lbensPHLil0E/9JcDMAa4drTsQqeFASCUac3pywBZHbvs
D1MQRHustb9ox5HDTRWUGaybjocsYBWRgAyHCeLmdIwB/jbsOuuipZIBDimvtV2cFOrGkKbhq9dP
8lvk1/6NExbj++AnlvcYt6r2prdw6OSBRD64ly3/YCeK+dML4+nBSlR6QyW7yw5FUWQ9KDC/j9xp
QEfsUHmN1d04VSyVe62OleCg+H7wtTK6/qtUlZoGc2EevBWjrYQbyfdQSbMbtbugMJjt+6iKnJX7
bulgARoF1I+XOXgv4b6bCq7BVCFl6mXNtjEOFeFroV8M5U2h71L76bxTLa31sTX1dK39qA3HSMWa
VfbUpGlVa4KNTXLjvJmlPXJsRnCpOp5wnxEzCkR66WPsPXXtj3K1ADbPjXhsQe0DQo4YFVrOebRH
oU/lGYGjwcjo1uWPQtuq6UHT7+MAGZXiWooOAImc8sE0Vx7RS29KGsZ/m51Hf2S2b9DH4j1Ahk/7
2UE7lKdPCZo0ZrczjG4j6/e1tGsgSFhDdn8ilyKunIl7VY5PSk/ANk8N2+XUSACzUhc9ux96/j51
wx54lN+9tHF9ZfrjzuZBMIuODDTcxMYjV+nlFORXo2Ydzq/wwg118inCHDSVnVCX4VP0XjEhRDa2
klEAXm58t83jSzVf4/tZCKQYODfUDCGVLZEswTO9LNTTPnWT3HzOEwRp7CJ2jdS7a6X8b+oLF/VY
Pxe6/fP8QJfQ4ceGRbIEI1XiXlI6xNLy6dKTE4IdO7XcRtKbW9nsoCspsji6jqbayq/iQPKuZSsJ
6a8t6uBvb9RkyW1iUyG5nnYPsjpGF1FqI3GpQ0qn0v/vNW9BbAyvnU9dfhPpQXkV9J1xNcpy8iBH
XMiZn6/gS5dcmKiUgg9ALgMxTMGTIn+qm6AbQDhJXed6oNpluzY4Ff6PtC9bklPXtv0iIgAJAa9k
W1l9a1e9EGUvGxA9ohF8/R34xjnOVHJT4bo79tNasWqmxJQ0mzHHoO9QaUk3TZO+oCLz4GS7qU5J
YEmdCMfCTQQsCdB3M/YIGA/ligCucTJIYuYICPJvhMQ7X7hvzNJh1hZuIsiozsUfVBsQEqvX68Al
c2p8vXGYAoaeBmbfuniXA15x2U/Oxvfnw4lmhmUDj2POILLTwymsAR0xb8xXtf0ukWBS8KqvG2ud
T4fefAU1Htgh43hPahlkmGYwyX2WXMXR3iQrG//s8q853925YI3sHVRceFuYEgqZGZ8M+M+MW8+B
Ztt3Y7HK5D/f8iAldiAUA9Q4vEmluOni3iUSAANojaDWm6yl82Hbb1I3PXoenJ6aUa4aBC2kFiXM
5OA9GOjd6Kea3Tq/zGYLiLYZqHpAcKwEp042JlbuwEJJus1ovhbTGrj+XTaBn+rq8odZWgyZlcMp
OCUgia5Ej4xNIb4M2Eoha9c+tEWCZm+b55oFLTgjOqIEiDQYAe5NFT1yI8eF3hfMsPHVgThqbOVv
/lBgPCV79gXw9xjVyYwe8tYNmEdmLcwoaJ3kubWfacdvQ+tFutXKINqp0PMnex6PYmjjQOwH/PPK
xYNuH6GNWeerqPAhzkrATZe40z0KtwEIYDbVBLqf8Yfs820mAIhyni9v/0Kv89S+4kw8MpyetU2O
poS/7es+qEcDirJWfDeFvxuRbEeDYkAL4b3UldSWvAztJLxeszYkzs3pBVGWgKVMhcA3QQab9Ld2
vp5jlVBeT6mu33N+7WGZf22pkJFkwERwnMAWmVoAaEGkIq9Jcu3p0F2La8K4G3oXMzG5WiYECR9K
zQxhAIaZAsssMRuz7ca7rP0ojJ3m0y26zpGt+WgdhV2yp6JLXdhCLokQ+ZdpIUTes7BcUffHhHpz
QrclUEjy5bLhhTUiMwKiDPcDaEfUbobte4lwaVkAr/Y7KozALvBQYn6QH1ytCMuiLWT9cA9UEPG/
0zUaQ5MXvKsgjmwLtM92tr0zK5C8iy5o/72/CZwzMJ2w4gBFqkaTVTvWdjTWsCV2zLqdoEctpBVM
nWb/FtpBp4aUM1eRsWGZhKEuv07j26naSfKf7W0kapZuF/TFNVogpv1Wllee2HTp4+Xvdx45wjxF
aw2vMwgO1dJN4fhZhNiwWIXOAEAURuGhNT3M7Un3uRDVCmTfqW5sY+H8ndhU3l+Ca97OKWxONNv6
fGvl4d4lB6fVNbh0i1MuFeijObySmD4j0OAEtSMWNQZd+tNywnVL+1VibhPv/fKGnqesJxtKlcoE
Yo4RsiJYXOGiBHZoxXqiH5OgyLlXkjdX/24NDxn00xDGYI57PjJHx36UZo9hFwt5eJlsCEZ40+bG
QOEtreW27gYgLDrN67l0CI8tKh/PcboEkslQ/jSsaifkp5FjQNlj2yTOA0MbRS1as5FQovsxU7Ip
Rx6oNx6nDdbXynI9Fi7oagD3H8u1HWHYRpczn3070EAQxyNAGCEYRnB4upvhYA9911kGup8r6IHN
rGMxs1fcvPX4IxKoy9/uLNqZrUEaDHgbhKFnz0OcOIXIQlgz/E+RY3CJflw2cOb+MAAQMzhFIO+I
sMo+XU5fChf6SmDwLwBDRf2yb+9E+cZHyKpBuyAX+2rQ8TLoTCo7mOUD0jMb3ygaPzJ0/kArXYKZ
MAP28rP3nJWvmys/i+WVNSrvnt1NbV+glhlIeefZW2KXCLZ3l/fx7L5SbChhWThFU+7GsBHjXgyj
rT+AYkyua6o5zEsOgUwM1QsU/+ASymEGyhW80wnsNNVLRvJVU2kcYnmz/hpQzi5L23HKy9mAfEaW
blmPWm4y3RpmBzm6kFpnJDxtYcKLoy10P4KJ6nxMY0KdTCgtjkrHvE0iZgGN3kxf8x2WtwloanvO
QTBceLqGUNqshwoy1sBFAI7mpnmy2dNlnzqHB8xO5aGJB4Q45gjVj01bsBgCjzRrWaXrqAbFTbOe
/Ou+W3HqBsy9j40mqDsQ64m1WWs8enELMcQF7BbIGMDndrpCK0pZCu51I3DD2zq/94Sm2bB4Yo7+
vuJoUd/3HDrvuNpGDGGSfjN6gTndZrpJTN06FG+rGYmccT79ZZMFubUPTV0D+TwnwneaQZHuPH8J
dLBy+DFfKqdB4jtJkLwyBzNgQcTvGrIi41XlrHl4V/9zc2M2ibYdBQgJlwFR/I+Juq17E6tKMddm
BqP1QgENqp39ZRdc2rxjM4oT5AmI9xMbZkz73QVbCut/XTaw4AXAU6NDApl1ZAiq1rotqxhyIJhs
qcWrhZpkvR7plfTfLltZOK2wAi+eW4JgwlBCBMJnkHMzGUFGNwWKhHGTok0Try5bWdgsZAMMLOCo
g6DbqngaGPpc0hWQnuP+q+8+mrGG/OdsFSh5gBUf2HAHjLeoxp2eyHim2AUoLF5R4y4drlO2IeG/
fm+YwP7MbD8YbPf/qFgdXc19BFR6MxTxCtMPZvZEiebvz/5y0nCY/z5KF9AQcpiLVubpEozejJJ8
KONVS35bzfPQHoZ4WwzrONEYOvMrxZCyV5Efwucg0r6yywmTp4fE/aDZxmz+9ZNDqAD8SADfABOD
0FM5HyQvTEjCD5jwtn+3ybrrdY3lhXWcGPBONyxvucVGoNhXjns/hVsM4lQAEunaTQufBVVkfG4H
dTWMASiem4a5FTrtbKW+zUKIENv7ti9X0HeQuut4wYmPTTE195F+SSwJU2CwouWuE4fe07wsS6tB
1EyQsM6jpOp1nJUxHbqW4KPQn7QKvOI6FJg6QLEu1XjZ2YnH5z+2NH+9o+NS2GxCWxiWSqiM8QLN
Bx3xx8J2Ie3GRwFiAo0rtUTcDkOfUuHEqxzpRvpK2YY3ml7GgovBBEDN4EmcKYIUHwbcOfTaECwF
Gfnl0SCqQLnOn0oIjl6+HhftYAB2bsHh1XKVs+95g1+6lR+vDGPNyYpHa+bdT7oRhYVPgvozcDuQ
GrQJsO6nn6RLiJ2wqUtWkEWyjJckf728Ct3fVz55b3dFnFv4+1W6FflDW/2+/PfPd2lWzkaJ808+
dnYDJ/HgE9FEABNwu937YXvn0UlctSXwEbWMdV3BRXNz1xwwGYx5qx8fV7WcfA5KgnrcMFGCtG6b
4NRHhuaiPD+TqKdjLAdLw4G01VBWZBPEvbowxdjsvRULNJy3Q/XQ2WJbDZ+Xd3C+rE7fGJiCdBBD
dwy4ALV0n9YOeoAUpiBA5j+mhSkfh0xcT2Pa7MteJCt7HH4QMcrrNJE/L9s+9w5ouoO0BZPyLojA
VaDVEBFpNB62E/Qzq9AtNkKH258vfHV1FG8XQgGAqdCjOPXviNcsK9hMseB0G9dwAt9tr9Mq+da6
46pHsdqF5OMXFoVcE+VpXBBY2qlJTrokxvQ60Oj1A/eqoNX1wpe+GF7PWRscM96maqB37Zz/gUE7
NSRUOBQE1tJ/QDfe5FB0GoJQhxk5v1VRw5mBALiFMMpHlXiwz3njezVAhWHxMKFXVT92ugz0PHmb
q/m46zDeS8GNoOZPlV12lTdG4AFMvrnhygRbab+XETRcIxCHPvQYLq1BVc+giid2lz/Y+aE+Na0E
DVUrLQjowrTtyitpYfaSYbj5afpnAOjpEl2leGRl7SBbKwaXp5cFLP0WF9W21bUtzp3jZDHqs9GE
ycDFgMVMFjCKgGeAdeBJ+DKA6slbZEH0rhkCMfiaC+vcRWB2DonAvwRIn/qOVINIzYlibWGGYXu+
a8q38J+L3PP+oXqANxfUNucoxTrqjX62Ufus3w+O/wszpvetMVZ7xB3by06xuKC/xlRC+N4nKWIV
GIvJL8fcTLgmIqpxvPNM+HRFag/fjR2kyARGqHET0nXPbjgYgoucbBv7IKzNVP20je+XF7bo7UcL
U7ww5pM/WiFs+oldrJuM3zr9SJEYl8YGs3y6OQLdPioXcG6GhXRLiHyY5DEOH+oeeB3NZITOxPzK
HIWVsc/jyY0SfCrvByIyND0DN9KErudU6POnmumkgbSYIYrzjzgygjkmhw4O1uH4twb0/+rbkgZt
F0iyD7MrJ3lxoasXmQHUoGvnnmYYygjsVpPSnuNolF8xf9yjX+EXpMI0On6FhLoaCexYBjZ4c9PP
WN7n0HMdwjWD9l2vu54XneZo9UrQGzeQd6kE7I782WYQz9iDa3qNsf/Lvrl4IGAGsu3o1WOAStll
MXXgOQhhx6Co01Gsw2KgrwrRnQgB4Y1nuItpraFtfgAZ4mXj5zEXwPlAYwDF4nl4hpSsDuN9zmjZ
sJ3W3gFTa+sMpa9Bkg9WuldRp3Oo+dE8jUyOzVEVbytdry5HG4I/GeI791clrXUUBlQ8VRgrbIpm
HZfbvBiuhnh9eZ1L3/LvOrHbpz7EElOMdgTDBXSNasKuoqTZujYwkyBKvGxq8VWnEJlAdon48uxV
zzohuyKBLQ/tmKAnU+B1E3jzs/UI6Tenkpv5nzeC3KVWtsdvBZxXwya0eGaOf4PyvKNn1xbZgN9g
uDx8QYl2uM5ZgaRqKvtVYYLCYjCiaQc2qvFQJXZzn8tm1yL/0lD4/T82A4j0/9ukUpNTC/pCKIzg
h5gMMIx23Xd77v402m3qbCOI12OAecAmodgmddfXeaANZyOouIJbb8bpKN+8JjwB81GJKzIa74hR
A/Ks0w9fdCvAxh3kk3QmYDx1K3v0/Ryc0djm5AOsdin5z5/H0L8QZ2AiAgofAMWjhak8J9yQxCir
Zo4znEPHyn3cYTxj/KHx26X9wtgFLiEXDfwzBQE3qxLL43NI2OOKlaH3VrjQCnda8MGEXWa/hiD3
4W0eAss4/JBV+V0I97GmIehfcvIatpRobqfFqxE0iJgFQd0M1QflCu4zAw9Tg9ZwKvJNSMIn4Jj2
7VRDGA2CTWHySLt848h8E2WaiOFPWU69qpCkoSA8i9QAuqZ82hSM4wQkUqu0emiY3CUN/ZGNaZC3
T5PVrq0o/gVZh7mO26OP11fvLccrNDT2lXBSBGp2wPz3y19oPrTqT8J38VDXZfi/CmMfXVHX7QiH
TiQkVvrHnIw7cB4EYSjvSgy8hqmOtmLJv48tKnFTBVWHcZxgseJTDXEwuhZm9p6gbuJou+bzhl5a
neLlltFO0h5gK0U07Q9J4FZv1aB5gZbeu+MFzWfgKJZoHCMWlg8jI65gzusgicAedQhjJD+by19r
KSk5NqU4UJm1XQyOw3QlgL8TxQaqYm7yEabR2oao1Bh1QdVprv1lk+CUB0oWtxFRXnM+VEkKKWxc
tmENS3zVpPbV6JtBx/y7kIGoK79PjUnD7b10b8xK9RjEBFkDKOxO99TIG2eMLVyChAJy63p3SaSL
kZY+27wejCDMNSgVUVFWZgJW4xbPN3PH6iEf+wHAPlwYzjrJKtBGRC20OQUkgjSP+ZJTQiAGFOyo
4CNTVy6gpsrxkpo9NAHG+5RsW+gADV95RMDuhSfEpxStIeWrma0cisQZoILYfRrTXRS/Jv4r87aX
3XFxJeCdsdEV9PAsKq/h5Moxw0sC3/CS567r33iDqZRh0nj94oMPJIoL/hfUos8g2hg/CiNTjgjx
/Fsn3rD0eii2Y7NrugfT2ZTWhiBHYDdW//KF9R3ZVa6qWFpdPMTTfH0UWz/lV6R+KnNDs4tLV/Dx
6hRf51EyRfksTxS7tFo1xP01G937CS1WdlW426TqrHVdFBrIxbJdgHzQ3AOlhHqynaGoiUCvHyw+
+SrJveveZetxMu5DowgKy9gy9vvyfi6dahzm/7GoAtDCNk96gsGyFSmjlcfv/E6HjVx83Y9NKC6J
5IbWLIIJzwsxioyTtYmjh2j4VrEV2ks2JMzCVnOgl67IP2B6C+1kjKkrhy10KkdM3IGb9GglO++g
DFzJdFgToJqSRh5amt+Yw3h1eTM1VtXNBEpDpphiwkrl/VSBqv/Bjt8a40HQfVOvah1ia+msHy1S
rV36xO9S4MqBqOMY47mOCSYO4y+chGMbynmDiF/JIhs2aCqglBg4NA5sVLSbcT22EKDTmNMtSTl4
Y+6lY23CnBt/ZsB2F3KjVfX484woIQiDw8/d/xmvo7YFSBq1tcAbuupADJxsLbuP3iH1x34mAO5u
/dIqnmXppXeubJtpNTaRcY/uLtpiQxoNN3GdZdet44Gw+bL3LKx9Jry1oe4HdlNUi08fWK/AXGaL
7BUFmKswOghXBl6vHQCfu6rq4ufsHAkrXnJfhc5DebIpSY8a2TDUzo3h1fZDlDvXmRyQsjX+buzt
YY3w5VaCNzmIeTlplrlw48wUFRgEw6g5pmCV64CVSH3AiIxlEsxsgX4Kj8XljVy6cWACAmYYM3cA
jlOe82iqw9aJEJOV7Npv91JsvHKVue80NjHFs5MDkmFNp3np46HHCN7BmUb4jD8vYyRvaTlHnMZN
xnYG4k4MoV5e18L1wo5tsFMHaSwTiKW2wF1dr0FNIaP1lN+GyStoKTG0330hlACpO1qQGC2ZI01l
F4UYI9YR5KOJdaDxoZIfXqKJKRd3DahWpH7wfIyVna4or2kSxxNMeBZc/ueQ346tJrkEIdOCx89x
8kyCjD6wSoPRctmMKbjIMaWT1K+zIOQPx0z7N8jGVKACDO2PTBT+VZhw484teHvguZVvOIZC9mFp
xlcRb9p3KkPzs+ZluDetaNpyw4mQVbCS7Mo+Crfg3e4OJpt6GkxuMb2nIxjOWCSzJOglNSsQjXrN
Oh95d9smmbkeBatWiejsWzG6xn1Th7KFOs447Wqrjj5tbmW3LO+qx7AS8obypH3IjKZDthlXYLpL
cx90RJ2I1pFp//CmFGTVBRWhDV24qn3puiTZ0LZP7hy3ccQ6cRIQMlXokGKYP3bBDThBxOatZSDz
wcYNT301RVeWU1sbP0SgE3SdR/dxJcsKJee6uUkImX9ZyK966His7boroB1MY5Cl+uWwrZnTbM1i
8PNdF9XdHlXG4YqFeRKtzCkmr1E2eYeBCQmOB1mQZBPSbKwCmpv0xq7McB8NPpikKmEKEXTYxO0A
ca61A5wW5v9Ybuz7Lkswquv0/pazPtnlk8++522cH1B9NF54mvcfU+iF96Ia6MawYtIBr09JFiTo
htI1BFkpcIVman0jk+2jrS3ZdZZ31meXNfYvWibmw+BmfFM2VoKAGSMH2dooyuxbnrKhBp9zmf1X
hI48cBDbv3Gr76/KwppWzTDmt/jPu9vY8wA8z1xyGxqjhcYKia88afNbO3HqdVNOSRXUKPd+82ub
PQ5F5HNIIDekwgCOlw3bMI+ibIdBcvuqtEX7mHJSbzGV5rcrTsh4AOBr+HD72ESvt0Gx2IPK8W7A
cFwTUDDaPngYzbjLwppXYH+f73BoWjxHaV48lcXEyjWv4uqqK+v6PaIs9oPaaoZP2nMARzNrnJyD
HWftdw585JZPWXUIO5O8FF1FwivIvyZgBrSnR6gdFds8HZ2VERruo+PW4VVrCcfc9TQk0abu6tAK
WIG664rydOx3mRDyMav6sQ9k5oc3g2PkmDQyun2YVIYVuLIuf2BQJ34h2Jc4qMFS+xxZjijWhdtn
LyWn8tkGtdqHX4FFNsp8sw14xYuXgvT1p5OhooA5IoZxkDiN62/lkPmPoR8JFhQVIeA8p/m1N8ho
M3WY8c5KMbzY9Wg3QWQ05W/ZD3JjoaH4YrMEAy2Zh2ZRkNslWKDzxI+fSRpC/Ctx4iGIEJy/2KNt
bMuwI3FglmYGzH8ohzfSRMNVmOWNHxQDY9dDZYd3EWlxgEvTkThFADPGedVfD0Nqvo9APgV2WlP8
dMcLc7Dxlu5d3iDBBnWOI6/qMDFwdbAmHaHoNzUH2hjpw8inrgwgNlNf1R5Lt4XTol7mTHGD6oMj
McvB0/+A6xpeK9fvrnIv89HYRhHwvkCOVmBCKV5XTdl8Rl4Y3+E27NZGk48/3NyutxMFixPpCxkH
wq1AyDGNY3Sd9AlCV39k4a6mPH+WuK63Jhd2H8BQdFX6Vb0F0CO9pVXJn4xwjPcsJg6OQwpOBI/F
7SYiYNTPxqnfghMufc99YQR0jLsNOCvcPSgnwCTHIqdfN83oouhn2cCEgEA12tLRhSQkrYdNwgu6
KfvUGXYVY42/8nLqTAHGiIUfDOCda9d2LLIYSVmD7rBTgaI16EEqtsGAf0tWbuSmG2al2YsH2Xjg
2oQ0IBlPnWZcYd5mqla+KdLfoInHLKUs6/atLv1wM5Kmendp2O77OEu34GEQ7yQy2n0NreRVY3Tt
pnGbak3mTY8LY/pGrc78PdDUC1w3LR8BDHBvotYX15DJmK4sOCK4xI1YJ3Kx1AoAR+DfV06JHuPE
GCHkFXIwKTxNydZEL8Jy323/m4l+8sRWRhWk45bqpEUWo7kZLjhTCaCYrJhtgIEqrbmXbIhdDTb4
rNEBKxejniML8y84quVFXWVHoKZAU7cbPyrrv5lk3zcheEFQEEp++ln2QFvd0PdiCElNDGL7qJUD
QDZn6kdWa+HyThoIGtIZ+phcOf22y5MAukRJvJfJt5D+x2tNLr4UqKCq5wKpiJoKQq5Tm4mIQV08
t6/L8C5JgoFt22o3iNtQl9QthV3HhpQthaLT6PdzV9loXrrmO4muOp3c4JJfHJuYf8LR/vE6bOJk
/mqTeyVzB4zH5N9b4wwFLmRywHjNtMenFkoA2ag999/84XoYd66/8R1NT3oOqNVcCRz5GCIF6QE7
g3FbIhem1c8t28m7Gbzs0CYpVCcT6Mja68ux/dInOTKlYjIa1xVVnmE1offs0QcoJlo6aO/5JDsY
RI9tKJkXQZRX+DFsgJFwBQY6hIigzJzMtRs2YFkxbmwgC+OeQbkCo4EEVEQ5OFgKK0i53I9Q55PI
2FrzwwVI4PLqNRutwoc8N61DMSMpmmjjk7ehQ2XhEOnAUEs+CYkBjOsBCmydKYGzPhMgekDmaTe/
0+Ylbl6/sIq58gqSAFDQqzpYiIJEOApkM7m/qeugxZQJ6B69QoegXPQVXBFA/3sYOFYFcgabo3iR
Ir0l4cE2ftU9GJs0LQadCeWGMCE3DXl2mOi8Z79PMCKxNnVyiTob878/uiLKtOk96iFl9srfdbpJ
y3tZPX3li/zdqbOMGSQ+1YBlVAjXauebV36E+WpodP2DRc86+iJKqpxYdhwxB3YKqL+QV95r6sK6
rVJeI6NGghRSbFWdb2pIDQrnzfpncv75djhag3Kf8tQGp1yFNbTiwLtvjf+cho+XP4dmm/48ukdf
3A8LoMEbmLDp9ziD8EbzhTdhFn0AMhX1OoRgpy41ml06mjl6VLl1SCAjiBfb/Ge5lnmfELZhDA98
rr7apjc9w679Fqd8zAFmGR4847FzbiMA2JnmVlyKB44tKYewRtwcFxhQWo3mjsb7qPECyh5BAVz+
Owp2XhODdt/M6YqSz+m+2VYV1gWHpd5ae/Ruott++Mq3x0wUcPiovQJnfmqikRAuskI02tvq1vHL
oM2/ctb/GnCUNWRFWzIvnm/3/rUYtiy+LsMd040tLZ5EIKgwIA3sNbbrdBmumRS16OYanLsboq1R
pwHXPdRLryEYRzGHgTYQWHaVOLCsJozDDuitxRgpz6NtysYALF0W31w+jktNPHZsSHEwSDQ3NG9n
Q6KtblBUSg8FihobtxXiAROf4arpQR3bM/YhTUus2eRsM5aQFXiGdRH3krPjXf7jh+ge20pwkrVk
KicbR9dNt6YtMU7/FJnXLSTFpKWpOi5dQ8emlJ5GUdk16iowNQN6E/I4QJzj8s4uWwB51TwNhgk3
5R4iGYjK+Vw6bcWuKu9IrzlMix6CCv7//H3lPfALsHQ1En+/Lv7jHV9HBaolvrshiY5U+g+9jRoD
I7XD0BFCR2D+FWeEI6KnBQ6zldczCNU5SH6MrROBWRE1q3ZyAfVyAzuCLk1a3gCwfDei9jeJDpWx
PuCgAibgIUoGf99Zd13oo/Cl2Yul/PD4BypOjOm0burmveiMbx57iNkhjzdxCYXQQ13tiQ58sbj1
R/uhXACoOTo+6IDQWURDTCRtwKoRo4X7CAWiy060dNUcL0wJXgqfY3RkxMI4AJPktTXuTFNzAyz6
6Uy7DlwC+haqnw5G4YARAoALbt/EqYXwW9f9XTzWfy2o4/dJkfklMB3ACUCzIBMvwt0W2fdM3Bi5
Do6tWYyvHOvQZ81Q21hMnFT7kic30NPaf+WT/O9+qRm6IPYoeYjV+KzblWRAXa0IMjfTfBbdpiku
XfdpQ60QX37ECDFIMdwC5FrpmvbPA8/W/39LUvx5rMCjCBovPJstXbPyNWeY7fY0+7Z8Rv/um3If
hqaVuL7AvkV8bwIE2ojbcbitGQIo6PdYO59sL69q+WnzMUwO+nOwL6ho64qP6UBph+ckuUnyQyjv
M2CPbesb5EQ7EPnQgFordIIDZIpfObczMgu1d4LxPWVHCzmlqE/DdCwORRevTBT6Y52WyvxHzq7l
IyPKjva0GA02n1zf23F31+QCkHxN62zxQB3ZUF6ZukgmZ3JgQ4JvpphJDTqN8+ksKEFhNFRVYhiw
gL0MQqNc9TpQ7aLnofGH8S73j/zCabxWQiGGlTlQV4XHXziu1CDPodsGJle2ckGBBKab8Qmdk0+g
v66+4IOzqiSmaSHfjnnaU9t1OgjutRINVCd6zD2C4Z6XQdSoZVc3vXBXhTQfG/ljat+Ai99Q458J
O5GpgFoXgeo8Neye1QkMaAg1FtaecysFh7Q7mnvaGw5U6qv0xvNK6/XyipecElsNEV0MOJjAY58u
WCaDNVOhwinjwErBK1/cT9GoOV5Ll+OxEeVZhG2ZVBRGYvIzcdHQ2WdOhVTyRXRvl5cz/yX1jB1b
Us6YlPUY9R3C40qC+Q+UjxgwWtloEpH2/bIl3cYpJw0vCcvQiEG86H9G0d5Nn113c9nE0kGYJ+DB
FQmOEGQwp9/GtutaJAOgZUX46SbQzkH/uUJH0gwG/5MY2zr6cdng8pr+16AKhvKyDmhiAYN2STZM
Aq8ASd4cTdDLZpY/0l8z9um6qtKxGruYP1K6ZcWG0nWRPRP6hYvqaPfUpN+BIDxY22GFNN9zvusr
TaV56SI8/vvzvz+qjLgYVJcQMUJKIiGOBuFXrnuVFr///BqCmwIjr2p63HORgRLOAk7ZfW7accXl
W2NSNBPRB71KRrSJdMPCiwcVeFeMNGAEHxO2p2uK2tJFzQoWfesmCTGPwrdFNARDZyFu3l72gsX9
O7KleIENCm3HabB/MUZADQbMvOYuOGdenC/TIwtKHlR4Y0EbCQs1EJn8UDXPZfTU0FVR7zo0iBE7
84MVbcFvjbmuVVFoMsrFgMZ1/lClA8NyFtCEQ86sLoQHGrE18CB3+/GVJgYazg33SgxHhwVaf7J+
ylyW3zMMQZWrGYNwa2G+D8y0NGo0e754wDGugUkFEN2cEV+7djTUIiT4Rf0ztzdiOLS+5tLSmZgP
/9GxILk/1klGgWbm7l3agU+t4HdFo+P4XTwbRytRLnrcvr2XTDAj+qy9dtyhRDBiHbhM2Fo4/OD5
GSTEeXRN61KX5S2ekiPbyr08tF3i9NVsm5TgVto26XMZ78CLg/GXL5yRv5ZUIlvORe9FDSzFrRM0
1AxanTq75nOpJ94lpes2JSxkFOFotbUB+KG5pjWxeNSPlqEcdV9aFeArcLveenM92Hi+vE2LH8Qj
YG3CfBTQg/Mij3yu4BzyNzV6UQmqQ6YDquw1z26N8AFNsMuW/jTH1QADkS3yBFwsGDtQlpJmFs/I
PMgBeoAgJNd9/zsLQYF4Z0AYqi03A9m7+fsY3lbOA1pyl60vrROxISafKGRxMG5xus6QGQWHIC72
kYvPJga2XH4AXHYvnReSCs1BXjphmD7FTBNmE+iZwltZIk3yZqCfTU3w/Vzn/IckXuCUq7i47tO1
aH9dXt2iQVC/YKAD/JyOyvxjQAjUrsIWZRqvvB7FuwBbhSfvYm+AhH30MuXjGkLRmi1d8n88oh5k
1WcFarUl7SLtcwsLYyQpBYMdpBv661HLA7VoBNRfgFsAwwza4dPv5nuyQ2kRuXRDxVaE01UdmzsR
Mc0XWwSUgDwZckgYykMdU3m+m8Geaf/m7CHJbsfmfgJfbNyIO7CqbYB13cZ1/AAR06eRi5WffV7+
fEuHHOPK4J/CMJCHovDpIpk/Faz2EeTXUEI05E1f/nfZwOIuggEXzQh0glFHPTWQ2rSWJsFz6obT
bu7cVYa5jSJP4xHzA3V2wo/MKA+YSaBB6s5xCVR4g84GSjffdvyZfmHwedYi/9/lKIfZKi1w0QIH
ugoR0yXA4aT5Z21hfk/Xk1o8V0eGlEwl8ULWVSDQWZU26OX9TwoYZ/bc0vvOXRdlshfeF1p6HmBc
DJcH2uoqlV41dL7Z1CjWR+lhnL6bbG81X+iuQpUYLXsEWI6tPlsGAZMON1Cw8TlfuRIkFXgidYXQ
JY8+NqLc9SydwEVUwEjOvAeTdY9+8XTZpXUWlIuBkCIvISaHMwPpHEveO5nmUyzGoOjdQaUTHOC4
e5RYJTXHJBoanErhfTNLzApdj/az0b3y+BGky/GtcYti2vSVDO/Iqpq5xIg9M2dO+Id0AjzmrW3c
oPLWWlb82XXVs3psR7nwosYcJCii0pVVs2KX2ONjL781k//App855vkCN/1x+YstXULHFlWfKFJS
piUOU+pgMGGWGOie0n8WMUTicmxEcYvcFnbUhFhW7+/AIhtAlhccpERHSbl00x2bmb3zKGwqXTEQ
6cJMhQwsk2OQsx/tsK9MzaDFIjLv2JByc9PRylx7ns2DWOsqGj+nEB/sNqyeILwHwSaQ0Ds2Aqov
tPQw5gsCPhSVMSmuVgB8HnFhz89h1puHtnDvei25//y5FQeECX8m3AQV1Zl2SuiUgwT+Hibc+q6e
0+RqCpK4C3JOMClTo1hzcEmxHpzvMvpuVzomhYVPiI4i8xgmWDCiqpI4sL6z8sTGI2KCEWgodxwo
DfPD0RFkL3j9iRnlTcTwb0RTF2baFiDwVt63tP7dFub68uFaOM4nZpQnse2muk/mWcpM8FsosWAs
O0gfpevfNmUYAIuieeoXXkYXeTC6aJi8Pe+lccsway7w1HNWv1G73MTd7zjE3PnwDJcCpviHnwy7
L6zxyKbyGhvUGJy6tecra91Mz036GAQE+tu81bTMF78Z8gTEtQyshCo5YCWaPEpmQ8MIpk4v3vZT
fqinSMMjojOjrIfIJnIHE2Zku6vZAxfbLN5f3rL5s58dMujbIfWB6CMiptN7qg1raIwBPL/qB2D1
k43foIqDIZ08aL/Qo/k/nF3Xjty4Ev0iARKp+CqpkyfnsV8Ehx1JVM7h6++hgbujpokm1sC8DdCl
IovFYoVzQF+FHhHAMnMkSuFCAdU1jhQXNSdTONhHCvrsXJU/kC4ZGkXwayD6BYTTuT5dQTEmYbnI
wmCUDugdC3o0rVhx88vOkqGj1RahOJZNHE2M45lo8aBhCpQZhyhBKpyZAK0zl9AbPQy9zEgkppVi
p2SaGRgRBHgiQr8/RurYZCeYmQH+ZdKDYslriyZ0vHHap3RVqCdzfFtJgkdaV8fGYALUSzwTE8rm
dTl6pxjYg7hpTpfNT6YUQb0djZtAG/njIQyokyj3MiRF6xn0sDrQ5Ji9W1pPkU+WWTmx8Q7lvFV4
xQlW3jiDl1cpMjFeVoIB4wD+yMS9sh1/YfvLCsnWbitJuPdBObdiwhsKldoeyB6+7fwYvd1Iny6L
kQS3wAz9VIiv6ya8MDSix/gvxFjrnTN5h6qqFQ5crgkH6+S05n9g7OdFDvovisRSUX4sGBH33pxh
N6lou6QGALio/0sRXFyaGbRJeNZ0qO+r4bQAkmRW3AoyEUCyQWIH080c5vx8rdKi8IaJD7/3y+1s
vWqAqNU7xWKpZAhup52nFncdZLjm3ozfJwMIZiouOZnXQe3UA6A+OLYwx3+ux5yTDFBiuA0wvfij
LpLrkYL1iLJ9DgRSq3F9F/ix/mU7k93ifJ6A58XQDC7GQFbVsqmPoVc61hiyvWVw2E1R+QDiDex6
hwlM8N9eFik7q1uRwnaNNcnjWsdZbQrnFn0fAZmKn2Nt7ArP3Y9OoXCrKg2FnTNbdKZFNlZ1qeoq
6M35e1Rr3Skfu/dq1L/qXlztotS7LdAPplhc+YZ+Lq5g+yDry+a8xuKujjGDjQuJK0CyjCG4H77P
VfRVr4wbkAAo2hhk5xo5R8AaIw+Im1K4hkHHQpZa475wusKzgc6Zv6ZBG31c3kZZwgx9VKDQwVgK
BsHFvg8Tg4wzptvhP4h9o2d2sOR2CEbNQ6OxqyL72rvFycIcohUvx9gafl4WL7UinshCBhWQBiIa
sD2OYwsoZATv1c8+K2A46Z7EI66074XGFBspXdKNMMHpU0tPI6CCISkDbL3afs3W7OR1oHDR/iaq
xs/9q5bgAyxM4jG7hVpLgoFq3b1ySgdxITiu5+qO9XrYJr3vrsrWWJWG/P+b+6bEJwEmD3ITVh9J
3gbMGnwLUx3AyrqZlyVAu9x9PAIOhunHaOifitq+c9KpBw10fmiywTeUSJXSLbZ1gAfxKXZAMZ1/
E6Zp83Ya+PFB5jpP9h5w080QUAe+CiROelA3kgTtJ6cFCkYC7c35m0n9Ij/mKIYYLIziEswfCtOV
3iUbaYJHqhYgEFCuVwoEE315j5AnNUBCePmAqKQIzieZMkuzcm5JFvpRd5j89BGNKYRInetGFf7/
jdnQ3hoSY+FbNPTv1Ouvk8EOx+gV03A70053afK9RK/uZc1ktWnONvJ/wxCZFNiYsKbmUmcr39M0
PQGxMjDGcjc6/RHRM8orLAQoxuM40n2i1Ts3/q5r8X2enC5/iWKNRYrgvtHsCNN+PA1NQjMhwMZM
D7WmotmRBYNgdcDDAICBQEwWPLqTd7XlZXjzxI4FJnn7iIH1w99o8imCnG8kOp5TQN/Dw3Vj/IU5
CZpJk9doXRVipG5mowk9F1PRvnL7BZqYS3xqu/rGGB+N0kUbiK2wTFmxET1woN80MYKBLiBh0Uyv
7zSaeIgKgUkHRrfVAtW6b9FXx3yf1/0Q3VmTX5ojwB92nWriVCldWM8EoWpntlCUILdUmQ928iVx
g6m+AsZvPvzARDbOI2DYR4I2q2l3eTOl7myjurDKnTM1Q8vfyFUKhDIWrPYhTocwLl5KD+ThwWVp
sgzl2UoLt2McJ3VS4JUXJOutNe5qtLla42FNW8RVj1R7zEk4M0VVXGpIvMORHwj6x2yj5uWT7lWQ
WUfJqWxHgLB3u9LVDgNUvKyf9BrigF4Y8DeRrRQMaVysYokIXstWAlJMxKnaYB5yvDBW8x3XlsKl
yBTj/eke6HWA5yOWIZcqNi3NrBDwU6fz2yz/1TfeGJDYTv2VWC+XdZOVOFDz1DFaAS53AlqF8wMZ
V57b6RbEoVPNPHRZfd13TRVafTyfAIhkHwab/uzTpvNnd6hCOgPDv47Wp8KuVZjwMmcKp472ABNf
8wceLCl6OiPKygOWe1/MoQnMxrnJla8sibmi8sWfo6Am4Hzawp3Vs3gkLh2RREwf3fJ7PT5UQOtd
QJJjozq/6zRQcjkKG/pzVyETqTG0x1JQtIjlV80lSVpFkMmKwOieUrcFRvCpmlRwVyo5/P+b+9gh
AwOrJFLqixP0w9NS7sGQ3Zpvl61GJYWfmI2Umk2A03ehjZWPfuJiaMt4MnVUxp8vy/nTIviqwTzR
5Kp7jmicTZqA6aDn2uRP0/hQ6neNCrf/z8N9LkLwXYlVr57HRczOj9g5GW0YV2hn+FhVVYA/73DM
nOgEXG+/mczE9pMegCXawnuF5/ohbr1H3R0UOWupBDDMmMizcX4Uwa6pwZIojZCQH9qgZ28m/c8u
l6N5gg4R+HicDEXY9SGpl27+nXx3Xjq6p1HlZ9FdiZGgy7sus66tHCFwJXOJHrwJqS+7COM892MH
gEooBpkKfWTrhdITij9IHAE1TfDrQ4/ArbaRmWq9O1L9k09EdTFKjMuCX0U47yCz4oj03y0mIcql
RHg4WDUIsp91MH4mTsHBX/y2uvG8D9NmDz0d9hl70MfuiALH80BoqBst0LQq+IhG9SyQfpMNoFQK
n89Jws7PbjuA5Qyj/AhZ7fwqWoerNjUOtLH2C2x/WVXVS5k4cInA9JEDhNnwI75xFVUFjIfJwWa2
3Vp/XZwIQDHFCnLRoMpzkLGzxTCBazKAv7EEWXLsm+bo+OvsTF9ikITsvGHNXR8ToVUJigaXI2qx
sXuJkES6t6rRVJG0yb4XdRIbJLMmWiPEbrhoHSPkkbE8C94TfpTpobbOX9y0up61/leZDiob4WO6
5/UZCuo5MBATE6aIguv5Ai2gzp1jlweKWguahE4PJzpcY7YrdNYlbBsPaZwCc7fTAa2Mqt3hP/6H
cNiCCcwPjlAoCMfkTqcNK0KbefTCdtKPmu7tHR2dtJa11wb6sqYTQh6005LnsY4ViSrJAeTs8SAr
44yeaEs6V72Er1mLCDGcFf+YEtcnwLD6z64EjVy/Cw+AwcCQ6LmEfIznho4RsrbRzkxOjXE1AyCp
fL8sRXJNnUkRjtRcJgbgF7GKo3NqZ4zYNneeu7ssQ/KgoBDCoXJwjpDuEhara9d0bTtUh0pr3mcY
NvDj2DMCpzeWQ+9lGZgYpizMKwBxz6yfb9FphuSNMVlfumJ4GPt1UXyR7KTAdC3gAvKEtVgjo2k0
mWgABDQq+UAlwS/c20jX7gdvQq1iDhXqyywVJgocT7zoCEzmfCfp2KGszZ80tRGBLKXorj0Afe2S
pmq+jqnN9ogU7vp4dW4BeH3DXM0BKUSmMNjfiyyeF2wAaE4NnFf0aJ1/RWS5yTxGAKSYa3vqMSJc
UD2I7cJ81jxA5PTZ0ALkfc7K5Ao9XDC6lGUoUxoYMj85DmufZ5oBqKrXHPO7O8Y0BJ7tOuBqK7Iv
erOUyS5b8Ut+19vdc+WlRlhHNUc7K/tlF6928ULs3uI4Nsaz3pvaR1N2zcFjGnm1oqg55v1ShCwx
1+skNQtUQqIo8WPgot0PcTurGpX+fGZi7xGYIVxHXGOLNAbZjIc3Gcs8cAnmvYhzX1o/e5QRMqMF
Oifdz6omRknKGRIBEMAvE16XF9afjbY5DQ5eK8Oy89wHGofl8FY6z8n4HYR3KXIw9o2ppG+UnW9c
BqjMAqIdcJnC0ZtysligkciDKQG4qsGZXbI7uzUVzQCSuAd3DuiwkM/GQRe7aacceHnpjE7ofPAA
5XZK62/Mfbed/eWjJDu3aHYBr7XNPYqYs5qqlg6Y7ckD0512ZM5PtpeFSWf6Of0az6bifpOu3UYa
OT8x60hGxlpI61cAiBOyy537ZlasnFwIYPHRjMz7UYQNIkk2x44H7sG5mH5Osz3fu874UrG+UpSZ
5QYI6gyU51CdxWjRuToMLTztxF/nVTSh5/RHt6Cz5mr1/HhGZXBHnC8jJlNrFUw0D91Fv2N6FIcN
XEaY4BRCe9fsncgusIp2/7IOT3P9JWYAH/Az7UVvj4bqrSLJCmASAG36nPoAwzfinPwAAr8CXXSw
kf4Fc+szDfQsjNJdn/kOe6d5EEOqfevWh8u2KYsItnKF0J8RQApOLvR0u/6QOvNxWlRzYTLz528k
LCbqVn/kUtt+6kkOoFM+ml13p2Y6Lk3B+4Yre1VEHzKz3IoSbD+rYnS9IQIO3BjsU7F9dK3c14v8
Lw70VoxwNcZsadY2gZgIQ8X1fD9n715RBdHyKwF65uUNkrl89BKBtMeDzzfFPnWe7e/KqcdJw6iG
9+gxz/eshzZ6GkAwbasS/URmDzacPdiOKGDMRH9vNNrYtJQHPejj7A3fq5/Iip3bac1DF71iFlwz
b4b4+1IFhXuk2UdX3yZOjcrNwR2vdPNXqzV+UT/l67G0w7RUYfDIjGn7fYK92k1HMytGPADIaKb7
47JvnQfa/ehTReTxuydb9AC48YBeg9cqbiHB8dDW7YzEwkq0JEEb1yFfUM3g4LF+nz009hImBvWz
vtzlFS7f/FtNAQcU5M1Pi37J5tfSBeToHOj2wxwrPLw0Mt1+mmDmA6kpyrxYhKa4AhoVFn+H1FDL
Quo9s2Jvs3DMjhU42OIiLP/7CBbFvCXEo18KWEviG6JpkPRAJgqkwcA6R+7Uj8xgUlHmydzvVgi/
uTeP2KyrvRIDhggAjK9971v9wSn2NHmerGMR3RFVg4QsENiK41a3Edc0ixWnC8TZFgtc2zfp7Yxh
OU/1OpJZL576OpgBkPlFhfdczrBolm1U8LY0GzFxeGrXxwTAdKbxPVehbkj8Bq7L333E6G5DTu9c
FAZjWZGaEJWyJztuMc4JPOLqLgbWIg0wEHbZS0n260yasF8TI3GuzZAGvpS1AeYj5vPTxPRt4hfm
N+DsouVF4Rglvv5MpLBnDIPIpTVCJGnpTu+HcKpudJVhSDbsTIjgbtaJsajlwVQ8FX6Tf0HBEcvq
A2l9bBQhFZHuGM4TZmaR6kOR5XzHipKZubnwNcyf0vk0pbd9STGkF1rxziyfU2YGyfirK3+l9nW0
Hh3ahpNp+1Tfu4AiT099vG+jPDSGHSargjkfgLS5R0SRgR0vuZu8/34Jolry+bnC0sA/DiVJ8fst
ehQ8NC8Z7cFpfkyau3N+XbYuCa4oZ1r4lCVEY62LGZ2VRylR86Oywk57S5EO9Xo/S076smvTfU2v
PWNHqvse6ExLGTTk0bPe8yI51KorSOZ+N18DEunzjQJzWTTpOr7GwzKjsBqDBDawMt3vxhOAyf1o
eh/a+WBZ92URTvNfVBwgHmNzNsXLDHPv5+IBXk27mYemUXM/e89kRYtI9WVOFBeg9Hx9ihGHebU1
0rwuhZiye0/bKYzrY9mUf3OIN0IEh2iZWjKjrQlLqX3rgIs9pDtbBRQs8028L4vPVThAoBLOlTHM
U57xsnRi/8ij05qDKPLUOgCbza6q6m1+vWyssnXDXC/o/pA0QiuzsD16r6O/N15w7pad5h4t92n9
iyuYjw7/X4S4NTWZQNdeQ0Tb3OTx18beaaXidMu1AGs55luRbBJzTYCPX3uqTbg+1uNivunsulVN
k0lFoHJi60gTYtJU2JdkJEa7OtBinJ/QBb1k16i6Xt4LWeUROHyfMgQntVjgugDNCOyrfV+/mci5
d4Fm/UPSb8P4kONatIZCIVOuFt45mInCC1JMGzZ1P5gVGqkCqz3F8UeK5BH9flkt2U2BctO/IoTb
NjJ0t0AqHiit0W7SjgjCrZCVt6u3I53i/a3SRtgkb4nzxBwgygPtemwcp/Qb2qMvq8N/Q4i0sUmf
6giblA3L1Bk6ZDTp4qe5bzqvi1v4nnFFVQUivjKXRAmH03CaNjJqiJqqn4b2Je8+6hkPxcNlhWSv
eeTLDML7oxEki4+2lU1gQgH3U7AgukPPJChbDD8axiunsYOItHjJ1beOSw+LFd0kTvyQNIqJU5nT
236BYCI1umABxoAvoO5pXP6xx2dCUaL+AhCeyt2nukpj7qiFhcVkmUUASoZxbqCXnl9Ko7cm82RY
yBO2oFFJ/Dx9capdHn2ZzdWfvTeKFHKPt+N/vz8wf4Cueczgg+FHHKzN2r6JACP62025blj0h3He
Xd5MyUpisIbzSIHRygOIwrlmdeHUc5OCkMxu0qB397Z+SKiP6ptvpSECLaZKeUlsdCvwt0/bPEZs
An6Jeo6wdSbzc1ajl/i0DteMKmpRkqN9Jke4e0cdw+hm4SFZAvJ110ECe/a7v7jgz4QIT1WnHqyy
RFgaJBiG8qKAem+TCpNZ4j8AH4A0JG8vgSXw/28WLLO1taCZnQcoi1531QD2KnbVT+mu4vObI1Os
m8T7nokT3BUQccDPocPmcvIra1I/JYafazvwnrtYS9VUqEqaYH6tNSASKCGN2GHLvqMT0zfb45yF
FnnIho/Ltv6nSZgo3sHxILTEI8QWVNP1yC4HB5wUTtcgewESw9Evq/1lIX/aN4SgDg4SatTEgf1w
vl3WWqACOseov6IabQ5ho6V4nT462umynD8PLuRQtJGh2ItwSXxPsTWu9DqFHMP4yIBcCzKz5o2A
8m8EepMzBYmliJj/tMNzgcJW5fpUGaADhmLRri2Po/el67+CzEpJ0yYJa7aSgBR+voToF6mnsoek
1bQpouYoSvdOH8U3BmVsn3qgw6iLtvplJnb8mBhucrAHL3u+vL5SdcGjy6krkNEQizRR67W00FO0
ezY3HVqOc/LgOl9nK2xaxYmT7uRGEreozQEvLKa3pQNJ2VSHHiK4xgbN14wuz2MyvY3mg9krwh6p
jW4kCi7FNSNMgVNIBAh3Ne1W4qCh9S6q/6LKip1EfQ21TbzmcHGeq2bOSQk+XQjSnSC1A8vo/HEE
Opvut8NHZD7q6fPs3aIv/m/27l+xpmBAYNZlsV1y/QxgDwHhS7u3vV3p7fRJkdaQupRPBcWGByNu
ATtQQZJm7qz8ZlrvjeX9sjLy47CRIVwyhqbVzpAkaKXmuBTVrkBFqF87UM2l6It9GZmvLadRhROg
0kwIefTU0cfFgGYjWUMNjYXz/C1aVRh3Kik8Yb+x/cgrC6vmBpLSq4Q9DeAzz1S8oFJrh5sESJOL
vKQpWHvdFlW0epDRWH65Mt9FyynAARJkuy7vlNRlbAQJ90vmlX1k8IM8I6duaj/j5saju7X1GxVr
lMRl2AagVqhDDDS2ik1XWjTk3urECAynnVXejWnYO09jdYu+hawKneK/WznYe9BCa6FigIKBsIIs
ofHoZimSJezaMe5z673471EOyjEbEcLapcDcZNOCpH9W3vfkvh1fmipYlzsy/PdrDHUfOCTc0Chb
i8OdzYC6hzOizcSN7nP9iTWB6wYmrhm2HC+bg+zgnokSlg2NZ65T21g2N//otXcbJNhBVS9+N9wY
zavBbuJoULwYJLZ+JlJYxlwzTQD1QjtkqCfjfdUPrXddqsrH/FfOn0O8dva5hoJbH5esWxcXinnG
r2X8Dt67yHtsksc8PUZEYXtSjQB9xlM1vCwj+qFh6hJw/qF0jNzjiF6MtAOJ4TUdFLsl8UQgGviU
I3iibBoJzXrIidc7YoVR/Tyqeq74T4jLhkXDGUIdBM1Hgj2UvZtUJEJDekTQiql/UFXmTC4AwGbA
bUN+TnzMURfvYmfFcC/YwkApT55Wq1KM+ktFIGHGi91oaRTbC7PEsCYozc/pr6p+tDELc/nUyPab
Z+T+L0C47ZLeIPNaFkgwFQ86PDXJ7pz8MVFxAcu2eytGMKuWNSPubeiRdKe1fHUan0UKi5JcB5xh
6l9NBItK4i5O5gyauNWrln71QKQOqs1syfxchUUo3RXQcbsu5dQfIiO3m5mT0eko2VvptdnXQVc0
im1RSRCUyRC6VRVvVAG7EUUGpFZxxUk3ZKMC//8mEmj7GmUBD81fWvKSms90AZDvpNgRqQz09PAR
LtQRxMRVHK1lk81ovKrmO00L3eqaFh+XzVd2M6N0/K8Ibt4bNfI27jKzhoh6uQWl6uCFJtom65tG
A1VyA0pW1TSRzBcTF722KIciLy4mZNHTBq4gihpDsuwbuwsJOIfzJdTsa/jnBki3l/WTGvVGnKBf
D/IOIMxAnNteT8YxdV4dGi7tsVb1Esv36lMvwVlOowv4oRWChvmbzQ4NMrOm4hkk1QW1fj6IxZtP
hGvMbbwCoyKo8dH6eapf0uRkxuh4fWLsL2IO8ilIJCdshmkoigaOX1+OY/GMGD6vgxEdmLZiBEG6
aBtBQvIhJi76d9HaGtjJm5ZXPqYwwQeoMAGph/aQ/gcGC2ZPRIvT0SrPgO4AE6e+iapW64b6gAld
RTQt9TgbMYKlGT1jRhJDDNEfNO290cLLliwNz9D4jC3m6OcIbc+PasVsVka896hZwQqnJVcuy0Ka
kqORTFf6dDuXJdrTSNn4pdcpigKyNaQIAjgCKf8TZPdAZqZrCdOb3bsqy32LHScNfa+nyzrK7AGN
TvwOQnbQFQEHk36ka+fCHirjQKJ/xuVucVQ5UEkPI9Iwn0JEfEHg7g9A3oCQoQ7QoxYS9yZyvprO
wbMCAw0T5SPzDp2KYVFmHlupoqkvFF0RXGpXXqXg4az/+1Aa1HJgFrB0AMqJuYuWjGu91jCPftbs
ITAd1h0oBjeboHEyG9Cgg+4VCpuU7tenTDFxgQaJLnO5zKb6Xjggqf46DPvLJiE3+40MYeGaaQSE
1woZhn1KOsOfWgvNVfd5f78iY9lFYaXtdLK7LFV2LVK8vgH8hykMdAqfn7WZrgbqDxAa9WBe8dEq
zEbA82kN+GV692BNhIR1V6c3Wh8hsbgUxuHyB8h8PWdv4JA+eEqIveV5rrl0yPEBJgKLnO4aHLrI
y30tfyWlIsyQHm5eKUKaGalmne/yJgbQCzqMnjfgdd6m4crKHQivGx/kxIiaLNUkqNRkNsIEN7lW
ZR7NDWp+en2/mGE/vWSuwmSka+dx3kE0DHM8sXN9tDhx8jKfYDFNCWgOzXfc73hmoskVE3uJpbhe
pKbyKU1kvGrspkeTGRRaUvMpcb+u7XvsrQ9FqV/ppYubE6MppqqLV+pNNkLJuYp53GgkNqBigc5Q
HkKNf5GTxJQchqIx2oJYTcwUFkUN3vQEapnsg66av04+tXyvfLFUYxTy7fqUJOiC8s2cdNwiBh2z
Op1vewFNH8YR9b2vf3GoMMCOQoeFS1R8b4LKLaa9PSMPgPYgp78F0/3oPqODfIxUDLEyM//dP45S
usER2c43yM7cJaUFNmgFIkBWT7tmwNuQvF5WSHZyAf/D+YcxloH02rmUSrdKwGsueEc53xn9mNEH
3ER3na14RMt2CGNqGDDAoBNAAQUXPHTDFLcJ1i3Wrof4pJPbfLoi1cNgK+rk0rt5K0mwBR2NFEPS
8x0y6sPaelesR18ZLSmAleohNEaMaVTNgWBkY+66X7X1/hcLCg3RZYOsxB+UzkPrrmvv8QUFqq2n
mWHc7Hp4jvjjshypeWzk8FfSxuW6mpajnqxjRd0rZl2ZbK91irtZ5pfMTxFUKCpksw0S5BSqzOPb
4iGpOx8ZYHpj+rGgPkWWW13FlSq1RrTYWOgfslHmE8zEcRcyGRGUKlDrMpfANj4SwO6TVBFpS80R
iV0XjZnocrAEOcWSDoRZMJJsPaIIW6fP2rTr6jtLlTeUKsQfqdAHQZXoA/Mh7qqYEVhjrp3s9sP1
xp9eDnS9tlGcMJUkwe7bPEqXqIWkiTwABc4s3ignDIuz3WW7+93vJub0wPn7r0pCYIOXMDpeIwMq
Ne7NOlY+tdtgLNlL3ZmPbTZcp3oN/NJnUr+WaXKP+TdfS9fd5H418T5b6na32mngNOxkjio0IdUi
8EtvcyiG3Gpss8G3Ad2283a1eaMnYas9Xl4CWQIC6WBQ9SGyw00gWE/ceBMxRvTGuPO3fPgYx2Bl
J735stTB9OuyKNktDYA4wMAjtLJcsexhLsyYXEDgBdl8Vxl3gEDwLwuQrthGgLBiGdXqJWsgoLHz
kNHrpQ/zhu7Hv8k+bhURbjOHVGNhD5Bjpd/SYvUt48HIflzWRXqqN7pwXTe7j9F/tGlyGctQ+Cx7
n+s4yIwEs/GPrqqELV03DDOaYNVwQYIt3JtTPOIFuEBWWwPG8n3ufB00JaqSpNTSNlIEJw/yjAlJ
b3jgBEfHZrs+8tGFNej3brQ33efLyyd19xth/P+b5dPjfKIGb3JL9ZsITd8d+s73nvGcxEHXHptU
EUopVlB8RJeOhqbo5fdF+T5Uh7lGG9ZzrML0ll6TiNd4095vWJxzpYy6AglUteLRrLmH1QAEsd3f
RL1zurx20nO6ESO4BCtFHSICpliQgP06BQk3ebssQPqIBYz8v4oI/r2htMhMQDkEK/kwB91v2uPk
vZrmI2neEnQsgX3KrVS+XnqiNkIFXz8nIzjtMwi1avh25IUQH4ZZmvgIjkPq/AIT1T4pHwcbEar3
dU6TQBveKr18HjEq3bAKoM/Ty+WFkJrN5pMEh6UNemzVMT5pZBOeZU91jZmIx1Y7XBYj21BMzKH/
jKMfAFni3G6Kui/GqreRCyFhCmSjYl0VMYhMkY0ES9hQL87stkhdSBjfZj2cnQfDeQeg2mU9VFKE
HYwYFos2Dnxi/s8MgIg48/v5W+99XBYjO2aojVl8qAPDvWJi2Z6qjs0NlCmQ30ApxjL3KygILgvh
ay5GHhshYlLZJbWekBZCGozsFPGT14QeewAQVMeuuoqF9ajCLJb5361E4VjrJPYwuw6JdgPM4mAg
OAHEX8rr6VdWqkpaijV0BINwvWEkywRhWvWcDeE8vlCFyzWk1uDx9i4UNNDHKVhD32tmuwzICVlt
9+xg+PI4L2TvNOs70DszP5vc6TB37RKmQPj64tr5+1Q1SP+xnZf+BLbEtVVMezqvvaIhTOZnOIcE
uCQ4V4YjrLNHBjPReQO8O2rIdaRAhIiQqPrObL9X0ZrKlnkrS1jmFl2EWgHavqBuJh81/2Btf5qq
LinZQm+FCAuNazt2F95mXy5oS4iNsMrH20IDjvBflcCRjSYohOFxDfCDc0+F0MRNunjGxWCEFpCK
k/L75WMn3ZyNAK7rNi5gbuw5BQTEBgYB0XZOh9SPxtfK3BmlilhR5ncBUOKA/QAYb1SEeRtcc9HT
2eQFy2/19LOZ9peVke3+9vcFZZpkMJ04oni9rEkQ0y5MnOd+Vs2MyJZsK4X/f7NkJYowUYHxv6Bi
p9E6RDpGQscgd/EaevoLfQDngaED3FVI259LyqeiAi0z7qnFZEHT7ekQ7Ymj8BvSTfkU8js22apj
RSPpdAiJMDDmOodkVM1lys6Lg55TSmDK6P8X1CjBpFTNDNcUbY4r2OFKv5wf2d90i2ykuEJCo3Qs
ZDwJ9CDxvjA+ZkC7XN4NCa4uHjmcgs7F+xBd5YIew2DBvyyQYKOyUJonvEPt4S6dD4DBcqNT3b7h
hGb9oY7Bl4PzipfQ5S+QL+S/H/AHsK+msRYt1Dz9lQSt60f2S9W9z+PpshjpMfrUU4RAifUUBHId
9DSMxHdxN+RPnip0kR4ij8OwcyxPELCcm3a00A7QJ3jMl8DmaZ+s9KSXp6rbMVWXkuyWB/r6v4JE
n0CqJWYJUifIOJHpZppeFu1o9u9tcTRVlRLpUdrIEl50U8XKfHEgi6EUswJkok4Vd6lCG3FrKjKb
3eJi2UiR+F2G8sW1O1w3fWhm33JbUeeXCQPpIuhWkOtEVki459bYM/OBe4Y5q/YpIcHgWKdhbY+d
4QHSYfb7tlYUkqVnjLOtogGEj2SJo4y0j9I0yhEnVWkQUd1HeYTSFJBQd1Fzslw/jf5B4Oaz5jYj
104W9iq2DOlbbPsFfJM3/lBz29FIR3xBXN2SOVzj0Jr2dX6TxDdtc4jZY4S3yeUDJ5eJRAPPnoMr
QMwEoQul71NwtAQFhhEmE2Wb+7S+19qrxO6ARIhp9irzMbWtEMs3UIy5f6OHovmBw0QIN1nuumVR
2hDrlVT7VWdrhxwwaBGGWStOZcebSdF/d2gwVBU4jFFEx2RaP3R31fFlKHSOw/Q3jTJA3EM6DCA0
GGsRnGyDHEXprXyCS6/8sn9v3I9aifIoO6gbIeKdNyPvbU4eBp3cbgBxqo4qlmJtZf6NF0SAzY85
J098YloZAHbiPi3wNEv8Kv45AGkl836V9b1y4ELmrjeixFyLYS7ulKZxEcxxHoIb5Tqdk5DMkyIH
rRIjhPEDW6usJRATtY8dfctbisOoAtCR3XBbXYT4nZTr0hdRUgSmtnOTL7Z7h6CKTYrNkW7/5+aI
7Sr5sjqjpkMVvEZ8p6G+o2qWVOkhOJFINwq9NCDByh6mAvkvyDA9P/mbMqwHyD+AU3OPKYYkmatX
Td0CNVmL21fmePetoYGSd77CROuhI/3xsseQLtynODEAyYqUWWsEqx6t4TAb88OKG+GyCKmZcaQE
zsYGFCXBzGwjssa4gIiu/kkxgpoluyn++p9lOJzWELwH6JvEe+TcxQ92F1uNVhfgQVoi018iXb/H
oAVzQrMs83R3WZpkwBi9ZRbn1UaCjyN6nosD629ERxMwWmbBfKbBl1rXEQrzg4PSb1Cvme8OydHI
72nb70FiorhdJNf4mXjhTOkjYaBubrGi5l5DahlQbGPooWmX6ne6pghQZFfZmTR+52yuzw7zQ1mW
Qhqljz2eYmu/Ay6n7ySvA8U9g+TEddT/xYE+EyocN2sBxG5PsMJJfVfHE2IvVehN+CoJd+WZCG63
G71i6laFlkMvTXuIrH3n7mgSh6Z+Y0XvmbZLS81vf9FC27Nkl6RvCRt4SyRevIGDfrj0arJ/6vHX
pXl2x0hlYPxp88e32RZYYH5zhYrgDBh9KxpAIxZoWXstADAwfrfW/VS7h6J9NtcQxofmYNU0nOSg
4q2BfkMgtiMxKKZ19MWMGoOz1Eazz+irXd2wfn/55Egu0d9D+WgFRvrDEefUc02nM3UA+tARenDm
nyTfL3EXzOVhVpEzShz2mSjBghq0M7l2BVGJEeYaOkCPXnlYVOCSEv95JkUwIsym917TQYqbHWZy
1wEb/vKKSTcFsfr/V4yrubFS0LxVpE4hgBEgZL+k4z5JFW3GsiYM9BCi4o1mU/Ln3EeStIBiHjFr
4KT6DsMz4F3bFdmPLApT45piJijb5ymI0XRViljmW84kC35bozmw1CifcmgewOBaFaHOfiCRACTo
tA6BLat8CktFYjYNSI+oBiMRI4TIhseinI5IqvaDnwN0FlO7A4Ale79fBp8VA4YVEUWE/3kX0fX8
KVTUU3fZkvG+yXK9/x9p77krN5JE6z4RAXrzl2W3dzJb+kNI6ha993z6+6XOPdNVLKKIrTPdMz1A
A4rKZGRkZMSKtXLzWVZ+m8Ov6yb+zNnPYsapjXm9ve4ao1dkbGhF/8loy9vIG90IgH3NSFfcaNtG
+10l76byRh5emvfpEOwUm/au7coxU4dGcBN25n5MkQQwP6uejM7Zr5DRW3Arbmdkz0NvPEVMi1//
3Qvn9Oxnz+/SsAsUo+Znd7wC1XzfK1+ccCtlKyF14c7krga+KJODUFGfHVRfD7yiHoHjjuakfwkd
J/3u4x0ws+lacMepIHloMrPK2YwARuLri7wME/DiQz9LggIz/AVpVJ+UKQPjIcCA5C2X77JkZXWX
UeL/8O4LEwajaLPVpV0RVl7En1/Ta3FKfxPJ8d6R36+vYgFMghmwUpTKKLVj6zwYiY6mgQAe3Avh
awXFZ7yXtcOASpnvA8x9MqZt2bmWc99syk+G7jabDVq1xX5ai1hLy0WnFsw4mlgwT8x8pgkKJRpV
llvm/+axed+M0mFs1RVw2p/RvfMTBTUxGtMwMYA+ogVzvtxJllupkIlOvWlOgSuBLvmtBKl5N+Zq
F7ty0gApbMoJlZxcq1FVSRgBnFKl0rZKGObPCs/qJxr1dchYpVObW6331F1fV92AenqbZq6ENGTu
NmUcfPKstv7UTzk7qMmxfVS9aO2yEp/nYj2A3OBjoBZjzUNf2aaJqUcVLSvd5/lSIH+aOAmc6pJt
u6Wa3o9VQj6XMGkWSX+BXWE3yZVhUwViCmbsfDclZXAQiOAE5slv37zzwkPnfTXSw3UfXXSNEysz
10DhoosMMWFi169xvFUqSC6Uz9dtXGYxAKqYYtNNVEQFZPt8JW0N1L7QOgHGLZ7V1ngIHO1gehPX
R+7akrdyeSwFDzFeiqI1ysz2vA1Yl5rkKy1LqsA0O5XqqsGP6wtatECpigxACEFchA8vh2k0ENeT
Ze4d3YNDYmXwZ3HLTizM0pixpFNaxFgY8pcOAun+TY7unLh2nTUh4ctAz8dxBLEJvNgK/zP7OF6H
mqQKEDeaHoFAyuXRC3ZZ7xo2ko676/u2wEV4ZuwCC155fpUJWHZVblP1oR8Pabmz453iH019P2jb
vH5Kw23uHW1tTT13ydNPFuqI981JZoj2CFABsVC5vK8ohTtHf03VbSlgnJqYPf2KwPE8ZcJEm2zb
4QbWAEI8OgCRs5fsTb0mCL5QKxbbyc3CY56vN39XD1kc6xngnI1f7OvmWZ7e1eho109jgO7Dv7Z2
k+jfC6mnpY/Um/yjNlYqYkvngOjEFQp8j+xQbPnJlnql6UetxnpTaE6Y3XE7dSU8LVqwBLxJhRQH
MOu5BXkqilg1BfJIq10lfZDDNU6uheIEoYJdhJBL8KfPD0BVSnKJjgu3lkE/6S4dXxXnKMUPfrPL
za3vxG5Zg5Dg75VS/9LJOzE8Pwyx1flN12EYVLojHRTtZ9Q8KuPnurhVPg5QPFvkXKMuGjn7hVhk
4ef7evxRTOqtFITb6+d7bUXzI1ZmiTkK1HYAgZo5PSXZHfmvZ/6UmyP4sRVrSwf6dP9mp60F71HH
slgTTXvre93cRv236wtaCsOMisliDtsCYjcLjkVhQKfbMPljezq9zir8N+xUye1z1FKCwZ920MWs
sY4sbSJ1MsHYDqbPtmcuP0iBFjoCwZHGb00Db/lGkj/nijs6t/0aKdLCFiqCp/3P6CcDx7P1QZWo
5JKJrcahKqbq5qeiMad9YkFteH0nF0KjAr8ApW0hJsgI8/lB9mVkeXv4DDYhepfKGD76+TOI6UdJ
KW4L7TGQtb1tkA5et7pAxUvi9J/Zi9bA0JIiGMSPcHCOjFYhvmJt/fCLNqpHSTJv6+JT5Qd3XVBv
ucchctCdzYjWRTQhJ2V91qPgqLf6RldWXp/awlfmh+FWzPiTQcyRIJUfdbmV4bx2zmSD1PrxbWDk
srpJnDD6wmty+mY7iXMTam1/jPQx3lZt0/duoTbIvDaT55ZTHHzNqkJ+zjw18rZy3xjJ0avjFgbl
fmhus0Eb0BYdTW1rqUHxTxt1fr9VpXT4J4G9+d/Ag4m41odxcPvQVH9aXWXcZP0Y342+3Q4b7urp
tXUqBaeQ429eXYY3jLnUewBqdXovZa3zEMtdvtJ0vXzg8skYSgMnwZMJYbRzT0miRtGDgh6/Ut/y
VJC0f8b8IfHWpqr+aAPMsnsmxemviWEnBqlnmS8P364pA53eX1dl8iYIgu6BPe1/h61UH2W9hazC
jIvhp53p7WM29LQw5C4udvEQ17e9NVSvSZxT2W0g9PtchXr8XCZS+7NwpGllS5acBV4gA6S84ASe
O4vfyjqyIfShrVEKD5I5qTuzdG6KoqpuNI0q0GjbnjvmevfxCx5xLPCo4n5Elnf2LXi8Us3/0x+t
X6ApdC1zd/2ALn3sUwOzGN7ofmNLOPoGghPKJrlUuF4ob6KPF5QY/CVZF6SL/J95IJfKrmxD0Y6y
zXLXtvFjprVu21UrV/pCugJBA1GO16IgcJi9dLK0K6M+7qlD2/02lDi0w+b6hi3cSDwIoQhkok1H
amp2O/QBcnhdxULUcVNBIY6mdatChNm5laKt2Fr4OHShDROoj1C0mXcJO1kvks6jEx3kbpd9r4an
Jt9Fa6JZC3uGFSoTbJpQ6Jn5WGw4oWqPwkr2zbQforXGxdqfP3tKBWM3dYnoDttD5srSzh+ylX1a
szD76pEcmU2qsoJMjW/MLjrmxfH6V1/+Ev/tkQgQJ4l2WQRJOY2socz8vaNBCDN8NSnBfnygC/EW
m7KbEDMWXDfndoxOKYIuxU6qvEzG4Pr2j0Z7dKJgZccW8o4zO2JHT9aDolQ9AuFKGZh8HruHuv8q
td+ub9lClf58LbOTEpueWg8dNib/NfIAhqe7zIpcvz8204NavYTZjez8GP8iop0tbeZuJjSiUmgL
d9aR9aw3bSlvivxOW/tUa1s4d7ogHxunZXme/WYUT5U/uFq8vb6HazZmbjfmk5eqDTYq/3Wyj3m/
Acm8lqItnh6KhUwr8oiFa+fcF1pbDX29ZsNKBwy6sXUgHRtdUVmz5M8j3ALhlyp5qz3UNkHotskn
pk6vL3Ohx4GriJwbFXgKOnNOsrwugUznuH1b7jXrpUv3QBf2Q7nxUseVgf7Jw33ycWJZA0lNkX1z
4Ci1zzJiy4ynsVIsUtP0yCgffCt2va263fW1LaQOp1bmgIXKSW0ouLBiVO9ZsdWnB7sr3Lgmguy9
9P26sSV/Ech7MTYmKGxnPjkVSpzbMqiipNpWFdJDFrXS17+wAQmDws2ki1f7ubv0ZDlO6eAuYfY7
8+8biFbWbvHFZWhceAhXkp3P4bp5X0V9OOAOAq4QCPQf5fo1sv8lt3f+MzJH6w52YEXThJGm+OTR
Ow//puBlnFqY7xQpyhilnF6pLFw6k2Z7663xPS+lI0ALADbDIC9aNedfIx0tznQP/KZR7uVh23bf
OmuvxTdj/+UvPrvOI5xSEJCyP0pgJzcGlLYpnLR8dlM+Tt7Wr2489fN1E0s3huASAXX5R/N7fiLb
vOnkZgJ5oyTfCumW988273aj+epZe9s5xOpvS97n1kqpd+FuxyoqVeyiggb8bAuNoPVMWroEcgQl
VNSyQ+9Y8hDL14Ap4nvPHjwYYiIc3jWaa/OToyRtUqtpDJjAbHe5VrqezTQbMzAD8C9lBywDRK0E
aqpHV3uKf17f3QV/P7M+S/O6OJYlG5wGuNbBzexHpVxZ3+I+MmDDLAdtE3Pe5Eqsrm6omrM8AnYs
/R6GVyl4CNYui4XggIH/zMzW0QRaE1YOZjT/HpHFLjga3v4vturExCwLm1TJLv04Bc8IVW9fgwH2
P123sLYI8bFOTpNUwXOsib2iBOHmzu+gQ7WsWOkHLlX7GdzhwcWTizLx/NkKU1UsQS4GFgPdtSLk
aRcwNqC5WfbIgxt7sG/De1zkn4f2s7eG+lqoOJ1ZF/5yskaUc7tIknG4tIsOtWO9yV15J+iyfM0E
kcU8+JDiiPXh+tYuRMQzs7M7MEwin8cUi56019q7T4yHQfmmVd+1tQnLy2/IO9CCQ0VHGJze2ix/
SOseekDZimimyoEbt+VjakpuIgcr8elyH0VzAUo9xAp4A168CZq2bLLRjOne1a7ePhTDW1+Om167
kdGvQNT34zhbgTTBFsrBnIJ5QX4oUjMpCive0EmWlM9x8CrV365/pKW9OzExL70brZk5Xo6JAhhn
pb9rrbmtx+11I5cR7w9ihsvK5hpG8uPcAUdovvt+QJK6tPqdGdXbfi2HuAx5WLAZKeTtTJ9zXipL
dcnM5BD5cqtzC+nGUHedBg1X9+X6QhbMIL8uyiaMBQjnPl8IXpZ2Tgt8IG0/G86dNiAB/6lVVt6E
S1bAvMNtRyOL+ob4Zifn1ZBGU4k9HyuJx/BI6b0mcvvYT1J9o8iedLy+pstjavPi+M+a+DUn1mLL
iCZJQ5M9C8vY1YsfQ5Z8Uv1v9qQex+b3dWML7gaLK0QKnCNYt7VZQI+iIvDKEnd2ch8ahR8D0Cmz
eLtuZMHdbPGJGDIF1Qtd1PmKACM3uSVYygZwF4ZLKmO9cFPa/1w3sxAO/vBs20JkG1jiLOyMgZMq
pcCDWd4+nt4DeICikNGvba7sAf9SKFobmqQJx08/z1xsvJyKF8ASFbryWSYbTFLqBD5cslph15Mr
697IoIjsPQOO5OtZAU9uN2CKf2PZXbt1+qB3S8Umq+aNzNyBRHWm3ui91EM3PdX9Td9L+pfUq0lF
QrkrjlGhxdO204imcmo2waHtE7QGOiLrfV317T0V5OqxVEa/vSusUH82J5PzNo3TXm3G4M5UU/m7
Oub23RDa9U2Le4UMj6UEZn3SFZqHcSxBMeQ75u9Uzof9pNvjz1AajZe89tK3gE7W1yK22zvdiYe9
gY2Xwgb1UWSZGmzTwelu9cQ037sygN0pHgPFHdq+GbeKL2WPeQigeZKT2t+Mldz9EIye9R4CtPym
NSfCdtVb6XOfVc10R5e1954dkKVPjLrY3aaHKrFxhyzIbywjGL8UbRXsrbCDCTRX4AegoGkeglBD
K8CzoTvf+u3IANCkBtJTombye1xO3kve1CH9E8sob9JOirYIvqGc0+lZvaFuFWR3WRHnt3xGzd9p
Tjz+q5ZqnsKaFqefoCsqeGdDGL7P6jr8XTdlou4lq8p4E1tWG/Mu99t3Ve+bb/nkoynTBXb0E7EG
bVf5rY60RpZo93pQU35rTE9yr7v85RuampgsmPIsYBIAPs5PVshFFUglXMlqOm10uB9UqTlMkXwI
oWb2uvTfSFprXC0dZkoSQuvagZBtXhQxPN/Ss5RTpsV7E/BRO3wcYseiTizMgnqRJVbeCLZUH+lY
KRndPru5vm1raxDbehJim1Fp9fFPpMC/6vBxUF+uG1hIMKEo0rgt0LuiRTGPRQ141TxrRoobuSp9
tzrL+pYFfl9tSjujPOpAgLlPPcfnFKZmN7lN4IXqtonV9J/K1yK+X1jfFWHfldvrv2xp6ZCNkp9B
b0epfhbwE98bel8HGNG3nyWlc81gpdGwcFmy8v8MiB9wsrd21cS5+ofYqFe/xCo0jiAwjLG4zdQV
S2tLmTm/EdppZAlpxYp2BuiLYlUzaul2tHiT8vCGwpsuwPlaQickPgtsApFqq1pfHDgOA2Pliywa
obFIPokt+t3nRnQrCYseffWNZL909T5pt4a2YmLpm8DD+j8Ts5ehA2TV9CK6dPXwPTbMbdQCyc56
Ophr7JZri5m5l5y3edFLLKYej0p1W5ORr6EQFvIjm4oOGRK4BxA+s/0Ku1HtiHsChZDtYR3cpwfz
LYBYWfc+TuUKHcKJqdm+DbmcxqNEidIrwiNip1ni741m28gPQfDxrO/M1GzjBsXyu9hjtDUfvG1j
hlsYVpP8iy7D5C6Zm+tBYOnagEUTUmOEakCzz4yVft61tcMW9sUmrEO3CNDIOyJD5RroJUdrTrHo
fifmZiGhVmJ9zCTMjannht12lH97ndslX66vasn3yDMpsKi6etlJheWsNRIDyEiA+AGABBvQhjKt
cTOtWJlrxo6ZL5vhSDIbwTZlB8+m/mquMScvbdjJSuaDdulUTWX8R/q0MMxDr8UVZX/lYYISj2aR
F71d37g1czM3D0fkzeuEjdO0X4n1izm7TcHkUBB9vW5noZsBcx85Az17+sNA+M9DXcVxqryWEfmO
ezc1No7x2qpvykjlI9wG+b4Z1xuHS74uIBvg3FGwgwn13KYTwLHu54AptDwTE33aXd62b21fpDul
euzo4UjOCihiKUI5sPCzRNmxaFKfmyR/7DWrh2tA6vV2J2nPRtx6sDVk8k1hl+/wcKy1qhYt/uEC
gBdMCFqfWzTbRq/LmLCbj4lFu01BbTjuQ+W7GntSsCn10ksO6dCmK4W0hSsY0JRmWjbFEDiHZ08u
PnEWmz1tlSwwbvL2wfLKw3WfWThu/4eE0QSZRUdqtjIpQQddb6l8y3Gc7owJXkmzqgewGNa/f2GJ
dzCzCI4YBZ2tZSock0IwUSrKKYioL611KNRyd93I0oYxeS44Y5hJuSipK5MdVHEliN3M0R0Yw9LW
lEcWXME5tTBzPmtCCkbWRrIievLRcyTvFe2Ypvf5+Bd5ukD20h8FGgGplfh0J5lenA3ZaI8CU6kw
RNo6myL4dX23FgIT/UdaUYDWgRfNUcRxH1mFVmgQhCi3an+b6bvR/p0ba8/4hYEr0V4FewNrvMVf
s09vJGk7hiKlaKIw3zut3x2zzqkm18oM099aTmA/hHIaPPpO0ObbKk/Lx75Pkrdw0sLbJFXT/OAx
3h25ZdnqO9X0kjdRKr9XowHiXhVldlDkBhScdd/XnhvlTF/tzDAcVQoHofGWONDHbGiCmDdRXZcV
zx5FylayQLGK81oF6wMPDUcyRW973kv2xtj3KhoEvNwMeTf2mbfR61q66RthsGzGnar2+sEY2/5Q
daW9uf4xL08y5plZgdmYJumFjChKoX0YF7QVoSsp940V++/2CGAk86qPi65jSqA5Ae8AQJ+Hw8GJ
lCiL6C8mbTe6lpKFN0Fh2i7jOmv8IEur4ssJti9HU3kRnx8CyjNS3ieM2gZjUd/ltlm8qFFj/7QL
jRLO9R28PA5iSoqgatjAbyHIP7dFbuOYdccEaVE8lRqtJHSNu/GgF9LKp1o0ZIHmQu/P1NQ50Yev
mqWVxR1tZsCNY6jwXg0fUePZ1Xr5en1NlwGRNf1naj5L5BV6Lk8NpkYTjr86exrb4tt1E4ufCO4W
Gpm25lwE9lJPOXMFJvrO36ae9hyjwRfE48pNtfDmZylAsunzgZtlVeefpw0dqnjJSH+l37fTa5jc
SdEXX70xGPEOkc4s7yY00qPHIgGO+en6Gpe2ERYDoazN1UKR9dy2LElWF8YGDWKkmtM226Th/rqF
pV20BfCbFAqw4kXdpzVyzyT2bsLiC1pvk/ryN2dJRHkbYiNBRjjv54x+nFdTxfhmHx/lFOGC6RiS
RV1fx8JOkQbSwOEr6Vwp2vlO2UZehoWtQP8xKps23jE/smJh4fSAkadaIBAGMn+fW0hLxgYDL8g2
WfbgBY9h+WA5v3t15cG4sA4x4YVIABOAzHDOggEimVkTZ3G26RF41N/NNdWbhe9N4ERgmtudpsc8
hmZ124zM8GSbAmbdPt6q2ZPWriguLtxIJuACPoWoRuG75zulJp5uUuLKNqVyUNJPvX3Ira+6eSMb
r56BYgpDvdc//uKiQGkIgQBA7qp4LJykLEoMUt3vMdhF94bxJbC+xQyU/b/ZmC1qjGW/zW1sTNmT
1z5Rso7Ct+smFr/9f8uYCwRUw1QD7caEPo17RUmOI1MCHzfBSAQnhP8yyzULKFavZyUsEtlGYng1
NC1q9PFfrOLUxCxe1qEVUN7BRDJVrsO4c7fyOrl8+pFiUwrAxxzSunnIMo0O6q6yyjZmHrp69il6
p7FKiWNr0qkZfl7fsCVfJlmFJExAwFATO3ctXM5J2qrJEMB6Gjvkk5mmlumpmfAPHkbPPMhrsmVL
zswCkRpiRgCK+lkka6Mgd4q8I86YIeu5TaMf7RoR71IsO7UhPPHkwFRaJfEqw4aUueHvrv4q+9so
WHGEha2zqH4K/XOqUfTzz40EveoNldRzaRl3khm5afBmMgcZOK5i3qEZVU4rcUd41iwTBtJJJgA3
Ey1qdXZE+1pFYHIc+VbO2yTd6egHmButAXQxrpGNLXwk5jV4Ijs618GFGI+tdxm5uJxtqnaEQpzX
pf6pHNaaMhdWBGmAyays4FLk6pwdJVlmKoccDehhEzPDtC2UzLXCw3UPXzMyC55loTiNN2DE8AB4
wy+mZX8htiZ4CQQDLQ4NfGSe48pKP5jDADFBpFJr17a9X2yuL+PCpf9YwAY9WzH6Pbs4m7YoGJWj
5T2UzjYrt7bzqiTORl6JBwu7RYLBqDcy3aKuL/79ycnx8qogjS6ohJcNMqxMMo1f/Q8nZQziI/NL
hYSvTvo3W4tU54FRCQWrLNBetLbbGhnye/5KHF1ayqkV9XwpY9J7beQJK+AnTVk+KGH7pFlr+KRF
Mxr7xZNf55U4O5XdwJvRnBjE6xLjvhm0BwvwiJq2H3djVJHJ0ARySEzgzVYzSapZGaJFQb3bAmhW
ai4NpOtOdnH18GHgpSGnoWSlkD+dG1HzMuPBaQIKNYx974Q75jIPvQ+WJ4leB6nfBsEaBc9FFJ2Z
nMWAyC5Ka2hoVqShzkz1Lix++F6zjZm005O9Xh1gurq+SPEnnoVR8gLe16L0B6oDJojzRVpTbhZG
Q6PWtmtydguOmmIHb8PBnOzXzkuP181domCFPdFHUGArpvA08/bAg2S5FcpcPWXGNtkVJm37Qx5t
cutzHH9RlJcgeHf82+tml1bJKKSOihApBIjB81WSI/dhWlG01qpbP6A/I1rGd/XguHm3wt+0EJoo
PtFopIHBJJUz95osTqYyx5Spyjep5t23SQyNUfm7dZqX66taMiWaJDLoLK6M+WNVz/K6Nzq8xTA7
2a2Von2wg7G5L+pScht//ItIxdCkQ+2JjpOozJzvYq/ateIJCuhKNXf0W6Gzplr2YdA3HgJOWmDj
SVkvXpAO8A28hxIXrPrWNrZ8y52S7CVUEiZPs3w/Ztn79X1c8g4w0mJt4nafP5NKq+qSSggw2J3x
bzIOBxUV5smvajey431trrGIrdmb5Ur1UIOlCrBXpOFvOWgQJR1uByrwtVS+mNWH05c/G/rf8mZH
fMxyq0xiNtTOYNqVPiHTu8/XWBgXAr8FcJlkn64JefIskc3y0YEDjzUMsXpTai9NZ+xA3H383j+z
Mts5P22rOBL1/SFQ93LlvbdN+aBNv/ywWun/LK2HWqCAC5LMUBo893VtGqNoikYicfea9A6jZJIb
rAXfhRuG4hxld/5DQXd+9etMXlcerEMQRCnbQP4qh1+9OnIzr34pQyRdV+LFojkLJwfqBlJ/rlc4
DgHoAjH7XE/FrRXfJ9o/VV/uzH8L+uLdGvWL+BbzmwVeA5IAEht2cRZzYaVv5boj44gd55eUQOiY
hSvg4aUASHqm8XgiTYMH6/wjcYjQbq+JtVSJbuQ227b9+J2XCFNVxso9ueQP5E8WjzRRkZ4/DUMF
eF5m0SiJrCNYQpDQx1pNVsoOl5QrHNVTK7PLw9TDNHOEBluT6Ok/0mSYt96gVc8wXI2fFWmymBw3
iwNNlYTapFXfRQXVEDerIudJdfruzUx3ar9GWH/Z8539rNlhcMLR8AKTxUvw9yT9gQkPc9r4RoCu
1jYvtY0eHOq1e2DJW2kacdXA9qWrfzKJk+RbgXLXmqAj3BRVcxOa2s0UtvdeMhxHjqJXtbexXn08
4xN9qv+ZnCXJXW6OXuZjEl4Ot9FNd7B/Nd4WwNWOTmIWrpzHpRMiULsU6XWYAuazOW1STFkiOAIU
x3vWYCQfys/Xb7bFA8LYM/qk4u06B4movpE5YyUsgEMObzs5VaLDoCll4EaF4f1ogq74mz2k3ATt
By8/Ks3nZ7Ibx073BXqoycJDa8nvmVzc5gUlB0t9aEbIBNM1VZrFVYo6J3xcMGfOI01QToMRMRWx
sWgK6JMMa2J2p+cO8xfGStVhMX/lY4mghsEL7J1qRTEiqdzdXpMwEtu7Onee5e+j+NdguZL2WHpv
lrrXrZXQsBh/OAYcBF1gNmfbGtDXnmJdtFFry0U65hmM3t5DTOa6wyylJtQL/6+ZOTKmtkdfbcWh
kyt/5zdfJJoFZb4PxgmN45WQuvTZKN/yvSgbwdwyW5JvSArqniLRG4AS1Z79j1P21kZqhgA6mvhw
fWWLQYxBOJ1HDm0D3h7njuk7nU2Tj69lttpjWL3mtoUgdd4fEsPfq1PybZgMZCueInNtxmVxoSeW
Z2HFa1C0qQ18JkzS917+OsXaS0FxdkNDa399lUtuQi2RhgeJM/WxWRpmlV3m+RGm4tKI3cLQfztN
ektjbU1wayl20TIlpFjU4JU5e2HYaCgDDkxM0nb/lpdO4GqrdL6L+wZBBI8orly+3fkXi9oh7bMG
G5kFgBhB9DwCQa+r0DWuvA8XnYO3PiUeIpaYAj03BU3OOPUT3WazaWzltnE0P3kg2SwGV0fKAIh6
F9W2a/Zq/Kg3RvCqBmp7ZwNm/3idhkojVHm8yhlynh8KIyxa25H4IXHVfCafZqxNjbYZLLIrcXpx
ycCpRAVNNB3n3YHIUILELomapMG3mh35bozcslcH372u/2dy1C9Bqm3UPHtWeA5dd9PLL8ujlVDN
flMouqCcMbTe6AtynQ3dt11vQhGfb304LrPs9bqhy3iGIfBqdD3Fa3KeIWpdb7SaQ3/Cq+8z8/uQ
+m6SHXmQ0xlZWdPl0Ts3JdZ8kq9A71Vog44pZURVz9k5Ocni2oW+ZmSWiXWGUZeKaOmgZOLXPx2p
c+MPSwSAMqb3wTVDVYhZuVkMYdqjkgefUn7M3I2ZdMfUSvaatFYKWlgKeCNSBGayCFjzxuGokFQW
ClX1rLZ+0JU/WB4B2S/8lWtmxc6ciRmR3hxx1glfS0c3KKR9LQ07z1jDGS+age1J3M7kIXMIuOR0
o1SXJrs2et1GtnPbdcwcnq/W+3iwUuiyMGVNCQkSgfk7zi8rIlUC2X9oFm5q72xrE0cPdh5u7eq7
WQR7m5mg6cNzKiIogcCg9qKAerNnrmeGdRB5IVbtJPkEN9QXtSDtkSUU2pgBMhh2S31nd/34LsQJ
MXJmChZK6JXmPtJpfpS0U5gz+iPvO+1nMvaHiYx8RDPouqXLyiuO+J+luZd4Ye7Xw4Clxv7MYAs5
yU7yjN00fDdUcr1dudabXzM4S0eSJveAcmEwqEvX6skYH6OeGbevoWXvaundWgOML+4lnGfM5wkM
yPxmaS29NYY6zjcKsMUxeBnUcSt7bmetpMiX7zZ28n92aCWcx8EqL+TCM1lYpGhUrr/qzrTxoo1k
vKfOV1tak7S5TEQUlgSpEE7JurTZPlpT0Ad+RRgpzTt1LFwN9uvrrrFwsqGQEhS2dAFEWnW+oKFM
KDQw07spbFV2R7mPdnEDdQu6TWu86EuLoXZsAjkW52z+IqSjlkiJatFO9wvXMJ5XU6o/Cfx5VQZh
PTH3TAQBQThPdNoKDG7lcYoHo87cwjPurNRo9tIYPQWy9JTWunHrqf29Ikm3tl3dSGr+uSynh0L1
fXjgOYV18EwPSSdt7m5zJHA8iYzMl7Vu5UReUqdyXQP6Fv1/8hT25Hzf+6oDwhQHObNB5r5Q0qMc
CMJ4eVt06KMNQKIjbyMPv/zJ2EaKL5j2VsqNC18ecgEmrKmVUTCbtw3qwqMDOUoCD3Drd5brV68Q
Wx0+7F4YYWgWqRwANPNzmSZpmRajTyAgD/Nq+WBCvb+qnbeQ7tH24HHM084CNjNPptuozBQtxkw+
xLus/WyNAhvbDMepFHQ67XZEeEopkD006rVcc3EfeVYK6+QU8xFH0sBSCw1s6xGcWEOzGQrlLgnW
IAELp0cgzP9nRkTA0wwsq2BhajET5vR3EvOxCdaE1xeitmgJ6iAqyV3hOzk3YZfICaUSwc2sXnXv
scveIdZphle7ftf1Y+ut5C4L5QZElE7siWB7sqRmbGxvDKN8M5XbvHqMRzek+K1s++lWl747mtv0
n6Xu+HGPpIiv8QwBYkU6c26UWdw8LQDy0Z+Qn0Ytvx184ymU3j9uhd4Vw18yvq/OqzZQTAK2TFBx
NJJxVzXjTVnVW2C+K9fRklNoaIoCtQJjd1GG7iM7KMmHcApGVLT6X3L/j69DJ0CoKvggOnGzdFmN
GAjozBrnlj8pxq2GpkCysoal8wPETox6ARHC+c4/iMdEdk7jFK9DDiSrTEEy4q7eDUu+Tc8epCDg
U2672U3qm3buUA9hp8y7llETSEyU/iUOtpn3b9Vv03wljxVuNLuKwIeI2TXYH6iZi1Wf+HbSVRXz
6Aw5a3ByWu3gqv1Lkz+HdugmUeiWa9pZC7vIwKFoyspA1kigz+1JY2eUvGzyTZyJaV37V+dzuWjq
GnhwweNE3xLUiLjIqdWd28k0pfCCUBapZCXdTr0KzXJnrFF1LlmhCUsNkv3jipztnh2X7F4y5oiM
3A0ISq+NaC54AwPAPDGgywU+Pi+Xqa0F21rAny9Vu0KmlBrTDf2k1Pfw9qv+YVxDqS3aE01K8lOY
HOYNN/ApRt/I7JqVD7etMxyoxLum81uzfpKzwM5nHegbf3T8mAhnIuwHE5sjc7/PNrHvsrKPSXG4
mJqj5ffIjK8xOv35M+ZuzrIUwRxF8XaeROitFuRQ3eYbn+IDxBBJeBPKDw0ZMdqY3Wd1dO3pGWEf
P/yRtIduegrW4vmSq5z+AvXcIWNj6IYy0/ON6k3SLYpf6pNeGr8+HAYFpfL/ljmLUZUWK2wky4xi
eSfxTySQbiwIx66bWXjF/GnBAc4HtMIA1vlaRkceIdsWh4s0oinsjTKgKxI+lfkag+JSuBDNvv/f
0p+E6iQ8GdUUhkGq5JtEm46pDh+JE+2m3nz9+IKYVaPtRMeEOuds35JYKaOW+tfGp/ZsOf7PoQof
ZDJe2JLWsomFzaNRCq2K4JvH72ebB7YxTTQfW2pU3LWt/zyN5sGqUuQ47H0cN0dZe1aA1yalCpX5
o6q8mWZ179eGW2o/qzheWfpSdnP6e+Zb3JQ8u+uW3zMZ3te8U3Z6pdwaRXYbxcFzTWUjAQdpka/S
bQogEVlx2YULCE5BpIvgVwHhNQ85faeOcd8ATsxqx02Vm0HZICuYqOEmlcjqvl3/0Av+ZBOvBQAO
gBAjtOeeO5l+NabwlKE6hrSzcRiTH1O3Es/WbMxOuuHlceJ4QbGpwsydvEM2+ttydWhw0Y1OVjJz
Wb8sBlmpWYkeH+zmm8RcUbINot31/VqzIqLayfkLCoeJ2Ja1mEjA+YAVbnj2qfan61aWd8wURBqI
IkPAf27FVqbIwg2LTYIYu8IAfRLSfPr/SLuy3rp1XvuLDHgeXm3vMfPc5MVo0h7Ps2XL/vV3qR9u
460IWzg5aIs+BMgyJZKiKHJxex5ELMpfEH5OQAIyHXXp2NYrV5V5Uzr7bA4okVRDCNUZeQM0LqE7
78scrrZyoow6WDClNxB2DIfGaC8JWLbRpq8Hkxbt9EmW7BEtH0u8oMUEsQ4KsU+Xr8icHCSwaMp2
3QyZT+9SLaudN2hP5xdQcIKBhQUZQLh8APFVg23eZtrctNAFW7/CeOFdHb2fR2AXN+6UBnEeGywG
ZmrGAnUqSDL1RO8MBIeOm5bgUgMxQJ5M6C/vq7dpzgj8YlxK/N9XTBD0os8XJPgYgmfwifalVKzB
MxFiDWk4eq+msYnIcTLfiBr8W+EABGpo1qMDh8f7/TTSDNLXCHMa8oPar1F3iMlzpx8XWdPm1306
AeIdel+DmqqYcGZq3Q8nh8uWjY9n5ni6TRj5beO5GHc5MMLyCbLeHJd6GGxEGfRiGW7taqckL128
b6eLRr+Ie0kxp2iH1nDMsFc+qI6rjHQEcEUzB7N6AKfyLkrfFLofMlnxjxALnX+oQkQpE96qTrHG
BTPkYWk4DNXnwc32prXc1Ua3UTri42VJEgt8NVzWwc4K9cAah/85fbeUIYtrdlJMU+k7znZyn6Jm
c17tvro9hgHiWbAZYDgbzyxQZ6M71xNmMJP6tzXft9llMqMMRHI5FukcKrTR54rAEI8i3LppGqY5
Gg5D0e7sKEVG5O68GF/9KgaAw6nievDHM3BLRdS2qZo2a4K6Cu0Gszg/YvPGyA4lZrPmsmJNkRas
wdjHrDSubOuEELAJBe5i+ml+sJw7y2p8Rz30shuXSAVQTYmaNtTnocKLO/pAZztVVoKFazF7o+h2
bACclcgYBoQobJwEziTGH8itXtLVFtLGRYMhVHezB3Yz715xZGysIk3DEf4XhFs1t50UeFqALDDO
+tCnH4t2VDXZkDfh5uCNAfEicjGYznu6OVXT9E6eAsbNrYsSDbt7XE1BWxrTN4fYV3oclRITEiJi
+DOeSfGSgtrrU8TESipLjXC+RuUvdsT2TtAqB2VqwqHenVdz4Rr+hUJJwCkUyPSGPqtrqMO8B9Vd
OzW+ZyGsk8AI9WEFw5mrHVktIRNgomJjj68kuW/S5/OSCBfNxvgSpBcxHZUvQcNACbNDqU0T6Prd
mG0H66h6EYpHAltWwScUBs5HRckzvAOfhEnQWz8ZJYSZ+nTbzEaQocKHYij5eYGEW7OCYT9fOYWi
nFwb0yybICclcmMBTTezZvtD/Q1Xyrpd/l8ctrArHLSIFjpI9nF9wPhhg7jP1RJ/Z/tXEJylIjcW
YzgOIMb43kpvUu9moZK8onj7P6XgbKY3PdJaTJFBWrVN4guS71pQViQm5sxIr9RMXfmAZLVkfGgP
Ko6pb02AkSpBX+rEegaWnWK92cQNB6fcjIsZtjbJQEkz7vPF+2/ryUcNtoOmLnCB/XGvRH8czV3U
yxKaEi3nZ+joBWgJ3AYYReeFTnKjDp7vyMpnJDrOl6q2dj1hmBxAtDj0hs3obi396MiSOkLdQAMS
6p6QBcHo3VMNN9Q5STQKlKn5wMyPdt6MxV0RxYGTy+I54aqhnBgkH2hTQ1h3CpWYTg/i5gaOTn00
2k1R/nZkvlQYmawgWGi0stcsLgbDjSCNXT271TvVfuZeMLoP7qT7KKg574TES/cpD+eEnFEp6snE
HaxTQHmUkjChFB2x/mS919bzeSyZYJyX6ON4VNsaa5d01h5vNyN9sVD6oRmvenM16t+IhdGo8Hen
OIeBl/K8i02g6ZX5Xjhz6uPFcovxKYfzUgnyXYgkP4H4nn+UJzd4e8cSDvGmix6tKnTwfLhke0rC
2t7XKbx7so9UWfEwE+CLk1rhcmfuolHQF6ORNYi6/Hn0soNHH62IYaIzzcsCDdnotvtO2LwC5XJR
dbT0SZwDlEzdttTvmnbCJNed3r9OGMxcTh/nF1dibvwzHKqj21xl5lYRlA+jJ7QbmvtCcSRSyZaS
Mzlw81rLWAJGrT+sLGiGowNeuNnbJ1Mwe34vi2xlYrGfr0w8LppEoQbwovnKGa7r+lFvH86vnOgC
tdZKzrDHtmhaj0Es0wOd341Zch4LSg9O1Z5zutSNYjsbAeDS4XmZlXvNy/xGS+7AtIMBKNZFWt00
BToESltmcSxoPaf5nCPpXL1VsxTQtlk/GyW5zIr4wnHmY2Gmx85Tg6WpQERtbyyqSvyl2Ich/sRM
FDRc/XEGq52r0OZKjAHOOVPMoFA/1CzZJeWy1TBgpuyyK3TeSrIVQl3B0YZ6V1znvlS4G2gQoEXG
LM7CSIB22lSaCdoXWfGu8CBYwXCGjdGVnZfNWNMhHbel6wbdlN6MoD4ujd+JJ+soFy4jekGRmkXF
BZ4iTw3A7gZjRI8k4oKBEWfmgUd2A/jb1MXX65d89M8bg1i4Tzju1DZB3N+Dzh32Vj8rqIVxX/o6
XPqtIbsXy+TiHAlyf1FMewCR/EGt0Eh1HOjFYN4o6tE0f/83oTgngnYxpS7ZS/tMfjrmrgJ7Hb3U
0isvC88DyYTiXAmrSyVmDaABLF3udRY9eRHosu7r6pLq33EreL9hNbAIpCyTfczKwDw1MsscPfpB
krqHOnlRDSvIyjmwnQRMR3hgoR9qXDxEnuxJl0nBOxWWh0bLIfhBwZ1yCmzZvUWWCcBpqh6o4l3A
fd5lnX01JonM2ETnzRqLExIMglWtVvAiVM93SRxO9R1Z9sjYbDzFjxMTfGvuN0xgDck+abWuZhk3
bZFCvL74p3QvFPIPHTAnJQInr4zUWqQv7OIMAkrUAOFd7BSqI+NAC5B5BEu+dSI02L7p7mU011td
D91YxtItPIjWcJwvKWvHaEgPuBYxpWMeikT3wdjtxngs8y7detOUv4ltS4xCqC4rIXmXkhSD0xhs
C5Url+7GGmlDVDTYMjYxkftfS8d5FKNGb9qAHFVQT2+5GqjJbT5LImX2K75oPnLvmKOIxzKwip3u
F55GSGy3OGFqt74em+geEZfkyJZBcC6kwpBetx46BFhNdAnr37S97BIoXCjWEIKhD6xhnVNwJIza
FKOZUHiEHiktee1V6mcyBjmh4f4F+VIGjSQXZnVQuEJnnt+W4TH1kkOKZC5975WHLNXuXPC+nfe+
wqVDlRieMhk7M1/bW6GQwMUcbaSJ5rfOuzVlrZ1CRV79fm5rqFrNo8JC7NS2966X3iQ53snjWtlE
83fyGmAQdPEyjzIqw+D2yE7GFNzHkAXvnYUfO0rpp2Q4tonsbUysDH+BTC7tSRxa6LkFILXBpax5
+V/bjsSlilfuE4TzcyoiTyctAGIV6HQsfBdN/uQpTSTmKXSnFvLgGAbkoEuV82+V0g+zawBmZnW8
cZEESYnBaBZNg8WjfpMX+wlXvvNaJ4iYwF6EPiEwmqLA8ksBS2VlCerZa/SFbEAMb46g6vC7OlS8
5/NAouszYxZD5xjYttB6y3mfHMwfdml7qNayyMacy51SLNsI4zOLbtkP5m+8Rl9byE9ls32ZWbLn
dZGcqNNBpSLrWMX/p77PXtSpmjIUq5ikJaGB4TQbbco9n+T1gEEyehWqCSiizsssMGkUoKO8FE/f
6D7gC9T0ilRzpOHtqYhIAQrX92lGq+V5DAHrgI6yVZb0/cO1y2exx8Xq7ZLgIciezdtyRD0Q0IYL
FzOOjsqMaVIKVW6RbHIuNIQAgb5kP9G4i8ohe8z9NAaXc/bvCXvYJ6HmFV3raBPk33mbWVdLakDu
0fqw2oc8zkPwDmPVZz+yPYnfFLiAEzDOrxG8sqqNDTAaU9TMKNYc6KCX8pVkfj+/1IJDAUh4qMT1
DDco3laqFhkXr0do1c0jJtAl8egXaaqE2qwc2jm1tl3haT4IYn4PtH48jy3wQSfYTNVWYR2m7BHw
HuHxSlnsAP0yjh42g7ExZcMVRHaylpGz0jlDfrBv8PoSz/21g2CnrXZG02E0Ckhh6/15oUQLihkE
6GUBiRoKKTiwZFg6vaAQivSYodsaOoiyVJs+Y3CPhRRo9SstQBJcd2P2pHaklFy4RUuK0jMXlJFo
PAITIbekFASuhCqo3Vuazs+Wbri1hr4NUwuDqZaFEgmeaGnRFmQxOgeD8QSf4qHzbYzNHNK2aGUc
ybPXH0m01+KrdJCYhChURr/IXyi+H26pS9NKTfgEk1qRr1ljMNfJD2uwg1yPXnLSHVCj+DE3+mFW
v3E1PsHmTsuqt5D+ReYLt7nsdsRY7tjSbpS6C/Kx8JvFcfzRUm7PK5JoKxnzJxgkNGRQ+JuIm7Vu
M7FnaoK/thoo0ZOW5uEcSzyA4IhGefMnjn66hXj97MfMAI4bTeFVFdYVGpfaWyXfuvrmvEhCKMNg
daWgPkNp7imUo5CcGBacTQ0Gwzgtd2DSajH5ptP2lnnhypoUhHCMGgNrCBfHFxlFVlNaf55WiBqn
+3axNdDFoEpmLuv52is9LSzS6KopMCXvvJzMyrhLCSirkBkCazb4JPgKA6PV0Uc5I+ppyhtGzQMu
XVU2wkIo3AqD/XzlPLO8MiJ1AgbNnPdhzC+iNA0QbT8gMjo4SecbihOeF0sE6YCKlg2uwvx2vjps
LKfWXVj946Q9Kkrgxa/OcuinxxKPO9KLuMiPrsG4w6EmeoSJ4Sg7cVDRkoy/zAwUrqiIVI2fhZL4
0XSRWv+6VhVDK3EDwys90m1oZDhd0iZJRzVjkIq2bKk2HJch3ZLJ3p5fRkEbIXB01u+hYiHBGXqK
s5B27lt2uusT5mIaD3GKJzIwmqDAOtTjDzzA4NavuKFVylo0RIsKNldWcAdzsHi+vEzNUFzewNZV
vJRhPPWmTJ9U55nYx9i5r4wUJQnfOOP/UKmgIYTRsHMHBJrf4qxXsKZaoj8QdC2SUt8k6D3pMK1S
sq6C1DpMHbfn/2HxL98uTVAykmNdzfxXAh7eMoqqAFVUT12cbtKqPugDbX218W5cNX4+Dy46CBnj
IUrLwMv55W0VTzxjT1ScTl4xwpPeezj3UWTke0ocVI2kKkIGxtnGsqB5J9MANhofXrzThyIsspe2
3VBMOT8vF/tVvCtby8UFFN3SozuX1bKN2rNe/AQfxzd+Px46UUGJbDq6DU5tIVaH2G08/P7eKx+0
ZHzXSyX8DoSH8gvMMgCbIgfRqJ3h1XhSAploWIA6UcVgsvMIIn/PaiHZ1BoHfcy8QUfDOGVIdAWO
OgRW5c89OIBlPTMi77sG4c5pMEIabsdyvIb31DqHsgj1xUWzmBGU9Kb8OC+RcNtXEhmn2wL+o7m1
KoDpVPE18IaYmmTjhWvmoLsY1DaocebrtJFFTh29Q+pmjlE4hMbpNIiLJy3rv4WDXkhYJYj5+L3B
lA5YCyvvcd1k2qmIgzc5aqlDTetleQfhDnmgroWnQ9TGB8OKmuVFb8H/eGq3GexjlobW8Ntqcl+t
Ho3o/t9vESNOQJ026gG+dGl7C8h+Kwe3mmZ+GZDBUWTpBdEOfQKgs+lUB+Z2ccvCBYA9/XQgROsc
E5nPlmFwlpPgEbSvMmDM9tbL7gzrGpHu+XUSxdFrMTi7aVSiIsUOiGm8TDKwlR0aEpq9xE/KBOEM
xgIfu04MoHRGvy3bfItJzH45dBJtFnl+kDAghka9J66Z7DNWUZ+j6N4wMSfAhh25fuI95aiKzO2P
yvvn/LIJBVohsWVdIWUemRHbAqkBL7sNTt3S3hW9JOISJnrW8jB5Vygt+p3mZsKyjelyZ7mKP7U4
NxMttM38adSGMPEGbNyMhy07NJdh9Ks63RZFdt21VPYxovhh/THcQTGbVq/PGUSmrvc8ofktXept
AWojp06O1DR9uJAdumfDpPxG3RQj1/j/fXU5W0tw1SMmqzWL0ytK31twYE0bEErMmHOtPfynneW7
qqskcgf0GSP16ySHKgaFZYXSKSKjQZEokMvZna1V81I7WE00snZ66Zsk9jGq+LwsIpe7XjcuEqpG
u7VTVuxozbeaHujj3dDf6/llOe9L2Yklw+JsrxhbbaE92yM6XVbE9rsMQ9bHfjNmyW02ehjsN0rE
EyY9GLMRKNFwh4WXP7WPrh3quWX1dOjViQ7FbJRbrOMPp4wPGcYh+5gOYgW5lT3UnndU27nZ/uv1
xXUP9z0ENXjV5q/QoxslRo26pSCuE7izj6l2YY6BNe3M8ZjJTgORuIAzbTxiI7uMtPqpuEU7ZZ6N
OcKBmyjXpoZI3hqQSkqDAZNCcpDAzYm9mdXeV+dif15SgbqeQHP+rjC7oe8KSFpqV1mzKdrnKpJA
CJw3IFB9afyZtcZntSu7iVLKKjmy9i4joWJuMm8bjReDISlEEMqCcV3ookASEDNfT5dxnHPNSh0s
42jv9fmY1M/Z9Hh+uYSyrCA4wysUO86jFBBVusnIVQtCPpCYLXTvybh+2cJzNxC0cH0Kw+nE0k0e
zRtsDOhFy/Q4N280RhH9+3l5BAEv8vt4LGITXFBCwRmak1ddsjjQOM/C+Du84AyyEZqiTflE+PL8
muupRzUCBFW5Heml2x/KKPz3QoC3BIwSMCLGwXC67+BO0ceFvbbFpUpRvAYmU8S/pSTUEW3ICoVP
xDoNMdRmQuROzB+DGZT6RZW9DMvuvCwCb4v5nH9l4dOfZlQSJUkhS+aBIBFE+/SiyLZK9uIZ19Vy
dx5MtDes4x35ZUb8yvdnuAQt56CvQOHO3OnINtm9Py1NsnHQAidZPZGiwZfjpR9IKMTjIl6F4KoD
t86edqawX4aLWZW9VIuWDg86uFE74P6DTp+qgeUmY6mDqDNIQISNmcuY31vvdCSTstq7M5N31ygP
59dP5A1AR8ZK2NFyC/rMU8QBoe+E+WR4BqDgFxxbX1furSL2rVnxU0vSVSwD4wKL1kAlQ6GxGLja
YOpyMNNjv2TbWQMltuT4YyvF+561XJwjZZUfbs6anUZ6rYLKDSOe/CjblGXYRwNKwW8VBOHnl1Kk
imtIzrF2Uz7O44CIGGVWx7zyfgxoMDbMRPbGKlIS6Ajy4mDCRy0opyTjgstJrMCKKaoY9fy5dZ49
1GY6By3dR4kktBav418wnsS5Hsq5dnSANXGyn4oKbZdkj7lPh9SsfMVZfus2Jb6rqLJGEZGvWknJ
t2knajbZGSv5ri3XJ+0TjXV/Sa9ASSzZNk2ynjqnlSRC/+3IRJz05meimZ2v9lZQ5/Ol09BNqRph
piY31H1V7Sis3SdFbXZZr/uDPd3ozWNMTbzyYOIaxi19Q6EYlSTIs5CZ+FKDYyiF0TiwTWrH+76H
w06Hf9qlk/hroVUi9fmHRJcNjzp1AVqPklhDgQu11cc+ehiMm67aLb/i+eUb4uggtdMYZeSX5trJ
a0elXeA/88wMZlwIPQdNiLJncaE0iAIwtpkRE/JPAZhcXyatCRTVzu/wLUGOCUsRiF3Koj4OmuxQ
EBWSoILtE4/TnqVeFrgyhFO41up+p/5akreaYj45Mbd4iLlatPkxUp+cvgvsQsacLTSSFTjn5XKq
jEUej3CoanHhWg+lGj3kybJ1sLLf2LwVEufcGkNbMDgIy1rne5RrzNkbkbVDCIXxWJMlaBkM9Kef
6mFDp9HsKwiTJr86I3SrbdqjJV/G+iN0058wfHjS5GlpdTlg1B79Mk0dUNZL8h3TXYFwWuEN3qin
HQuyp4d22hf9fRYfvrEjKwhu75W6iDFGGHJoFgTALCM9QbmyxDmKFgt8ybjTwRdjTDi3J3GZk8io
AVK3l5i10LWXiWzigvDqiIcfOCBG4Qd+vdN9Txu1yB2qIuhxP8j8GCeOjxkM6LG8JvATNPP17MEt
v/E8Anb2T1TmR1b5K1xcZg8zX3CwYWjAoAY2aqDPb5BAnyEQrv4oAsU4Rr6epMVDOmwTftWk+lNu
4HaSGvE7oRaqOwZZzkbg9lDTZWrIymuIvfk4bprtxR562Kei/UInc2jP+UGp5tC1et/IPs5LJtCK
EzBOux0aa3oyAawsjoR2iD38aZK8lAlXbyUQp96YZ7IY2ogr94KamEV/0ov7HN2oifLrvCyCAOdE
Fs6xTb2i9g3+Ygw9fUKz79YZkIHy2rBzvauZGE9gL9/YmUz9ZEvIfr5SP3vRvXEq2X7hudFGaUNZ
gx5T4iLYt3NB8IlsnGW5LonBwgrZYhAZlC7mNg+yMiKZHJwZEaTwaBFDjowaF6jARw+BB0FkU7oF
MdqJJOznq+VKMHqmxjRDaIOzs4dLd9jSTmf25FtDGdQSnRCvGygLwV+JaxF/Eg2lVlpeD+/dzHVo
9BdtKhtIJAobINBfCP4UsvrOZTXWyFokPpl8T7ukVgDCFgdEyjT3iRbgedCWwYq9xCcqZ7iJNyqD
VgO1aC2/N+7K8rWhl2NC/ZhK7Feyhg5nvwZN875lmSwbxPLTvHMV2UEuttxPYdgXrHSiVsa66T2G
gLudO/k03kzZrswZ8T9InHdTtT/vKmSrx9lsiqc0upQABIEuGu+W5Tad8oCk4WS8nUcSW9WnaJzh
TpVXdqUKJFA4zwQZJ82vNEmBt+jcPVFBznRbs+oHkrJAaEYdZ2inL131NqDNb1TfqiycdX+UUS7J
lIIzY/RBoT7ZhFyG9kyiN2kaTbZuXLiitSNYyil+/+AlP5V52oNC7GVorO357ZEtHf/oM2Awwrgw
5W5iE10/W1As9THIHcFtmlzZVVjpR0vGhyU8EMGgCoZbC+WhX/OcOPwjHS7QneIwLdWDgRSNo3w4
KM0/L55wl/4ifcl3dlqqloQAae7QWtTVftN/R79XCNyVs3YcQlTmzjtQwTrjB6YmxTJKIuGRscLg
fZ3b9llnYI+s4tXGXO/4Gs/UtBjQJ4+aU8mSCV0DIyR3UBcNpnnONWjK5LTokoUt6XeGVviaG9L+
kqQ3jbI7vzlCFV8hca5B9TJCcpNZbX+vWqGlbrxG5hnECvApDecZjFhP62WCNJOCmGHcKMawqfSN
1gx+qwV1N2FSCHijUfv2nJev9RhMRGJhsi/gHAX4+RBeDpCyr3/ZxgeeOc+vovDsWK0i5yiWwlui
kjIJq+d4uvc0jMm4jcgjtcKyx0yGRlYELVEQj3smtpYqMitMyAtisLE5ahAtwRSD/CsJRtlzhQyK
My576vSFaEwXkTJT2H79SOcfY360ZDSkMiTOxAx0q0xOz5AmBVWrF6mSBFrv2/SDuhIDE3o/MAKj
eBUEkUh9nh727TKD4RXtnYHqvigDhkTY74N128tqc4XWtYLhrUtPiz5mOarF+YnekHG6tCNJRlWo
2isIzrgGd9SIwy5Pk/uQDP/M5uG8astE4EzHylobvLxYKb3KfDWPQ5XsjOif/wbC2c9stu40snXS
RxsTxUr07++M+Md/AuFP2bLrsgFXZVzNcA5l+mZRLN9JZURskvXib87daGRmzxJ4mvOUmG9pvCu+
wSKFDf+rvC4XC7cuKjFdFvagwTuwxud0bIOuvszTSw2tdOcXTejZVlhM/VZRsZLqSe60wIqbnxHG
8ixt8axmBsbZqpvB88K2LbeWXb6eRxUetitUzm6GQbOLhd2Y4unNbJ4U0FyPnb0tNA2vSrbrV3ku
Gy8p8Qg862SdjNHksvN9aMDvn/hetAG3lK/IKjlk+sHZk2NXnUaZaPp8cGlYTi9SXncZBGdNQ7eY
Ko476Ie3deh9VbxLS6wlEHySv61cZSbxn9V6LMit19+bqcSxiSFQKs4eExGn8o6tMKZWZYY0L8RP
sn0ePaF46LyeCU8c4xOD2wxi6xHVXGCkxfyUloOfUnOb08hvmvq1MmUFyEK1xns8WLfAGIx0wKkx
tZ2F+icDB5yD/gXQivke2Y5dGrbNMckOqixrLFRpvC6bqApFs4fJnaddtOTe7AAuVV/N+ei2h6QO
Svdwfg2F+7RC4TyElRdIwFczDMe4RL2MSl8SRQLBFPZL4gl9NJjGCjlQUXu6blNX6HYZI7laoKtM
3Wv5pgfboE7DPt6ZDvWX/OUbMq0AOf/TEV3JDQUyFe6sX9qIS4KIWHinUGcZq4tw+VZQnJovbpNn
dFlQROHld0uVBGnsXBRU0p4nVIUVCqfoOnS6jwlQ7GLnGmByvi3Va0tWmS4YKMEKxD43ivc8Nlje
qQeYaYlDNBoWaufbyXXbbGj9PKIPO71Ao0kaXYz9/ZyB5GDrfetC47CuJDCgMJZNTldMUGxONkvE
I0Nu0EtrfrNlbkOojysMbjUNvJSbFnKh7NKUGGFZvjvDz2HZaNGv1ty0sk5S4eat4LhV7ZV4ULsI
IpnmD2v+0PRH27uQZiGEgaQDBnNQYCL1z/MPunNh1RXbu36mwdi+J5FEB4WavgLgVm0yEzNtHAB0
wy4vj6BkArnJebsVOVjc0cGeyHw6HoZPNx9No0rixvB4xlxX900yHD0L5SALyazjgMaS61jFYADd
7GUTQ0VbhLIxF7VDqN39MsxVpxW1vIrCYdj3jnOH6iSqX+Sya6xoBQ2wjBvoPNfRX8QpAsb1KE2b
GMy89DACw09sLZh8Z+zOr6JAE9iEP3AmoI/XxVPT6Sr24BhWUhdz0lX0g4KsJVJ98LDJqIqYIXJO
/QSFOzdGr3UosYGCpvbbpgELaltsQXH/0CNvbSNxfV4owdphxo0B9gnGEQNi6VOhkqEoTJeySewk
2dRd/2EMNLAVVZKnFsIYyDpizjWGcfLhvwO6ZNADYMr1mDU/qhF17Fp368nYNETl8shtMlpxKBt0
jn3GKix3Uru0zATzpyO3sjZum2f3qp38WPI426QGuSyj5jrP7JcaRYD+uNhXUVwavjosrU+j1jvk
vSVjlRHtp47ByazwCyNEeAKBcdTRP9xiPDQrnJy8evGrwdZ8B/FugAFKiZ/ZMgI2ISTj+0GLPdab
57FLqBNjdGBZBpRuPXKMrA7/3maMRW1kdfmiHC3G3X1iccGUmdpjZpvAmkHJWib7asz8Pg3U5XpY
QsO4m0En0Cmb80qrC/zKCSqntTYmptc9LUBPUOaMn4U62ZWu1f1bFLnzlTukxo0W2dbvaKJus40H
gsmZha1Gh1jVxrtpLiq8K+hai4dOqh48bezGoO96vN01BtEwzFPxtI+kj+3NlMZwLAPqrqlf6Eaz
j/I0fkoqcy7CVhmSbRqNliRvK3DX6MWCRaJUEG22fAGpodWTojAC5MXCUDXjgXgHEBIm5m5yrqpR
Ui0ossw1GBd8TzE0VyEAQ0esrvuT0qm/NTQy3xMlLV7P75sMi9u2OVXyus2BZcT3g3lotF2UB9+B
YHWqqFQ2HV739cZAOwSBuRXWP7S6xch36UAroRQI59gcdnRg893rxKuzdOrgZFRr3uWT6uMpAblM
WdWRqA0ahVWY6Y1ppihP4/MZekFynfxZrbT259l8j6uPkhSXOhrzyFz86jQn0MwssMp8v2BmTJyn
t+cXU2Mbwh9GBptxipPBsi3en+aFOmidwTYMswc2mBzzonrKtLU89Di0RYZJ0pb5oHZu4atqekGt
VHl1suK+1Ii9AUOKItlckWNbfw5zCyv3XlqNli7Ml45G4k8YfJAv19YQaPmx9B7Piy7yMJBbQx8Z
DieMIjiFqtDmnvR5VgZoPELDA4mjIKpw39HmPMKtp1cG2UOrEBEkRZiGijJBHMeniKpbTbnBEDPj
96BtJry6t8velr2hyGA4hx1hrOykNYDJ6+soC5voimRQLxlXgFh7MfINT4E2TiGP7eVqr8hU5Gnf
5mUQ5062HZvaz7zsMpvnR4+8JFVx1RUkaNX0hdjKtiqWg6X/OL+FQm1B5S5j03BYsdvpF4xxX46m
haNpMDGJ4Rm67NN616W/SlkVjdBhr5C4mA0DKTFbix2C3WCFXv4jSYifU9VPcOdJyXRookmSBRLF
otBOzNMB9T9OCE42JZ7HzmAHIAJi6pc5ncOOmLJCBpGnM1nYgnIxcB99Uck5NTHgscIKtmGWP1F0
0apLeH6XhBGEaaqs8weTRVW+/ha1qo7ZKgh01RhsQ0c6PxN32y2XLjj+MAFCc0JH1hosKkbGeJtP
TM6RxGmEGSceMHWMPKoxjhCerPk5GtdGtG31cLFvkjaY4eiUH60eFKChqNVwKA92ffBqWQgumPCN
ZlU8R6EpmtEw8abiVT27tONrpvoi9nzL/B3Ruybzlcif9Ac78pd4o2GSTXdj5RdGHUZobG2PhGya
6bVIN3W2Pb8lIuVCVe//xqZgyB53n9KiUukMrS8DMtLRV1mAOjR1L2nCEjkiExWPGAUP3QK31ql5
erRGkF6QMrDU30v/o7EdkOC5aKT/RnUlDmuQznomcotI+p0CkbzvqWVOJSqvDx72e0lvXVkTtchS
4OxQFoihoaDu4Zx3n7o1QTNOGVSztXes9sqptb2i9ZJgja08fx6DdRW3JRCjMAqWU1GmvKjjwkMt
1tRXXuovk6bejOC4O3ZqW4ZGN6h3I9HJsZwH1Q7mMqlezquGUE6D7RaeBw38Of0AzG1KF5vgA5T2
EI+varQrZdslcqbozPsLwX6+OjjaxphxswNEWyYwgcvF3qRLGI8qit9c0BRuviERaElwrceq4s8p
nNHmRu92DG7UA7P0rhJqbeZ0uT8PI5RqBcMdu6RF4cLQQttBxQd+aqfr/Ep5sftHTzk00mJf9tu+
6MkKjdMTPU71xZyAhov9UPxYwCOVlE84e5PmZXA3da367m+1PYB/0T8v55/o9xw0dxaqSx919Yz1
bJKdrh7HbpN4V5USlO0uLkK3LXaderSbzu/Nj8jdJOZr0h0icpvKePhF/gX3bsbm7ljozeU21mpR
2Wq5WAMlY9Xb+6YO0/jZWySXNZFFIGADXSSGy+PewVmENxXtrGEOBCZ9a7uOalu3TzZzZEjUVHhM
Yvwbuox1TJbCK8mpnsaWPfZTxw6JGRQ6m3JKrH+UsSO5P0d6Fm29lEQbcMkO9wVCVicYK7yV4k5Q
JoPkxBZJjOlt4MhnBAvI7Z1+iZYNxInyEao8bT3jrSp9VZEVWovMZY3BKXCOqrw2WdjhEIeL4+f6
Xi9AWllvwTZgf6OAFw3VyH5hphrbRG5pCShCcRhCoG7B8UD0zM9I9g3HucbgI45SoQhGgRG5aC3C
7EftoPfJu1P238n+rJE4hcRTg6PEFY674rGvr+3hhi5XanaTPpw3dOEOrRaNc9OlO7Wo6MYORflD
3Jt+gfnRZogBa4u5Q9QtcStCncONHhcyxPNf5mF21mAPhcYafqwLN9sV+p0to0oQ+Quwqf4/xB8D
XJ07+mx07dSydZtelumX3odaF5SyNjBRbLVG4bySnuq5QSYIMmAitk56HwwW5zdGtFSo8ESTM6av
qiATPDVPK2+QcrQ0hCLGpYV20xJFp7JUuCgO+ZMJV+FdkaTizNOj6D7r8fiIRxHkFXcL2jFL3Hn0
JvZpsxuqPMymzXmxhA5wjckdLHaVaza8IPx5vPhmdTnEHVppL9RyO81BH1+DOwMlc+dB2Vpxh9n/
cfYlTXLyTLe/iAiExKAtUFN3V8/dbntDtCckQMzzr78Hx3ffp4oiirAX9sILZ0mkUqnMk+c4k0iu
blIdcn7zO0Srw6gEKh7vBICf24muTP2KBnRWy+90jf3gT0nh3JgJ7typ3oduLuYEZ2HIDJMmtVvM
YjYmetOYgrSc1h3iTWtbUMT76YDgrzM/cjK4PBTIk7fxoNyY/6bReFQoETXVnvV33H6p9YPlPIdN
CiXSxLfBt7OG+rzcl+mncqhj4/ubEEI/9zFd8iEfFX5qUm1k90zUVzzeWh1vlP7X9S9wcV5AvDsp
kiIu66C9mD9BKw7u20pYCRRJoRdfjKx242Rc0z29ODOTFW5OJVdEmIvvjIH33Eol2hOYcx9vqqx6
67kBUbjUevv75UCK0gCTPUUHaV7Ta2kdxHxEtqCL8FOhXDYaoXfdxEVgxlomHi/U/dGlInOASFpr
NEHVAwXd/OtAX+oRVNe9S8LQTeW7aW2uW1vaOVRU8YzDFIdhz5kBaJoP8WiWaFPJ8t0k4Z0jynce
rjH6LbgBEvRpOlfH7BWfd2EJlMWkCjNkPzr9Yg/VU4XM9vpKlkwYJsEc3hQ0L56Jet81PceR8kTe
WB44SmtEmjUarIuDgwE/hqON9yhI8i/K06XEoDE4ApRHEqTg3StNay80nzVGvZGuNJYvLjTYMuEK
4AZhk/zp7JDKQLV8SBj2zEER4bdGfDU+Nv379W1bsmKB/QbkGSZKl3xykJNrczA7FL8ycyrf9E8R
/Y5JpWOeOlBQHFeC8WU1GgsCszjqUdMRRXni3FTBQkulNkyVYGzum5uWohuz59leY7fE9PpxY6FY
EnVfI/sWoKW/Xyce9mjhmWjKgDTm3DhvwFOatyoFEXfmCXtnOwe8J120NFYMLfkh1JPggEBOY3Z5
liE4FHK1fIAhALw86Jjf9yF7ur6WZRNId9GPNMByOluLkemlYKAvhHBseMirDjOTbf7juo0lv5hQ
xHh74Z2ACdrz/QoF1DQgtpqiifXdQTnL/lpCtFj/axE5+AQ+iQ7Pg6fjsTcz00Rxx60Su8Vus4If
FbN9zNqvfJOFKHdmZZbsot3RUSJhpcwxtC9LiBWwnypVK/2WxT3DO2Ti9UctdD58Uksz4lkLM6H1
IaEOmQRuUfmrw/uXY3HTpv3PDi6j803LrTozow52krTytWI39t9odjMKwxUWJFH5fYbqROEla1RF
C1fTmd2ZaxsFT8I2mOyyeoNRNS9tuRslzqbtmcvos446wV97IUiEiQmMA8h9UDU7X2naB7Lua+i2
IHaBlyxzZd25AX0P1gbxFj7dmaHpyJ2EQQugfEIHGKpool5sSY0D2rvZ7VDm32LQTa+sa2EnOdpS
gFKYNgbH56iCRsPIOKEIElUev4PXzK/DpnExh+VGenqkKMoFzFixubREiCLhfYzcwrkoqMQ2ASNy
1KQe7S2QnLVuK3yeQt6hWKkML5w2RPg/3M/TtTKvcsq2KwvHRuhAjf7GUalwLYJeALXXOF6WVoTk
1YboPdTqULs9/2h80PO2i7GiAe9+CS1e/kQhiVLSlZ1bXNCJnZlzCF1jVitbxMLA3kkSeoat/Lga
t9edfemC5Kfrmd3FfSBQqVJYTzCmfhyPIEncVvbGGrzcuoG2eg9m30LzKwxvNuOtpH8L8pneShh2
hIcgkTbnfYMULMLTNHnqcYwREC3eGAPbECN7vr7MhRzq1Mx8YCFgDUm0BGZCgWdQ8K2jxQvTM782
yD7L15xx0dp0EU8lRDQRZ80Q2Re91jkjFgW30PPsVmffpfwVtpUv8Pq5vrSFixksz+gCoR9kMjZ3
SKJVOtBCWBqV6aOm6J1dfF63sOiKJxZmrljoQxkqDgt21Hpp2LojqZ+hULHiiosLMU1wJEB9B4n7
bNdqmQ6qhfyOVznhk273L1Sujc9Nh/PsufznZQ6FJgsvUA6ZgPPDm0n8s8pMOHsfPAcTrip7tVHs
YLnrvKTpBlyXNjvav3QQ8qeq3l3fx6XQAQUe0ApPKY4x56hPWVUE5gAS9ch5iFCLSrsfstkE+rgS
OpYCPZ2U27BMB7T4syNdmqojhgQkKaL2Eahov88sNxhil/Nk1zrElWrtKiOLa0MBguMDchsyQ+c7
m0ApMe0YS8EuSb+wsD9YUJH7Zif0Nq/NY9pUljcy8WqV9rPs+s41Y0EOJev0m0AVB5OVdJvXhXJD
Qt+u7/pldwEfHWgUpMVTBwp05ec/Df0v1B0hkeEVReWagrqdxVyrRTel66ODkQVbswO1lFY0rhnF
HgFixkyPMSY+WsDW26JzC/O3WawNtF3Uw/CzcJ3j+Wvi0Brz0g38P+gigYQ6rW0fvVIs/XecV7uM
vKWjp2XHXPnXd2LpHNsmcJu4/Dm00Wfen9tajc55knqkUNG+0BPmxVT0x4wm1r+YwgKRPXHwJs7P
MnNkFaQci8vK8cgHNKV7/dWyu5frK7oEb8KGDStA8qLDcQE2QsPTUvqUlY6QArVj8dbW8li1v4bg
J+26gyNq4ZqN7qGX+0JkvzFBj+5rhg5tmYasJPxLHxQM5dhX9MFNc46YLnOTdHII8NTsiEsrD4SH
YbGF7EQASN7AXxuxEjCXzhwY2KGKiqsTZOzzdwx4aqVVhvAgI3SD5rttb9N89OQaPm5xYSd2Zi8Z
p7CF5mQayvbtW90/tulBNzFuhfYYP5J8m3f/kMuByBHMXVOYRn/l/MBKREkt6AQOrANucVTXNa1z
q5KshMml43BqZtrek/Sb1XVUEaiCgmDosbMzt8aghbOGCVuKxQg9+ExTYDTmzW+cA6V4I3Hm+vtA
HFUJxmt7z/VtnW7Emgb34opOjM0+lNDLrFJJhOuN6W5R3BpyV4Gy8vqZW0puTlc0i/RxFVZAsmFF
Q7nV7MZLMUgosrtavhntvzj4f+uZqza2GL7rkhCmQvI1d/Z9/FQar8WaFuniMTqxMrsfLN7FfWXC
CncOPP8y5A/AmrfdyuW/eIhQ0oAf4A2G0auZt4VJG0mFx15IQ583v3RDotr6xa5A4qDJLaG65wxr
ieiSQ0xUWhzCNHgWzSO+jDJDlTYcAln8hieFG5Xhxlmjh/szIj9Pq07NzBLEmoAvR+Mwo6Fc/tbE
ZgvMcyXraNOa9vDCMBkYbEFOnZouICKN8nPC209cyZ0/cBJiiM9pE81DSkCyZ8fQ6ve+IXICM1Xc
BmS6hKsNAkgnXmb2dzWM/Lm1yiRHwYE4L1EQ8afeAitPq4Lqa4H/Bd1YIDc+kgJKvLXIwngbaqyt
0WwCf4YravS7nsoOBTUfd1MFEteoAAm3QfV424meppuu61i1tavEAmntSP2qtPPHPChGCJRGSZm4
TV7bnt2b+bYAbkGFNeZcK5aliduLJufugL7gPS9rMrqW1ac/NUiDfgx6XEtX2oAwuuAnwauqZyNS
6qoIG49FuWHdxK1NfcMO9ZeuaPvo2LDBeiRC8X4D0oUu3Ni9kTyA+LjxgVsOLVcwzKGxBBgmzNrq
wbvIeW8fhcJz0Ys6aj+QUpUHEZb2to9aBO2B5ZG+YymHyhsfIvuti4qwdpumTXakrLOtYk6ebiNe
V+g2StbdAhXZfwa6iBqv67UcUkNGnqwkDEuH8NSFZjG/HLsR8n04Hgpdsyq4b4JnG7UlJ369Hr0u
W4LIGNCEmkiJUSaANNX5OawinQky1TGH/iHN9iDNi/TtULyBlNbNo9vAPlBtf93m4ik8MTm7aHqn
rexUQ+GlBAw5NwqBKkj+FObj1+t2FvcQfUf0owFbw5k/XxqvirFNE9ip+3LfAfufFdFbRK3nvOlW
PtfyNv5na9757ocUwr1TxXm09sT5rg9PNZPe4HyyfDOOmyqGVPqaFszCI2OCVaNvZKGejvmRWaQG
wiMsARBGLZAfw+Ix645l/yMUn0PmReZ2wIGVrzjnLqZajbx2M8OX8UedfL++zZeR/PxXGOfbjCkk
J6gFfkUbA+kYvJRD7Kd67wXC7/IvQnqyWnm3XjoQLFJzQiVPxMLzdacm5lqlqFOoEpheXmhbJp1D
F6yZWajxwg4eJOgmW+hqzhtzQddaeTJmuAk764VxaPy2otzXgt9YFM1iZcSdJygeebUsDzKDOBY4
uZ2/d63pV1gTgzIeaxhBPN/fgACjTGLk9Kp4l/xXLAaXlthV7aumPtvhHmPEw7jWqlnc4hOj7Nyo
roIkLBk+am+O+4hYH7VotlnJVrKAhXODxU1dB5TTMXM2r0Do6BEGGchUQcEOZkF1X/JXhZtfPTjQ
vSg3qjqqYA0sfBkXJpvoHE5bintwdmygnNPwpoT7VOpXWcWgLL8PggFYwl/XD8biHp7YmR2MgPNs
SGysraxusuR7rTake7puYvoM55nG+VJmvlFCQgcwFSylLp9GPXN7EIhft7C2WTNHcIzKNkWKRcRA
UyNqH2LpPNng8MVczYqpxUBysl/Tfp48QFTuROiqYDGp86DZP7XKcsce5GGBG5C7jgRuBTqdv18d
TtSEzocUCHQZzk1yWjR956Daa9QMkjsPg7xPW7mla7wqS65wYmc+jtaJig66gB1B0lvI1mxqK/HH
JFyJFWtm5p7dJy1rdJhpQC7CMW4kVOnnag12fjmYAoERRCLbgmbsRLg7swOIVy51BxXQXHYj+iZd
wLYGKPoGt49rqo4YukL9yim0e6nLdkPLIf3mdKq9NapJAbIrgf+5/iEXV37yi4zzD2nTkiGRxi9y
gvYlC8jPyma+nb1ct7Lkoafrnh03klZjPgTYX7v7wuscqnUYQC2eADsQ+ojk7AP98+sWF9fl4KWM
ktiUXswshrmMc2GgCCylE2yjQjdvMtrGaDImawThS7EEU1MTpgbYSaSD51sIfbc6zCZTTUPvyiB7
lKnlXV/NYrhHW2ryHoi8Qur83IYI4qgedXQCCnDxhyWG6feGvq/bLXjbCH80LOHWzcqcz1IEw/YB
DI+6J5KkmU1N45BV6FH+NfvQtUntJeNwUIxtrLRe+VqX1Q0QsKCQPUHdYG2O6bJjXpSjNFK09pQ7
av7Yhi6xvpbGMe1u0vLt+m4uLuzE2qy8YauuHpWCNYF6lwO9cb1G5aFyszW+nMXzjnsSuSZKtDj1
szCpjWVSpdO6BlMHUXO9pVz5EsjLutK8yCZ+N3wBitsbiv4YJPY2iIYVz1laK34A6l+AZU3ec+44
SmU5JLFwDQm8QwP1o3GEr4C+17lc+YaX9RwEatRP0c6EgO4FLm90Yp7LqcEuq+qIErnYBcpp/HoA
LSwfBzTZTWG8Xv+SS6ccIECCewgWkdWery5vec6lDvhvaEFwq1RJ5YVFF2yanPy6bmkpgk3wPDAV
TIKYc3Y6LYUSAddUhv4ibT/0YexK6BwTG3JXFXM+M2uoHkwZdgBuoT2J5yDy0pUNXkyrbQsbrINJ
ZdLOPl+tKVsr7GMbxfA0cCnt0M59Kbjbp9/M4UHGDzl7sKzdWNTb62tf3GULVR8IwaJ+NMeoE8du
WNhZSJa0T41BUgiv+DRceZsslOAJMglAh1H7tjG0OQs3VhkowwSW1LMN4ZbDLsse++jJUqj97IS1
16s7w9iOknkd8gzyVekrOcDSF3aALmDwJ0Dk5uEOs0VOClTkBEx6aJ1uOyFu60fTuaPRoeula9vl
yt27FPXQXQMbFMPRwbrPv6eDr0mqBCvunc+R4GHyqABmr0BEZfd+WK2Rvi4cUAQCPPumgITu6CwU
GEWWYzarmKDfTnFbDMyBSlwpQKvMIrmhKDLt6tqpgpVVLiADcPWjdwPkGlhtgcc6X2YWGU2iFOym
w7ZnD53ptrzBfHGLhy80VY7c9Brnt4M+GhoUPjH/moh9Gq8CRhTzqpgsxPE9tx+AjUXralAdKeOm
kz9Y8STCn9dPyFKgP7FB56imwTYD0ypho+LsyTAaV0HZoNd/RGZ8B0TCHj31b3U4fEV90zUacsjj
NfrRBWc6+wWz4IAyDlJjB78ggyIwB19aVd2DbefWqnvfBMpukNFaPJpO5OwRhWbZH/EIDAReAJyK
hMbNSFjmaXk4WjvN7MqPZgyDSQKwq58FyrdPha6ZamuYkHl1A9MOwzsSsnhv51lLt03C9JuIO93a
mNBCSgaWXoqmqAn8Np7H55/c6tusz6YCgxmZO210trlcQ0EtmsBZwgAC6DIupHtaS8WDPSAYg1fr
UBio+gKVcd2rFu5ugkHrSWByejFcvPGboeBjY+K1oNTeKEKo+N2V0nC5CFY+5ZIlVPomTjrEhguA
qZVFSWyEiPAy6lDtDf2M35jZU2j8ix3keKCuoGRquZ5/FydxWIU7AN9F6bdE/6EXxb7qEWkjc42n
ZfFIMvTE0XAEnSCqJOe2DI3mTNjxRK93H3RvqMe4utiTJIaUyoOWvVnNbWPeqPZNWCvg56WjeGp5
ll+2qVFKUSIr0YejXRxJejCI5pn03hZvZNxfd5KlrABA+wklZOOpcyG6FDERqkHPMi/n7I5lxvPQ
vvI234Rhts2j2q1pd9T1+M7RnJuKBF+vm19aK1C8kFCwp3Lxn69wUnuQTW02EJabbm3+PpjCNTIK
tWgHAmz6B5z1tg7XWKqWV4xMxJrq7pg2mp1urR+oCEKsuI/N1x6DntpA/J7UsRdb4Z1FOkyuQHE1
p54Z/FRsbexgKVOB7BSeleiVA4Ezv1BoIIjd1jgtWXXn5MjlD05Xock8AP+9d/jG4TsebBOw0EUo
A27jNfK5pdcgsaDEOrF1IPGdjwaVXAZVA7l0r4sOBI2oGsAApv0WiA2Wtk+GAwuO0Dz6+y8N4C7o
GP4AE+aQfiCPw0JMFwxm0KO7uC4VRHzq/MgVqNcbeW9HwWcb83qlib8UmjAdA44CjC6gaj+/12iZ
JtKoM48VFDrFqWtbSHaB/NEx8HF9hQsJEpgg0FoFjy9w0PMx1yBnpW5nmI1rzR8QB9mB086v8S7k
dXmwQZJ/3drSV8R7AsAWmEIJ90+X4uToNEkAnneOJwVSn5c/EtYGhE70eEOcYtdVjy3XvbYJtiHa
kNdNL+zpmeVZaNQyqN1002OmCh67IPLqFLClJNxSe43vdCkKwxQur0ntEu46y3G1YcTYi0J8qEd6
w9CLxc1/J7TQp3m5iRVzVS62mfM8WuJ27Kxdpa9VRxcXaxsITyhW4tDOokU6ysIQKRY7at8AIau0
ys3r5wpd5uubuhAJMRqCXgNYACnaz7OVNg6axjiTSHNJc1M67Qah2rMK8kNL672m+kMSrIltLEDS
JikoXKjoZeHxNH+zsNy2QfsLm7E8mOB7MW9IuCuTPd6eqbMXo6/sL6Z2l/KtEb1BLMqFcq5pPzR/
zaKLvBoPCpCo4PZmUDY9v2sbynuhDfgdEaoL8Y7RV9s8OmWAVvwtT9bEORa/6H/WzNkIQdsPhUSj
HTsNYYJa/4Jag9/3zM3XQt5SQEAxA/uLitvEIXm+rCAxhq5pRjz69doDugLNluY5JfmtoPFzz8un
6x60eFgQfAyMgmGODo2Wc3uV3usSb8XMI3wAjC+HLMc2bnSX5UcQ4YDJN5DPQfouHZDcydfrxhfy
WVSq/rNtnNuGgDfRSzTNgVsMgRWP7ohYw61OJ2D2XgBsEphB1D7AZjqvX0DqKxdOACrJRHM2DlAA
pj4gC5SH6ytZup+B9pqwfBhlnTAr50sxGwy7sxrN3Krk2U6GgrkjU+GTckLut2af7ESTHSPbgnGA
aKqBRa4IBySGofkGevX60GZqWEnm/1xU89UDN/pH3AVzfnPAgBqQNEQNPm6JSn6bELeDknVh/sRc
5i3Tp1l2BGD2yaXl5ma5Y03pgVt9L9Vj6Vj72KzdAL3TyJK3gWPthKEBUr/W4VveOpPa4O9AhYrN
Z1baqonCgcML0hZi8tFNE39EgQsoCbiK3yKWH5j8IBV1Dat7NVSyjaLSLfW1aY8lR4F7gCUbzxEk
t7NQig9CZIy2nCcpBnUkI/0eYGQg06tyJVVftoR3j/NnXPFPqnlyB6N+VyTN9ISNmLF3iNhXbbKx
Ent33SWXIhY6tei8m6gEY2z93CN7nWoRBlWh7AMsSl7tZfxTYqSYrVEVLEaQCTyN5wC4ky7KlOmA
Ma46wnB0VgSBsRHQ+dmaelkjkdDat9YZ7C+kIWSvhJ3fVXZF7hyrJLcszUGqR3i4FtGmUDx3ej6V
XwBkxSTovEALkWaDmpNURVW6rbwLsp+N9tuoNzZok41dke6StXO2tNWnFme5zSDysuKTaGaUfi10
LzFQFx4eOrrW6F+6G07tzB55gQr0rGpgRzOSrVYAdcZ7T+urA6S2oZQiVsLHUnZxam7mQR0Vspcd
NjKpP8YSLAD5Syefdc3PgszN+Pa6vxJzCvcXHw5NA/T5J+aqeWYxRiqyU4o7FiUQgDNV2fflrioq
p9rgyFg3ZW0UdBMCVL0doFb9ruel8aiZfKA3ta1a9Cpz0m+tmELYo0GhJNyycRiejCHTbY+OlCaP
iD7FLu9SZu9lEPefMcF8gWcOId2IMUQYDJ0wvq0KXne+gaHREvz8bSY2vamVN4meaRs5uS1NjQAU
P41OfvJar/ZG1cWDryuuSb8VUWp7VR8496ZWRIANEid/pCHTXwuDJB+mrkDHpRFnRJZf6aHuMUkC
jCJmdXRoVEeRtw4cHG2YosNvcJr71g6o6Sa6Fn6SUuY+qp7lCy1ol/tDU3SbJqr1b5hdwFlnurQw
GaRCYW1NURg3YQfZYLfOuzrxVNWZYlcpAAMAYpxYJUjCprksfc8LA8SeddIYo8vzHviOqE8LhCYw
3d90seDgLgwj52cGRQ5vaGz+Ow5zclCUyx2qBIPPEwxj3QBUD66nGmR9bpFhk92wiobIh2Jf4wE/
COXBRmfqV5EPzdEaeVaByzIKGpDKNqDTgDKL+VvxoP4ksh4cLw6r8kdTkfQlg3JU4JrF4Pi1o/Hf
iYntfbYzO7yHjIYeeeGQZBiOYOMdA7nxpi1jCCkQXPtpx51dmwZGjzn3+qDqJroZuy49oNBlHPQa
ZfCizzvpGqmA3G1ZwcO0EjDKG9Mc0B1PzczZGForQx8Ejino6NrgqBu5Vu6HlNihHxu6dlQNfNcd
MiP7MMoBIJgAeEHmlcNYFH4H2bXsKe8jcWuVA2VekY8Fxnf6ophkyrLK3PSxCLeR6Kp7zRzJCyt7
OQIEDVF216CZQR5zs03zTdORJjxqdUnv+s6oNhRJ8HcMvRc7EGwAoJrDM9TKE2MxvE+THuizIaLS
+cRxWdbwHgVF4wgUa4GxE8XR6L7G8p7Gbhrtafa7HP2B3lnO6gD8QkDAqwY1Hox9Tjzus7iatTUv
qhiZASaF7zAndm+GP2Oof4DzZWfA3NC1W3TBbwsl3SoBCp5lK0FpIQSCNQtYfiDKwOY97yOkmj4q
YTUZQBrENbydedd0DKdSB//DmhTfQnRHKox+Jv5CKj4Pf0leMTXYyAuyuAIjA0rWAdglYow2ciNB
JdYuaXyL6YIoX4nzS4Yx9YQpRgywmRckHURLzIrUGmpbDQC/97my0E/dD8FrQOWKNy3tJ6oqYCc0
oN+BKH+elORDh3hdADUdVAx1tIJlN0Tvm8QFzy1IlBC+Gn8MSZy6Y2N1a/Q2C5kXOpkOgDCo7YCd
fWa9pkMlxw7WGZSgK73BRRYcErmmgbmQDoAqEFP6DE8CgBnmZlCKdHKRIx0g9aY095CiwI39aq89
FZfSe0AlkK9iJ1EBmHvnYPU5zUOJeT/s1UeBPi2KcQPGibwamHQIpFohfoWI4gFI7o4FljvgkvsW
tE1buEkYxndpSOxbUbV8L0JLbIIgD2+F7LQNYUmLokVlxYEf1x36ookFunCjbMXaiM5SUQq7BZi/
MUF/gf89dwreytTUG0ha5xaqBWJ0RZJukvGboKlLxDcM0RiJrxhZcfslbzg1O/tMcZUqo4xgtjG7
Ta5e6TDskjVJwOm3z3Ia8KswC8CrCUozT0brhFZDqyM5blGnDql4iMNmhUVhzcTkjqfviazEwQ5h
QqkYXzgQT0Yt//7NMvWo0RQCf+lUgT63URa63SYVtKQcPX9OK+0zDJIt1AVWcvcpo7zYrRMzs4JA
I5PSqh2YgXx6njxkGE8Q8hhxN+Eb2n5R1u56zrkQ+bAsLAlTrRb4fmcuoApUD5VZgfB+EH6W1Q/R
aG/qnt0YdeDbali5TRbNgehiGm6dumszc9FoFVZDkL8HqLaSMdmYhYVRCPB6UXHM1+SSFmItQw/6
f9ZmfoERjF6LBlgrtYexq1zD+FnFx9rcCnRo0rVgtPTpMKiBEUKcYDA9zTyExaDgFN0k62L9YvaG
27u++51Er7wL/KL52bO1FvvSZoIMAgAnDiQcSlTnLsloj7p5GBdA22E2Mgtyd0xY7zZx5A3CHrzG
ar5f95aFgIHqAHJYDMdP+dDs8ynRZzybeBqyDFCx3noIQ3NnIDt2r9tZWhnSQ4p3O3iQLyiGnGGw
Jc4asLXVph1vQTDqYoRGlEgO1+Y+l02hl4boC1KIOaaWBmA3GBMAqOzyI9N1wNHeBuD68mA/rNVr
lxzEwhDZ/5maw2otGSOPIkCpY4zLKO87q/CN0fJsnL7E+VSVX6/Rryylrvhg/5mcuYhsUjDZ9DBp
Q2KvyN848ja9VxumxY9AobrZNGKLbtckdaHvEs69LjBWMEYLycAEmwKvPkfSgZbSuZuiVdmW0Ygd
TiCXKkFfzbXyWGv6wQFk+rrfrJmaAsLJRZBorUG1iRuo6Iu9U5i+hsS17mOM7a1cOUuhBZB8DFtA
iQ1fdHYSaD/w0hkAP43adBNAp8A3tOxF67tNZKuNk2ibvs9WrqCla+7U5iyc2WFkiTaCzQTK9mlJ
USF8ub5/S+fbBucAQx0S6Ir5YQiA62PVANxibgZgXEzAaQ/AnbNCoLu4d/9ZmZ+DFKNo7dgBlzw2
HMUK7V3G/H6C72o2hI9CtmvDNTG0paN3srB5jT+rc2KNMQDXlvhiJY9O8NvoD7LajMmjUC9W++v6
Pi764ckKZ7d4VEtDl5M5ERydHoRlm7F8XyXrX/SHEyv03NuliW4infaxtNG56CIU1GNBV07vUnw8
3bnpR5wcqQx9H9JxGMHEtWv0e9L8LNmTKX9Y5uYfNm3irgNYzkHcny2niZraJhk2rUVTINJrn8o9
dJN48H7dzqL7ndiZrSiqeINmNFZEJ3dr4h9OrnsdibZxwr+aAbvJ4/hfosWJyVm0sNPOjMYRJlWN
wmjgC/FcDeDPRAvR/CHatSb3ovthVBmjdgBqoKt1/s2GsHISw56CU6i5SXufA4nWyiczXmsZLDoH
oBDTSB/Iy+bHagzawdAVDFXJF1MdtWSLeWUv5ZsC9aR/+GonpmZHKkVJzu4pTA3anR4brqGaTZLc
hKiNxPGdudZXXjxbJ+ZmzkglFTovpy3Ui20sgtuwW9MTv9SkANMECg7/272ZIyrJlWTNtHvDt9R6
HiApLnrXGW5q0PuPW4zrgdwwyfd1tIc0nGfJt44/W/XjAMq2Snu9vr+LqcLpr5n5KPCiIIln+DVQ
xmrKW3TzXBuI0bYK3dy65UjBDH1bVLci3axyYfzp+MyfPYCAQDcQfBiYX5zlKZoFkSinGsB94Bhf
Y9CYG0V3rzXITUi8G3jmjmnp9+W3lCcYvg7WVAuX7aMoA94P5CkAtp+fmBY90U5qmPRoiHWgtIWC
WeKmzZtutS5TFHyTGPtVwSezyg+mr0SHpf4fMLIY8UcffyKtm60+o00LFClW33ZfutTyA6P0B2ei
Qi/eA24cUObd5H0M1+g3oRl/oHq7Caz6rlSr0iRLoeP0p8yOGQC1EJmpsREpx5C72Oj8F15mehHu
V9xtWtP8i58amu147Sh9GsdCqmYj/Y3fqQPxgNytslerbaDluCtQfYnQNhBrPaSlasskdjINqGI6
A0yV5x8bsIK4LTi2O6SZS3NARn5S/UmRTQQhiDh6EMO9+gcM5pnN6VI6uUZHhpPVFLBZoJBfbAw5
0MS3ItUBOCL7rxip6J6v7/DSNXe6yiklOrEoRpmrlsAiiCsj7TbOQciQuaL3qH6MkrVK9RQdLj/n
/99TDEucWwtIMURGjs9pp9mNzKp9Dki7zX9dX9PSffPfmi6xDGMJ8PK0pqFvvCwokI1AIE++KI5l
jmtNzcWQCBk2DLKhgOXwOcAmMYiVNZBD8kwBAZ7R0/UnkyVubr861ndgdpNscCX7yIKHJl05H8vn
8H+m52ibqtfM2Blgui76bWdsVdP4CgJh8h8oFSZRqT9YJkSfi+6GXfYYmDJgSWXvItiWg2eER0Pv
XEJvksi3R29clUdePPwnNmenwR7HJCUZbFooHcT2NtFRH0atP9pq5q0FetJgY2m+JJ/X3WdpKOJs
rbMzIVtHaxICu6lqvZIfyvretBDcIfd4B0SnrtU+qnoi2zaGG1hrZ2TxmwJQDkzTJPpEZzcsQScQ
yEPg45OsfGu66El2ndeJ90Rb45ZaPI0nlqZfcnL2675NwG4NS1mQ+LkQPsWYcK6lm+v7ubQg1I/h
PRTwU7DYnpvJSNsDuINZxUTD+IMdRRjsCxFHU8a+xaRZef4uWgNyE1oQ+MPmbTinKBXRdIwKaQYG
/QMKhKjwlFY8gR/Su76wpf3D7OD/TM38k+ZGAqIfmBIaRpJjWqP5jHFvP7fM3XVLfwqs88B5amq2
h7aZirZVMJWlt5XxzeCPVn7fFHci/xFDT3X8ppN3EuyN9ksWP4OGiq8Jui7F1JMf8Eer7MRX0IS1
KrSUkfpkP5W60Z27SWLSMR6VXOs+LV1Jp6ZmeU5bBKziQMh71Wj/jsV7nEo3s1o/1+A4QKS2LFnZ
3sUPiUIl4JHAfl2wr2uRpcVVG+BDpuYB6OK3Jhd+0f7DJAeQtv+ZmWVN1BHooTGYQRZ5W2dsO8KE
7M09sH0rgmALe4i5anAhWgBCYy5ytoeQaP2/z2XzrtokAeN+pysoYYT2Y4Sqmm+WPUbZ2qpcyScW
XkQgc8OYoIMOLYqK01af+gk48oVSIvt/pJ3HjtxI066viAC92bJYrr1Tt6QNIbUkeu959eehDv5P
VWyiCGkWM5sGFJWGmZERr9loWSA8KU1ibBKUn1YWbNrus8+BpiGd2MkXD1Gp2ecwFoqbJQoPY+RD
9MYRA9RCUBT6alLhiDEEksoVvrW8NC6U+ancY1uJ7elsXEXWUjEsJtgbrAIFCnTctIjl4k3XaKgS
aAd8IbaBrNqRJhwVdAcNw9tqdbCvx9AuvY7KVee4ercddeNFzCTbNGMqqREaTJGTp9YmkiPn8qGx
cBJqGKZxCE6CMlRMzpdi6LGg6nNAjWlV4edJNhLacfgjqR8vx1naaxrUV/6D6/LBptBoU4EqFv34
vt5ruE66/tEDgYhwjlofDL7j/xZudupmUjmKxjiF8z5llm9L1l3Y3vvup7Rr7VV5/6VnANLWwAKx
uwU7PifYJnkR9JWoQ2PunBifOau2w0hyKhmor11pxzG7zdZomUsrN8l3A+rgSPrQRfTkRuv9uIPs
UDq1Em/S+Gc6vHTiGk9u4VD/LRP+f3FmBxKCv3QXJD4jzTy0CADptiaotjRu4nwV/Ti91OafLCfr
ZKKhyLwA5rvR68tSDYhlSA+9+iD0SLG1NgJ5Td0iLb+DcJ/lO2SXULTdm2ul1sVlNECtTUTXqY05
TcXJuZToRqgnQ/97k9bie1R8NbSd3CJviXUUugbNPu5XvoulI+M05Gyj+rXbp5XOKupVuRlH6zlR
hJXTdnEBT0Y1Owd9XRk6rSWEUPg3hYZYI2qkbRncalH81q5qTy4VQPjE/zeLv0UCT2ZR1uMqN2tm
0Si6H6V/b+BWEvvePTWwq1xpngXP3FkUKmv1c/VPMKez6LNLzcqsesgtRutXx6jYFmEPkvFJaH64
3qvp32T5s2RuS+UlV1dyyqUXwVnk2YcSCLKcDiaR8apwhBINn9q/0fTwvtSzT1Ue74buCeLbXvBa
JwqfB+VVatfU81Ynf1YLiRR9yLqcyY+KH7H7CKLRqa1NEt63vy0Z0pG32Fu15vW7eBahYYzFCcB4
aX7VDoMn9qlKVF9y0vrZqB7cbhemKxt56Q5B4Pb/osxVQCdwYyZoRNFU7vSG23U3SgdZ+ypXdtm9
XL5BFrIHigIi9GAomRjgzL6awBhSSP8cRZYJ8Sba6/nrYAnPpZja0K/w8JDtWPNXOiQrQedPdRXG
0f9nureZk7WfNPc65EHpa9RLbwwvsPV05fqfDtTZgTvB8aA1IPlBJjj7WlCYszwAeORI0mOOyJRc
Hod2rQW/sDvOgsw+DC3RE7dWCDL2DzWv9NhCooEcTFu59NcGM9v7gWBKIAqmOOZ3v+yohbu2+fcm
TAAYAfhNb9TfbMrzOyItcNDEzYJNGG/U+JV+nDluBw2h0XxtcRbnDeIS1zvFlA+CFpYMqjoTCZW7
92P7s+ieDe9Zq//+FcCA/kSZbqiT43qM6CjFAlEEg0JpbBfmVne3RfPFUwpa+CsbbumORcxZgtav
c0eI8++KTrdXyVM4I7kvve+dUuBT/aprj8Z4kLpt1yBDsLIvFi5ACrSGATkePA0Vk/MRAjo21XhK
BmOtxsYVNRtjmwF2Nm8KNVgZ39IXbHAKArAlJQNKeB4L/9ZMds0Jd4oBcRYdLemTn302+97W6vdR
2ZacwJcPqqVdwvZAtoqECfjO7KAaCj32wo6IGoBFoXY3gopGw+g6MhSl/xRq/r6n5xBpRTSFErpN
1EcHQX5ToOWPmbnWx1geFU8oC496eoKzVKzyZDfvPS3bDHUZ/0hhi383c0n4DFI7f64M2cVnOYu9
a0D48U08jsaNPsgYNUiS5R+jxsgy2+xxoEekPJEaTKD9onVEJWlX8reFOwl4gyxZE9SXdtNs9nOt
7yvoEWCaacdSXNWrBy1r7RhqmJL5CL59ubwES3t58t6CCUvOr1qzs9TTm7zNK+L5dWFHGaovX3rS
cV18MIN/oKyAmII/gscNqqPz5oagllmjTGMbi1J662V/2MpGflsiWOsATrvDUCE4MPgVTMfSM9pA
N2NS5uCp+OF79WMFemgIslgrdffVTMXhCSiH9DwGvSxtlDauv3S6Eh1kNdF+FVpjfYO92m6rtlFC
u6fnc1TTSvvMF+8Ntl4n5pMZRlq0FzK16xy9aH1/W7Z69Kb5AvL1ulI56OhIv7xRod4hSZ609rBZ
uJnwf6FeTD+SmsTcz6z1fOzqB6ykUYu9y7zsJk4VwDDG3x90qI0AvqTvh0bQHPQOadFEZzrKqYXb
MRwPUX6m9m1F35VuZdsvHHOcppzfxiRYIX+gGaapn6nBxIcrbAit+YA7W3VV9hRR+32S+UfW4/LG
X8psCQklDro9PPY5oMgUyjIv8HKEdPpLjPactLbUBHacbNo+2kXWlyx79ZTXMF0RFVjiaJ8GnmOM
+ryJxFohsIq2ZAGkvhKc0HrQ3G9y3NpFB+Hmyir2yMUGFjbGD6XxOfC+jNldtcYtWOrunv2U2e3S
1xjjNDo/RRDKjYbMVifR304cTfwWGtVGKQ9ycuONDkRxD8ESsLHpP+hNIpeNmSaQf1Bdc0q1obiw
rxQA0i5CGaF27/u6LWYrp9xSlsAtyicDjXWS2pwdq7JRy4mrT0hvimTdLpa/ucnenDZyuQuHqxL/
Id1YlZWeOouzbHiSgMSLEhoZuNTpMz5Jhdycn9JFE2I6+yKrt7IVO5r+mMuPstw7fn9VqVuAA5f3
9cIFchZzughPYqoGcueqCW5TgHMzxjD+h29Tp0CLYyhkQPgB3VyOuLiLToc5u1v7ofN6Q51Cllsx
22XqPhn3E1JCMg65VNtBfrS8W6rBdYGPyGNuvV7+ActDnkQW2EE8mWeLywMjj9sYKqQo3uaZU9VP
Zk33fNyCGEk5si9HW3qXM8P/Czd/VEVBEeWuxKqGor9R5ENm3Q3tsSk2QoIzMIQ+V3/NxQMN50T/
0ZfqWvzlXfUn/uyjzdBdgLjOcL3xiK2QGrzlcOzEzRB88pVDjyuzF67EXLpvToc8yxK6gLtBnmZY
lh/99qc43qnNr8vTunQDnIaYJdV528ZjLzKrPuz8DBSVKO00QBBWcsBHq5xWduUGWEh9sCSGHA0J
CCXHOUJM6CSrGxVA8aN1BXdRbE3bKr8H7t5YXbOlUNRWUSgCZKx8cCCzykR1B6/LN73wNUsdbQRL
FW0V2HL9uAZ8W8h0oa9PatbwdlDgmG0PtdZMtKZ7aBMJffn0hvf4Ngzf2+JwecGWzlSUxqmfcLbx
OJknIVIr6i6yBdxjjYYBcmqoUMXUWEWtvqqxQBsqkRult8T0RhdMOLtJ2HSxU3h9stIoWZzek18y
HRAnZx56u6rYKiJG5X7/WI3vWfC5BhkwRPRGx7VLc3F+LRTE0GFTEbWfza+pKV6JbAPIoBGLFdcQ
VAcd6s+ZZXwWYgBDl2d5IRppEcofUPKQBZpLW4kBQjZmFhZIQiZvZl63BzkwS/jQefTYukN5vBxu
4UMHCW9AAeQw1T44P/leG5iFBW9DDEfTbooINJckY9ZYq2vqk0sjo1mHx7yGDALWoeeLFuC+amEs
VGwkJd/7ZbpN2/bYB8ahbqqVlGsqOczuYSANkA14teOTN2+nNF1H07EilBnWh8To976xJs23NHFQ
Qmh88uFJH5RaXF8QC13BpzaseSZjbPIDbyusVEbj5+UVWvrsUIzA95QDBerCPJUpKLrledkVYF9A
PovNNYCKrdW6x1w09mJd3kVygb9mvpNc88dK7GlvzyfSQGqWxB+TY+ou52tG16YJfWMsNrI7bGt3
3GZ1jOBYu9OL8rbTfe75yk4EhM4SbZ8OfrhSDVn40KdFpHgFHBQVv9lNXzZpDbVeLDZ5p8ML6Qek
A7r2jjaPv1VDIbFFo5G2lwe9tLInMefXPTIZbMpWKriYsFcyvoo8htIYoejLYZY+h0nlVp7UOmAX
zc6wBAqfYLjyxJiy9mLXvxeSdtDG8qAr0u5yqKWnD041XEYm5xeZzPzTK61YHTXKcVknb1LglGqr
Oh7oTqj9TiQCbW0KJ2lfI7KKtvX2/zH8bKhmD1rMKwhfNb2xRZEaQkfQ7bpcBVsSCMOGw/y+94TB
LkLvu6GFN65Zfl/5EQtZFLxCBVtJ0BFU5mfHOGTGEZiCVmzgfDzoOFBTW+l3llt8kwb5KnSVfQN4
u/Etz+b4WEnSlxYbIsEkgAKGD3bt+XeUmuVglpZRbHgX3XZV/4Re6pPgiZ+L0fpyeaBL2/ck1O/j
5ORuHIbcBMtiEqrO4VQPaXIftrq/0Ut1rRa7dMyatDkBADCvaJ+dj0oealMB38/lQUGUJ92XTtXe
L4/mdyFgfgJZ4CEMIKuTre9s2RKUDcchkvPJU61QHbG4HocfTXSIY8VOq89+rV/r3qchP7r9cyH9
CK18U8S3Qr5LxoOR7tUBMOY29/b4a3XKyuX5cVUx9uZJR8nERH18LgNZ9ZqnZi2Mbwn2HP5cTeJt
Bvk9tJ4uT8JiHDwpcYGfRCfntiu91SotPUE0ffBk12hKhB3NK9T0Vm0GFiMxJLhkvx2AZ+e9L+Sl
2wU4/cFbx8bwCZWewb3vk2+XB/Rx40AV+l3hnoAHCACdbxyrx0XTdKkz1V2sYwqNgZjrumtU9qXB
8CVQTP8tajvPV6tG0KrS54XR5n18TVoq3GalDMcXnKM3dNVKH+TjhzdVcWmxQRKdqquznSq56JeM
LiWH0nDJn5q91hgbPVtTklqaO1S0J91PBV7qnLaMbooSxSmP7944JO4POf58eW2mw/j8g2MYEMsZ
C2wdstvztcH6tB30BKJyoiHRaLsJQhD+NbJmdqge1ebn5WjLo/kTbfr7yWklSW6gxBHRgk7bjiLi
rbHhXA4xna0fBoS8hSWpGn2V+VdaWMrgjRnvI7FR7oTY3ErZF6t/MuRXeWyQL2l4AhZrOmqXg37A
oCuxWehazQOwEw5Vs/O1/YDMUJ/sAx0wCmXHfI0ltLD9Jotc7jYUo6m3T7/oZCbN3g+ttleoPVUF
dgs7YRSdaNV1aiEKYC/oIbo6sRas2SZ3+y4bvIa0N9YSR896yLwCdYlwIw/h2xDqL232qgmxE7mP
MFze8bi/hixSWopToMN1eWEl+ePKnv2Y6e8nQ646quLulINb1qOAV1xeo3kcOBFXoF2bb2mTXbdA
OKxR2Mbdbd8PK8fYwmTwIKSezOUHU3DO1JF7pJfDrC+QDTRfeLd5COu31Saq4rUM7mMeLKv0Omnj
IpyNPPds2rNcCgLacuUmGzDHa3FNtfNRfCgM713Tm/uoiIwVJMHChwnEEuUAIM70b+atAK3GVFMu
65INPN6AXLuu02J7ef0Wpg99AsDa8Kz4LucPmy7QAjOUZVQOs5d8eIrT/fD3uJJJbpGvAskilFnn
3/6omVHhRlq5QYzA6REwQWAXaWTv7/1liUMXfMK4oTk5n62giVuvi4lToCaOmrmrHIrgaAq7yzO2
cKNNz0Cd62WSEpx3TcqUByk0x3LjCTd6+iQXhxGrxDW+x9K68GXjiyiSdKGYe/5ZWSjo9YWhlnzb
DQQ/89DU1i7o1L+udDBnbOUJLAc91JhdNJGnJnQEmbNkxF7j0XALGx6vSY3sHybtJM7sihkSdLkz
nzhuouz8yYXA0D8hEZba2bBSd1g49c+GNM3syYEURJoSmg2hBmQFdKxqO81ysgLFbKl9LfX3uMTk
ek3gaKE+fT6R0645iSrUqTK2JVFHUD+o7Vnyz0FCsIyDKLMN9YhiHo/kupZB0h8RKrs8vQsHBcAB
TOAAeU7ttdnRVFpVmYapW9JPCTfgdEBI//0CQsQ06Edy50gfDI8T6hp6PzWsUoxRBmBxxpcwfg7G
lTxhaSCkPPBhFJPH8lwbopWjJs/SoNoERQ0RaNORxl2eqoUPi8TtT4TZOxh/iBExQCLk1lGrYluo
ALv9yyg4UjmKJodTcbYZCiVXOpRSq03cYjZMm0tas9VcuIs4r/9EmB0PQt+IfZETobMegngrpKji
gVZ27VRZaTQtRYL5QoES+XcQdNOKnWxspe/Z1ohsbobkuqypP5FE/MgCp3YPlxdmLdBsYeom8YMy
I5DFDusk7DR5ztJXAqWw1v5cINnAspYNShDqdPdps1g08BEl7ooKv70OI7fPRXanC6gVvmuDg8Zz
3b2r6vtY3fFaV7TSBgLemCv7cGmnn/wEfSqVnMxrkZSNOAz8hBGceas/qtlKfX7hnkIzgd6+Tuow
oaHPAwhilkaYRVebWpLtjrSldG1ZKm3Y+JcXbuHAPQ00b62bwlA1kclIxAHIN2r212pwNb2OeRlr
6k7xV8oRa/Hk84FlmSC1nk68JjykuVOqpGC7RNtIgp0nv4y1zbJ0YJzM4/yKNDXwUlrNPI5YPIiQ
zr979cPlGVwLMf39ZC9UtVKp2K6zVKhx96+JdBevIS+Wd8ME6Ka6JfEGOw/RFWEUpAGjmLAGxU3j
bX1l36+ZES1uapU+GEQdoFRzMwU6UIYwNgykD0WQ04ltrTViFyKgFYaGBVkxyJU5ei2KSjcu5KHY
6CTgNiAdBynxaiUrmj7/2WuV1hpkW/R8uPTmbwrViMY6tNQCG7vSEfR9GX2mrTDiipg39/4aQnRp
SFSVeFSYdBc+4IqKWNXH0qeCp8fi+KzXxafBt8q/L4xQhvkTZHbiQb1IsaSi+NkFpY17wlWtq1wY
+uHyTl6YuQlyIU0dmalVMjt0itCVwhSb6Q1EN39XtAZgGxwJ7TTN7ovSMp9ctShegrjQVgIvHAoU
5fC/4XHGC02bfUJ167uNCeRiE4hHz9w21kOp76Xwtoi+VjWKII+Xx7lwWZ2Fm93wqsfwDXWi2Q36
thG3kZBvw6Ik23PwDVnZjgsbBNcOyGg68FcKC7OxeaqVN4nVklsWxzaJNjGoksvDWTgdziLMhmPE
sYZLWc9wcgAkabSpwic1uc2q3rkcaGneTocy/f3kpPM7BFCxPydRFR+rLrNTD4P54lrKUGSGzXc5
2NqoZns+1zHqzcSu3DSjUNwnftRvG6HwHvPRehTTWl4Z28Ipzgc2dZEwPJtOwPOxDZjN5YNGuNZ6
TJNjGfyw2pWdsDR9k+CeSrsYEYI5mLMtoj4Z5LHcVPjbanbXHLoIrNFz+/csDRgaJ4FmY3FlF1Bn
RCAzPGAPE4oPRuuojTP4T367kqgsbe8/sciYz+fNbNoQICKx6v456K7Mfyhx0HBCRopbb2L3zfKF
wfP7Xm8UjgavpFf5FsKBF4WVUs1Cew+OCQ47fKLUaj5IpXW1X4yk7HxCnuP2Tlwljqfblfgq15/r
eGv2N6CwRuvX5S2+tOdOos5zrwQNM7maxmZmP/JYe5NLeWtW6ef/FmX2vOyy2MqTjrGRRu4jKBJJ
nF0p5poe4tLlAZ14ajTRZqLbfr4RXCtFXEhlMIb4K4sPXfI0ZpHdlvbYMZHfL4/pdy4yu+SBvf6J
NjvzZF/FqywgGu1h/asZ9tFRt0ZVoubujuDwFQUR8rF8qCVP22hpld0YQDePAACqrSjEwQa78uro
h4nudGVtbuso/3H5Jy4uLrDJ3+XkyYnmfD6UIFbrztL5hclDF93F0InFp38IgbwR/h4aRaZ5iNaM
PTNKmARtxJi4jeDfV7mduO5K+vE7L5vP9iTjhvkn+QHVufOxBJmSDok+cIdF8rat3xreB40vO2Fo
7briXTYsu2ibTZ8DTRHb21oZVLsrxl3VfBnNh9gvj4KkXlF8uNdE18mtNRfYpUPo9Pcp57+v8w25
cEN4t1n0Vqu3yRpwa2lvn/77U/yTiy9TQzVSVQ45mUNISY5j3TqGfxWGD24L3G6lBra0c06jzb4k
DBmEUAbHAEXr61BOxYFXbQ0AunS7nsaYfT96Y45dkTNjqLyF0YvCSy9y5GFlgy4gb2QaocDTJ/lJ
GtCzhfFQ2u+TmKGM8mvnGfAyjyXw1sw4or2hV1cqNdFi7UG2NLbToLPVqiylMF2N3dq1n+LoRYt5
Ld3+A2+PoZGyTjrSpP1zUFtgNG2CaD9R8mgbFAk8t/Z1TP/eCPM8zOz+MxPTFaOChcJKaswca8AE
ZhzR2RpsHCltVVm5z5eX7GRcsyWDNVt14u+dMdS4Q4J0AU3Cq+AmUUKnm6xHYmS/M6DSVrGmF7G0
80/ndLZysg+yXRGZU1d8DJovUbMv+6vLZ+ZSEnYaYvZxCbKRjWIkkU/08VNryvaAe31llC8lfAk6
AysFuKWTCejz1O1D4OMDjq4YBS2oXMLpsfBzCLvvKRYll0e0OGkK7zUENmD/zrENnee2uKxwvweF
+Ragpidl+q3paythlorkUPf+xJntRAkSX1HGxPGT4FNVfAoa66gPMRILw0YZ3vpR2Mtt81wF3dbr
JoPAYGMO8afLg116KZ7+iNnuVI1ECjpxuvIG5b5xfZytqm0YqzeC7l3RJNlq+FlkhL8cdm2OZxuz
jWQNxW/CRqViU/GxcwkYln68HGVtcLO9qQRZDcKTKGW8MRlG/0nBp10BQPItjq5d2sCX4y0elCcr
OrsExEyPCt+Y4qlb33WAOKXWG1Svf4gC5YqtOUnNzC2Y09gX8Uzn1ZgqN2K/1zyna24VaSXLXUzh
4ZeCs6StR9V0lm8FngEncRpMkL2WqmwHV+UvQ3cM+R6hAyN2+vbbsOYiu3iYnMSc8oaTvMCrK8UY
cmLi0xSFv3qtsbvhzQrv6lWdw6UUBLdnUMZwDsFizIaHtLdBOZivTzNvy/S28W9L9b7OX5XxESTi
36/YaazZsBpZGIcmI5Ya+7avb3PXUXHkErqV/b42pul7OJk+RJaCTMeUauM38TbrTUyWfgS6jGxB
Dc9e2ZClbP/TyObIVMxSmqL0plnM7zPvp9F+CtD9scSVCVzaF1PfHxwYsvpcpucDw25X7ASDfqJm
oPMZ3+nd1YgCq1tfy/n+8oiWTqbTULO16tW4zxqdUDhEudk30Thq3s//FmK2TGkGypTXM5mOhBpM
8CDk70X/92DeCZTxvymbv4WtSo0SV5r2XNCo21BEIVaq8AcIaF3eS5Yrbi4PanHvATSgcgaZlwrG
+RLpdW6CZJueZ738OsJ13Yx675TdcC3GKUQM5Q2O50rMpfMWdQ7SRVpxU4X9PKal+pJXdjR6kwwd
uulEr/F2cGL1+fLYluMA31fo/YFFm43NQ3tJhSBRbqy0O2LWHuLjaQneJh9WNt/0D83fhYA3yYAh
6kzosPMBgWgIq2pkEov2W5UDEFSgXO/7aIsgkpJupTWz3sXv6iTe7MJK8tTr5J548njIOluRHa/+
Yki3af7XaGO6ExKCD5N1rYHfzPnA5ESQ4joIq00mkRxuu/rWxRRMPv7tOhEF3QCZ1JDq8ByTlKiR
Jg9jjO95CAntBhRu2TvC2lPv46SBe6KkP5nbU9af23zIqhXCv1fpZ5cOdsYYfyU5qpgP+RqP8uNR
dB5otjqd6fkgYhT6R8o7UuUJb+Tq++UZWwoBTFqlQkt98wNvUTKB2gutWbGlbyrpl96+Z2v6PSsh
5uza3mqiWh4JIQ/HUDsq4h6n3cujmLLF889mWogJRU8xBUT2tGIn914uFINYSyalsgCbjprWvJet
lGyWRnEaYnYteEoo9iOIecBniGfl3gFplm3RpH/9mmIkiihSGEIAQ/oAdVXius5qTrSs075FfkJy
DFnoFrDQU9fV5i7V5JUd8PHIIaKqAHqmkahCpTufO3VAUxzlSXIGgAaxdzda+r5tYXcdfV+x69JO
1rpFH0/Ts4jKrMLtFsiJN+10w8Juz4ptXwRfcWC8GfV2jeD18VIiFCqAyG1QOKRIfz44uTGjwJ0u
JcRbriOvftITinpCob/0nfvUiK2T6cOny5txgVx/HnS2VSqxQItV5LYwvPGhzZFnSMx3Mxw3lvF1
MAxsK4PdUJoxYC/hUc+qOwxU9qLxSYxdx1Lbq1QzdnnkrbwaFjfwyVTM1rkARuS6Cb9Kqsed25R3
PVDgzC9WRr8445yNlJIVbuU5pU41g6Yxe76TpP+q16qtYuSA/yZiHmN/qAzBvjzZS2cxj5SpPA7D
/YPkdS0iihiajCpOvtRKujOl4jEZf6Wtcg3zfSXdWBzbSTD5fDcVlu4ZNHGpplSY2KTRIaqOooVp
ynVVHyVzTatkccVOwinn4UqvDLSyZCpH17W7Fu8cTdz0wVqvZm1Us6d4I+ii0Lp8I31t2YLyzQ8c
QfwmhW+teW0IPy6v1+K3fzKmacwnJ3WLQb0VUB2CNyLbfSA7Rf3D69NjTL3vv0WaXZ6VkJaBOKVS
evori2h1ynZUvaTm3wNi+No5WQCnwoTBlet8RJAjVSOULFI2RbWp3d7VfWz7VXS4PJzFK+4kzGyV
IHaSVeVcDHkdiY6bBdIBzQNleznK8l74M5jZ8qSBKlZmw2D06gbi3k4xPrfdMa/3urApzC+Xgy3v
BQTrAQ3h2CzOsnetT0fLFdjf6CtvhIbsRq9spTBsP/17WWAWCe0qc2q4TLnh+SIVei8prs7syQGq
tPqTUrwZvYDI01OUShspX9l7S6cS732YjXBugNXNp1EZ6er5ZLtpqdlReVdi1ZHlj0P7uVyTaFya
RBDRChQ+aEUfXNxTtRnMMCXlzTzImm3pyfeyHAb7NNceENGqXy6v2dI2nBqSiFih+w9+/XwiJ9iM
mtTepMsSbhPZuxu8fnc5xMLkgWdiMECIsdqar1WmeaU5hkBSLeExaG9DBQ2P3NGpXpjBynZfqHFN
HHMeDXBH6FXP31tlxk2W5SyUH6K/Or5bueDgv2jnwbALqGIYCorFYjdQAxufUm0NIMbjkfmaZa5Q
L6FnwdpASXje9AgzMxm0KAJ6KdPs18LQ/2J4Q7SV6k4ccZ2LopfUFbqtqHjZUQiU5L3OTH3TogP9
3Oam/+LWJBHeQBc2SoV6Z4aBxtPHFG46pWzvmlrqoBhoGTsiV6LiHQp/9TmKe2WjVVL+GUy/6W96
KRfQvsn676IgaE9VYRp3ZWy5KFIm/gF4Yf8zaPREuetdFY1jY8rT4lHUf+l9nVWOEvvyMR97Ydt5
Y3wcRd9IUOiMkHpUIz+80XJqUjZ9K020tbaWB2foB90AdaCmnR3pmSXv0UVXYXaNiepvQynH2LUS
jQqYbed32xifma3huu2vtumtyvaN0A82VthYysbFJOU4SEp/HUpCclPFSfdiRmP+WgnFJ/jbD4Rq
D32WGgC1xXFs7dqw0Ib05WTympKVXdB28dfGqM3NKOXxU0Ox++BVlgSNQUY3Mu0p/wMoCMp8q+pR
1wL9FfW9qsXKVg/F8CjFqbyNJV61OpaTV3w0AjoCZXUUyra40trWPA7AMFrqVr2/rVuhqd8jt5G8
KxT8YnCaSW5iXa8H2bZQS0O56vxehoHAlNt8CYjfNakIoScuMSmhE5w/q2UQkrxGXNSYqr8meYmm
jmBZu751gQgUht7YplqJX/shRFGowYhDd1TLAxkohW64gwMOc7PIW++5GavafI7jvhk2LfSat7Sr
k0Ouop+90cck2qHGNPwQDQ9gTQnpf5sIUfsJyyFLdqTU1bP9WKjElEvNf8M2sTCvVK+wXsi8k8OA
jILs2knhKrcjKmKWjZoY5I1UauqbXs6N9IpWjqri5iOL27QQ/czOLFqNtpLiEW9nqWVAYQ3ynA+x
y9pdk6bqa5B4kYulVppeCYkoHnI3Kg89VPWNWY45x3ucqzybItlI7chzX7RWkZwWXZfbRqn7Ha1t
+ary0+LgCrV1o3RxIBPbizDzEGvvUMdd+IQc83gEtU7Ze+wDaZu5KJqr/ejZZW61KFFpWuc5eWy0
R6zkcQfog15yilGRfilBi/ZN1QZkUq3cu7bu9e6NIgjxs2hk3U9rbILtYI3R49Bl9QE0tvQTzba8
s/vQHK+jNHSdxNOUx6KShE2QoCphK4x5pxVtBIxU8MqvCFgHsm0kufdFDkPqoXmQm92Dm6bJFYhQ
gRqpWMePaldZz7VceA8JeIMv3VANxk6MFGs/drKbHkZDqG58KTa467XA2yZ1pD+2eYzxdWcKsXRT
i3H+pMHmuJYFPfyVaeSJdjdalJJVteq2ppc2lq1HZts9110ab8KwqK/00RgcLUnCbQRjaFg7sxdu
PMygUGCYBNMwTZ4lXJ1lJJpZJZwNfBeOMCJt3SebwbAcAB1YB4WftOKnimep7XN6NnZ09X3wMifN
bjWx/375rlrg+/FKP/kxs7SsEsW88qLp+o09JAxekjRxQuNr3yvO2Hi/suK98LQb3yXzrFGhqtYe
uIs32OkPmKUaMebsZtpPJa8uvArTxmmK1EkrGcipiqWRdFDVeqvHvpPQEkCu521lAqYLf36BMX6q
FZOGMYqK5wmBIBQhaBUuML38Hvmq41f+Tkmrr038lmGyYpdttq31zHPi3LetvF/JRxY3A0ULg+yX
J+C8Fgf0DEMuA4g1QOF7zW2+86lctelVStdjZaRTWeLDSE9CTT/l5OmSCbge1A2YcSEvnMDaimGx
zSDk4Bk7tK96sO/9q0ZeSfsXEnKYs9NDGgUenB9m0xuJsepSEiaT5B7Uxu4Vw7zDOIroRKXGJi+j
J2GNQrqUf0FvQWAFKjeSeLMUz/cEYYwbQgZVsOmwZfZkH3G+oxtv6jV3lYV0UsI7igqkxANGmavT
t6lfqbkykH8p77XX2cYa92hpf5wGmOb3ZNE4BuUiMwnQ1EUAR1FN7tLO/Rxjec/DMC6cy5tk+trm
e0SBb4eA5O8q92y5QHZwhQMe26Ttc9m9+uGbp69UCBen7E+IOVPGH4QhFzpC9Erv6H3lVOX+Pw1i
nuOn7qh2ukyEpvxutofG+PQPfQ48JSaTDnoCtDrm6i8KKI4hiiSeEYEP0AdLkayobEGSPqdyftP6
9ePo4zJddGtdsaXvSZnUx/AShME1J/hGSgz/W5SrTVtJCAl8F5MtOZvgj9sqfunFFRjs0u6D72Zh
G4ZAGTv8fPdhaddUynRVRdJLkW3j8btgXPdrJ9NSFExvJNS5+F4pN5xHaXzemqLCeoXpfQXR0+3t
QuFK/3t0gwJs+E+c2bek5VbdBZHIaNCBFjPjUI3xTUbiGKfiSrtoaZPjFG+S/Uxf0ryZ2AsllrA+
y8T1fxOb4w16K4e/3+UoNXJvTC913rLnsza0osrVTRdHaAwPyllqOEUfuJtUpnn0D6GmrU4pGrWd
+SHeWWUUx4Y1JQmVHfRXafoT86rLMRZnDML65MMHhV2b/n5y0A1S3BRWKDCc/iESNduVV3BsS0eb
fhJgNl+e7wVtPbjVxqOTDKfKVovOjtcsChaEPPlYoIoCM+Z/tK/Px6EHQeFnkT7R2cTiUKURRRut
/n+kXdey3DiS/SJG0JN4BVnuVl3vJL0wZOlJ0AEkv34PNTutKlxuIVrbo3bRmpsEkMhMpDlnmkIt
ybRDUov+lM0NEqLMckojiH07e54bvXutBZhUotIY97U1V7esBWq+IvRc2+Pzb5MuQD/7LRAGoTJt
xdG5Oh5qTWyvH+NKt+CyfjAtLeBFqOBLHqTRs9QSPoBv89nGA9F6NprPwkz2OSj5WIXSU/mTMf2R
O4kilF1f3D+CZYoTtEP7XTph46PM2Aov2VaGim5s+XbZO56tTQb67uc6MZjrYHaw0t96Zu7jqNvN
XhIwz45p3sSAXnYfOmZ/vr6pa6p7Lld6MRRWC2Y1HUsrtYem+NZoNx57vS5izQajc3VhpwVtK9i5
LtUWFAqj70U4NgxBeXhkOvcuGkf0T9elrJ7RmRRJAQcAbuT1BCki/eGzw6DqfVn9+fDKML1Lf+Xv
x8aZEZndCpayxh3n5psmTrmu0O7Vg3CBCoqqOUab5Fx5ixYebzRRCh5asNxpI52aRz7riuzruhTP
Awgt3C5eH5dnIUQC+yCwiql7qsWmmR7aXOHYV0UgXQjXgWAP2N2XImLD73kvYG2b6Xf4codmeUBg
dX+jVWdipPP25xI/18NKmuzg2DkmEfa2+6aXitr2qvKeiZE2jBQ6shlljN6ZaV+yU+4dBg10PsF1
5V0+9sPt/yPFlsq+gqTVXMSQYnrBnJ309gtwlYhx8MeNoQJIXl0R2vrwBxht0EpzeT6ApHRHq0v7
IDNO6YyBlSw/ZO0PzCUq2pFXEwBg4vuvJHlVDhJFPow2VjUFA9v67tFh78b0nlSHvKoRJh367LEE
c3OsKg+u7ueZ5CW1fHZZOVINcV/lGOdM0C3wVPYna3gbh7syO43Nv2/Ag1sC/NYC+4kGPPnmFhjw
dCv0TKKh9b4FXbL+0AqqgYtb5WNXb9YSxy54BEgnLP/9bFUIKrIyi3ByKZDKO9uggnzjyeG6Kq7a
uTMhi/qcCcndth9IhkPTnIga4xNyRtcFLPdf1vWl3AQkGX1phpPe0DnjJfCxcTYz3s79lARzXNzW
Iwli1u0qr1W8CdfU/VycpApxb6H5jkHckEW0sOPt0P7GG1R1HquWJR2O7rc9mC0hh/hfy+QGI1hT
gaTsfsi21/dvTQvOFyQdEBmEI/oeghxUiIGEVic7U6gQxVdwLyyACi2D4Eve+WOHc1cOwIRezGu1
iTWwqxTHuHhv7QMwDYfsqCdPmk2B0pbap8x8yasgShRB9dqGnn+BZOD1CJNWoscX9OV9MT0js0mR
Y0cyiJIs/Qu3iDoDLhZGMpFzkaIgT8/L2R9hf9Pp3tR+NOXWUqVz1o7tXMRy787uldZ23NQWEVNt
PFYZCHrdaNsDSu+6dqwmPc/lSHqYgwCHDRXk9GRHiq+DtsGgZ1z/shyMylVhMgUluR9VvNwrBhdq
YpkgFwPI5geaiBm8oggIINVoG2oY3/gAoGFAERrPY4QK4aC4AyuX+kKcdKl5nRYFalrIkcTtQ1NV
od1nW45GUERQig1dsYcXoiTVmBGS+cJdwhlebto+v4k7d3P9zFSrkVSj5ZpnTT1E8PJ+Nt4n49mf
n6u/iMuwEOB5+6DxwFFJfr8RNnHrGW5qFM8oDjjpoeoVx7L2QjuXIbevGeCjqnoGDzX5RYgu4JDE
JQVC/efeq6kZN5seOFDg9QHc2vR4fRPXXscXsiW/MoG0gzgCsnX7U8Y2Ir8p2L5O3+Zm0yWvsbPv
reepOQgW2vqj5SosyIq1upAuaWRuJbbdjNjdMraDRP/RgoU2T2Ia1fpbzVQYLSppslKSIinyJYYD
eoVh/bQ5aLcrTvXyiEqzYl+XL5f8NZ7bCGKWsUobrcOXhsvKmMn9CCtzpubOabSTjhSX6OOHJkuQ
7oo+1xUK4b3xJPLo3rdTUCd8uv4JK6bz4gskT1CXvkaMHKvNRlRMfF8YKLy1BiCEGtXg2erGni1W
uiRA9ykHvcJih9Q5Jlq8ZbZzYxFOc7PALNqPv1kYkuLwsAC+lyNHPZ6TogKod+A0ByAezjWKqbvr
ItYX9EeEZFuKFNTp2ggRBurVo0dZPiPFcMr5Lsvfrota9QFLuwZmthdEdkkpdZTD09aBqKnYg45R
t45gp7PNTVo9MbdR3Lf16w7gN7TCLDR/MrQplKARpl7AnIGiuEMHYO0udfuZZhO/LZyOOugeNd14
46ZxUBgmrUGmPTjf0VijiJhXt/jsS6SrnyTG2M18iTDR1ilApFNhoA5DRW0oEoWBVYmSTlM3Bend
BIvWPNAaumjP6vOwbQea8Z9ATFHt8UpZzwSVwD97LMUSLAMyucMgbtLeR9CSDpioXmCMY+ACvRD3
AUMLNFWBcKx6Qx+gTWBVR55F7jvSZtMd6hZCoyGnE/IUvsseMUJg1CrU31W7ciZp+ZKzkMxxGsy4
2ZAUI/+VYk6Ba1T3FO+PdSHAeQF1t48uJsmipH7X545e9oHoEZ74bJt1/jbRVQQX67v2jxjZ8+bd
qM25BzEjZuy1sIoeADAkiCK3o5Ii+Vgfg6nJWFTYsXzvTL968pBVYUz+PcclIskFG+c/e/a7M+zs
YHx0v0wGhmICuJ7+oHfpd41XzXuVZz8NbiWb63ZLtSjJbpVF75M8wtZF+S932pD0BWABRby9LmW5
mh/cKEHBaxnhR0+AdJccr/NJMuFdXcSJtbGZG4f2lP5VKHkmZVnr2c6lI0nQpAJblIIyCU+4nQma
qwjccGhXur6eVWtPbLzil0o4BksuJdVFmVrGYvVcDxRDJkpFQGz92kM1yL2GPun/nzQpBJjtIUGm
CRoxtv3RinhHG9YBVZkb6OuzdPA+CjelJSG1wgauKsfZMqXrO+Q2ujuWbEU7PbMSI4Jo6qnmXWFa
wfUVLj9I1g8gGoGfAZ4T8xjSftoeH/oqxdWqfPRF9aCsrVM6mdomRwZQn7uw9EkgrGJ/XezaMQKE
D9P86LIEGLKk/E1qxwAogPL34x0pg6R9jo1DXH5L2ETbTMVYufpAOBcnObAaWFpc5xDnJYBCc+68
KqO1vo+sB0e8pum2HIIq/wvdOZcp3TzOgHtZFJAZ96Ahtg9VW9DRuUNooHuPvqpDYO0Bbi5Q/N4C
POjCiF1ejHHEWLrv1EgEpa8YSrD6Xach3xnTzDotgNYAOhz90ItV5fvf3LMfNeiPYPnuiyZyNQbB
PKqWFHLmf63Za4N3pQaeQb/B/bC0w9TndHAZukrbsHaGHS+tHViMKSHDNmJZqFfW1tVU6NHLoq99
m6TdfdPFlaVBu2fkRs3oqXI/ZaPiBq0FR2iZAIEU2idQ55VktC3oY9sJMrQEo1kTqTTaJYKjfl0M
GzTE3YGAVijgc4zV+3MmVDJMvPRmfYwZQiSvfs1GsfOSIWTo3U3TeosJxYDb6J5uPjM9PWbOLyuf
b23jtdA1agEnrQKKrG3Npzaqdtfv9boann2YZLh0Nx5GDuy6wBoBS6u9m8Oe810xfbedlFaAzWC3
HtrBhsN1uasHDR6vBT8ULGxyw0WV4RGMJmXsx1jtHa/fm36MUrWqGrduSFBPhM1C28WHjB06RUt0
3uFS83YKwHMXYOZ902OCzMGkDlArX+ykDrmHTtI5UWztmidfSpn/FS3ZMFsg/0UWGza4/CZtmgOo
PxSqvL6Lf0RINqQSC7p1jsMj6MoFRyVMSE4ZMv5/c1h/xEg3hlXoKyuQsQnSfAw7km0Kt9sIwDdf
F7Pq2s42TLojKNINXre4Nj89OPPWr58IjH9+ygYQR+4H1QylavNkze+BalJPOJ/CCDtx67ond/xx
fUUKFZAbzbIsEoQtAapWv4zWvTKMW/35gIZ0MEGNZiwZoxQgvwgX52UJ1X3fPjdkf/37V60WuG+A
EoTxGAARXvooEMbUXtHhlvZ6fhK5Sy0je3bYi2uzfesWRz6qhqmXn/jBAZxJlHSgKV29ISYkutPB
Bc07ug20vVP/AEzF9aWtnv6ZIOn0BdFj9AFAUOLfD50D9ku0FakgelZXg45ajBYttXrZ1eRi1jKw
IsMECDiYshgP+gSQqkT/pANwuJ91xXmtRaGGj54f0JGhR0AemrKHOorqsl0Wte/sd98IXYLigcJ2
r2oFYA4RfIIlBV15l1qh1RGYUVxsXewWYdsLmhUNvCcmI+J9lbRUqxVviNVt/CNQ7qtJ+pqlpYDA
pt755l3bbvr6p+6/GCqwI5Ug6d0aaz5oTZtlZRpoK/oQwGZ5/s00AjIrqlZrN9fyAJ0N/r4FPGL5
72cPsLgrSOP5HK1CJgZ8+cYkqvr9mgQU7tHzvOBN4/5eSmAAlCSkwrwKSiDBzDBY8BdNk2hBwfdj
xAlsuK4USNqdYc1GBAkk50Es0NUWJohkNaFwP6tOHG0tQJwHRIj/YZwt63kWNQIgDsR48wokjn+6
3onnL7n5ljlhkt9wVUprUWHJDDkIFoDbhEcrHLikCFHblcnYgMh+dF9rAJWU98ze4ZHl+wmyW/e+
ylCsWCM89VE/BTw4qOfkLKVpAvHNNQD3rDcl340EyMVoWufwS4WqLryiF4ApsJDqxcsD/cPLHTjT
vCJlKceIKuY4ib712fR1tnWFcq+u5kyEZMSrlMPyORBhdA0Fh3DYi3uuwnlZsXU+kIzAIAJjhxFh
6YjcZsislEHIbOFtGGM8GcvJtyg0XHcUa9oHQXgpACcbeQzZycZGaXUYOFughm5G8GKgYsPtnRVR
4IlU6L0pblnyfF3m2hkh4Qh1x1g+mp6ltQEpg2U5H4DK7JfbKmKHwmsVNnUt8Mey/sgwL/VgdhI0
7+eQkTMgDYB71sJEebWMx23bPpwxoDWHSb9N4n+f6ERHERBsCLqK4D9ku0QqlhJftMDnu4uin+n4
XKtIyFdVA51laLXGpfqQrNBH8GNOKPMGPXtpiEFj67tXZDCzb9ePaU3PwT33jxzJiCdVihGtHnJq
FuQWyNTvjF4R4a81R6GF23SRJ0A3L7qSL49J89JiBAchtK+sH+csYvsImB/tbIHYQbfjPVjw5l2r
s+pUG8kBlGyfiQAAYjXH5dP11f7OqEtGEZ8C4FTM0KBwI+eADLuyIiMfAUdejHFBO+J1b6JO4gev
GNn3ya4wc5kJ5oGkwXXykHeVf5fkiRtYA6YawdCVVXv88HpX5R4G/Bs4p9Pod8IDk5wb1zSd54d4
oR5ONTbuADzYnFgS968OMCxb9EkzoVM9dtKHarSdH4AZJu/9ZCLxCwLht5QIg4UJkLoe0yg3oMAt
HcHlBoxSM7uvh+UFEbHJB1cFT7d1PtW/RKJNMcWgg76JgY31YFQNApnGGMwbEwgcf9E8gu0DKNnC
w0nAtHN5kkAQqmPdh7ag+n4qjHana9UpiuO/ML4o3QO+CSSZ+GzJvjtjXLosmxcAO++eAZ5lQhWY
OmB7vK4Oa3YRvFBIXKEO6gP+RlrP3BiCe+VyywgoC8hQIEk0uU3YeLx5buNuonNcm4FZGIK6gBDf
mOg3ebn+ESsBG0GafOHPhvdEOfFyT5NoZAVQhYAWWSO+tp4zllPgP3PxOsaTwmKuWJULWZLBtKOE
29MEWRq5Ie3OSfpbMFsWnqYIr1flICWCUAfx9QfG0YzjDs4x9jVNTP9xMlEjdDQASxEXEAiz61Sv
1/dwxdkAJg35MGg6rpJMBlGNeYopZayLgOhWWGiDFKqX/YqhvBCxLPks5uA9wPomwAQHAqxpGZiw
iTGFPVcRxK+LQVIJcRR8pxwSxKlv1NOi+nb7rS0xURw9Z9rP67u1Ajm7oMr9ESKpQRknTpctatB4
vxMVmBEa80+VfjCMV6vYOUBHYRxVvLsBjVUq3Vh5ekE4olLgpaALTR4snBOtqPLf2NVuBxK4vehK
QOjf5e6Nm4QdRu2vL3YlDCbAcdcxEQmCcezq5bmVHCS+U7uoPBOHKLN3xjh+QRngWMf8ZNtVoM/2
wbHE23WxvyEbJE8DuUtjLkJ+zHFIcoXWLzhh0JcKoCl+/QpnBCzOcjuTed/5BrUmjPhn6bfY+aU3
/bM/mTQxs3eY3rB0AB2DzpOq/ZKD3d3uxJ4BMK8wuSKlu6ZsSOAj9FwA8zCqeLk3Bfp89cbB3ph9
ehQoqtf1eDN679e3Yu0EzqVINyed/WrAzDUuZ8fEnQ1gUqCf+rnVUd1N54NedflTrpNd7EVlwEbx
cF38mm0AS6iNuVkAlcDIXy6SRbGGQSLcqGzsdr1Z31nOXzwWMNf1R4QURBU8Ky13ubSOnj5yvXzK
EhEs/V/XV7J2XLg3y1wpYhdHRsqxpy6fvaHCm6Ql6KCZtyabD6ScFGK8tRu6kDjjHYexRUvescaL
eGvaNShiEqOpaUFwdQCS4YhQL/PW2fLEcbc+b8Znf2D8jhVFHhZAj8Nv0vCRNNXTfqKennQmzcYe
UD6AKa5D3Wm1KWiTLH8AEa91CwiJDsOQgG5lnYgB+6Hr4yni3nxjZ1EJ4Gszi2lDoua9jwiQthKj
7Gnv9ulJdO38SGzBXrqMzDcchfKQ92z2aVq6QPiowVQVU4uxLAsQWqOdFhA4/LvlFDHf1GZd77XK
IGE8JtGDL8wGHt70xBZUrBUQbG2+s5qRZNTs/BbZoOSh5QCM1o0mOmhVdMhrzTx4mrMx2GxtK+ZN
21kwgho3me6BNDzvbEezT06DlwlNiqEGZ1+VoxFvRO88ANFsaz/N3fw2ta5RUuFl7MGakVynAAbp
IzoBx2eDWU7+MhajsRuaMv+sxakBoIPURcFSA7WwwkauxkE+eKgNuBzw3cqPNZNoXVV4eEShNc47
gXWa3Q3g7zjYSP+8oS4eAU+jGsaQaaN/Z/hDVgGmYvr3nDcWSsJ/vkJySwXyj0w4+ApB5tOYe0Bl
GnbXr9CaLfJdAINithCU9TJHuUA43dm8hVX2DXDXJXh2sxjWiG21ov5W6zXm3vwDc1VZzbUgzwdO
Kzh/TXQOy7UiQoAXaXVIjlTGyUyDWovRI1oh67hnuirXtBZ8ncuSUhflkI2lx7GNzGsA+zIU5Rbg
bi990bRPHdH+gtkAx3a2NsnTpbjn2lBDXjIXI02LHj2Tk3by0/RnnhS3k5ewEAge1UavgJbSeKL9
df1Q1+wifgCQY9BX6CAtdGnh6wkgMkWPDzAajseQRepNNIlvkdapmlHXLCPwvJBVQ9J4meS9lGSP
TZ0hEIQrs6P3quA8IA0acHsLhW4HrBE6WsJbB7gn1xe4pj3nYqUTzWpWR9aSWmtab8m0pl5o54gR
KiRwVITRi6+S45ZzWdJpVm3bOZmGzQQ+Hy0qHCjbX1/N+nH9s4kyWyFGcrUug5wg9e9cALoLcWzz
b9dlrN2Bs1XIgFr+oJM56rFjcfUrbTWKdwiaL+L7vuGK0S+VJMloAdUAoNrLfvWY/asnHtji2fI3
U6cIYxQ6IDNsw+pb01hiRX4bb7x5W5M8nOewEc+AllL4A9WaFh05e+tU6KvifY4T0suUDmSkCQOy
5qbpFO/vVTkAPkO3NWZNbfkpMMSkt8zFKlp9EtZV2Dq3zPapZyg0bl0OcuBIseIZIGtDwycAErEl
AYVEOB9+tYCqsp3NGP36C61biuX/K0fShbbGQIrlYd8Ms9gStznpTvSWFf4NHJoK8ke1Jimsjctm
6goPuWOHRN9cJH9ojFaQri18Kmrv6f+3MEkhJgxQNZ3AwjRoXRnT1s03zHyJEpXvWvPP4Av8Zwdl
U25OeTHYEJSPFfWGcQOcVaqTt9magi7NH8qWAUS+UeRzVVKXvT7TdzxDEgez4bCv2Y0o9JC5J1DD
0skAukqJOHKb9OX2+o6uXuezhUqeRE+Ep4MqDe98boZ43dHUGJ7zqkGUrAV9rZq5V2mL5EHSoeUY
gIO4wpmoFR1cDmAx8MuoKBJX5QDeHZxU6AD+QKchproypgkZeZfUxyRCjwpGiTRktNxKRQC6uoNn
oqQllW5OOHAElwoNormv7rhHawdoB6qgdf+iGZ0gE4kqJwDfAVcjOcXB9AUrKxgqxwLn9VR/9ZLi
pjFN4GnBPbb2qDBYa5WNc4Fyj7PjAe2P6/AqeFgfdGbfuGl37GL9UA2fQKp47zouNRKoaanjmhSH
68q56qHxDDbA92sQlDgu70MzFjUIhXGKhcbCrLGAyPgtciJFVLOqK2dSpAOsS7Me+gxS9AVreOAH
Pcm2Q44Hp1MrLvjqAwftH8CzwqMWOSfJrvjIPLRxCVlavzF5EeZmiuA7NIHe19rUj8Mxtqj9F1PM
BMlyPKGBW7lksi/30RzcpiwE6kTNFG1HVzBqgOzL1XpFHmfVfv2RI9OvTIkmolJbijg5AY3YFySq
RTVQ7u+yiAdO+90h9ua6iiyH8yFMPBMpZa1H36wczYLIAgdGkhDRLy+DrvmSGRXyOorzU0mTHOvs
swX2FhtpLy2Vz7H25JLbxH5OMLFrK2AQVJspOVbhVq5d6ZDl8mYza+FUbfsZof0b0F4awDvmyglk
lUTJu+ZMWzrKINGYsm3v8DAj8UbMRhjjZkdj+Vqk4707qJg0lx977QilO2FgHIv7NcTG4MUqmwKV
J0cRSK71jBLEdgAFxPg76ivSZpqVB+uSIguaaqeEv7XNp747WnFomPusRk4BPLrbeS5olD36ekJd
IJs7R284WAyUsWlwXWdXzdrZx0j73KZlx6cCC+buUzlMG5YfkaNWCFnd1TMh0q4Wlsgc0WDFeX5j
tSNwR/4CzA7FSxPzQja69T9w33k4qqLnyDZq2EKD/+jsiOoVBWiO4vRW9+tM0GLAz8Ki3LbQJd1A
EPqWaI3By9h6M1yF7fooxAZ6p44EtIlkOdhhLoW0mFcDKNZiSGwRaDzd1YONx43xr4/lUoxkQVCD
jq3cwtn7psk3la9Hmynti/C6hn10aZdSJHXX0AAERBgsxp/NsMze2iKlTfRNOF/+Rg7wt5feY9Rx
JDn+yJyscBH72D0I3X173xKPUUv0O0D2qfi1P5onLApYH+gcAT4j+BUuT8hccJRHG/n7AWqQTM8W
JnC9MAEoApCw8ZLHrVUo3sc7dClROqwysdw8LnT4M3e+wxuH9iR+vL6Dq2r3G4zPBe2NQyTd5t5Y
e2BCxyWyim9VJex3jL9EuygnKsCbj3EqqKls9DMuvdsoBUnBVMG0eTQmG/WHvL4BhBfv0WaBzHjz
GbWd64v66CYhCqRRvgPsKdc0JQM36003DKMDa2vctO274b4Y2QE8yZMFa6TYwJWQ6lKYZOhS3Yxr
bYYwswgN+9ZyAJ6RUt3f8hbTFc9ttJlV9FGrW3m2PunQJgFS9DR1EYYXnFpDSmegbSP+4NFeCRm6
tpeWi+kWgkKI68p8RWhziHiteTi2mo6aRUeC1DxvAOHCw6E9lu/Xj24l4l/6KP/Ik3S+Sj2bZR7k
Vflrb9NCvyvZF7wwAlLfahMdx60/BB1RGKy1u43sLRr3EJ2iUikp58hGLckLgOshwogyQMsTkP9s
jITQnO1N/dW3D9fXuXbvAF0GuGRgkKDvbfmgM58C1o85nxoI7DGk3X7x6rcx+nFdxEp529bPZMgJ
xsYxmdm32lJDb5/nag6H4StYvL/YS+ZiMh4MZh+ZA757X+wazEbl8zv6DBUOZ6Xr6fIrJLOZFWmC
z8BKhWABc741UfVYjvXWiKogBTeeiBEunzQt3bV8AL54oWiiWbss57sgKVReG06JwaAljiWbhjE6
2++zcXKyB29U5CbXtOhclOSOaiQMG6/DUnXkp1vW0tgLreGH1W0R0OXd3uN/Y3zOJUqWrnaszOtm
SMynl6zZAfk7rkuqgSGi56+dF28SPWj1f58bvzxSyeSNLZzevEgdvdcaGTdb5ddVGykZOL80nK5b
6F26ak4oYElBDsppV6UnbtUby4reKnRvzpXzdP3KrBm78+2UzIDWRYyhpRdmwOLUGZ/tvKdeD2Tp
5GeWHdJ///Jf9hHvcM9AszDahC6NwNw3WYe5MLw8yl+i53jw04qEpfF6fVXrtuaPGElJUJHmhrfc
gH7O9lE33dq9vdHNRhHBrgV956uRtAIwELHeWRCjd0+VWJzSUhUOvMzdX1/P/2FS/ixIUg+riaYM
uNxoFUNCfiz6jZO+u3NoejtLYCpsuzwTnWBOQhR5FaHFqn8CFjhGM9CitvDMXJ6ZP3ZGPdsxQCcL
R/wsc3vcufmcHVD/9lFlLCP+pDG7e5+53YS8HeobG9XcTZuV2vb6NqwaNhSdAdoFCCww915+iZaw
PPdzfImm/wRnlGi3TDvWSITpqnhKJUlSoKVBK0tKSPJJHNTepmIvtf4pbpJNzXKFv1i9+merkrQo
RhLAHliCXGaxxRwUZswbe0LzEKOlk2Lk/N1I367v42oEh77DfzZSUid4Z82bXaiT4+1AyagNGx1k
AZkbRG3Ih0cy4Y0+qPRoOZ3LrAPu/plQydSQJkqH3sOeWuzRQzeg7hyL7r2YjU1nxNuq7TGcgLTL
I9pcW3KTqzogVUe6WMKz+MMq3CH1WmxzCXrnJHtZQGLwjLHtjZcqKoO/x5+vLVWKdaLR4WneYale
O4SpmCETwubstcndoCWfSwsEGUwceyffNab72QM3gg5gbT6Kk85/aWich+08FPp3YiQBajA7a9R2
WRo9NW127Ls6KIiKO/V3JvTjRy94hQjOwPsj6WFjTcCv7cG75BgnOLxAgEXGTvZzdodrDm5TH83N
fHwCZbErXgS5cfV3b1BBEaz6I/D4/fcjJCUxmpm3OCig22suWGXEFzxOU9DBTOGgN8BA7cJxcDyF
aq66izOh0nGlZpnXRQKheUutBitHTZKpeOIAW756Af5Zm/ycHkBz73MHYuLRQJNRCyjkbZQnBqi7
2vEVLKzGk5GISgSeSPqbbkiTjmZlOvy0jcy2aR5N5JsO8tkjsOvJrd6Xfk/jitjT4zxG/eea583J
4F2EeTbP6Z6AKTRsJ7CQJVtT5CSsCR5NfTpqA+0ZIwNNgJML0he/aG7izOn36B2xjrXXIKnUaMbj
CBDV57odUuSaQJ21jxLmv5ediG7yNkbveS2iIZwGhoSdJea7yiPFLtNGsuuqDlRGGgj3hD9UpzLr
vBC5sTacMN33CjIicRO5BLRToGZAApD41W2B7qB7EKR7XwH759+Ww8wG2nm+iVn9mnvuNnLs6sZK
xnzrRJ4eVmj3BH0gRvgF66zPaZ8PD3VnpGVIMKiOMtpchXNfJi9axl1aJKX/0Bd88qhlt0Dtc+fZ
2IOw2qnQADm533Vs4DFp4mV81xt0dBITBurlhiTj3ieomqFtzQPe6cJuMxDSvvkzn15AM9A8+OOY
3HeYx7zxeW4cGgzibArB9V9pY/LHum71z6C8IgdQXeAnRn5bbtnkNVMwT0Z/aJFLv4lzgLUBCjK2
QiTX/VeAR/S3STO5DNiXevUjAk/PFkRPQxTEaK7YG37JSvi8orVvhmwyXGomPam2uT9hELSNIgd4
dFE+jBTZbHOifmYaT9PYxY92ZCbLwEcR3XVg3HrAGxAcr27jl1+8No46WmcxS7HxreYDj9sje92u
7Ac9yvsbcNFqt8TtF8Qa3c82ACKYfrmdawf1DH753XUXteoUQehpu0CJxrSG5OqnAnoN1A6QBve1
TfupuXXt2d9Eg/haZv73vB1OXoWvdurpcF3yerxDkEn53ZEGGItLR5E2FoiVxhKzh0a3jawuD2qf
gIu3sbetxWMMjmqwyaiHU70A3oRm4JFe15XiEbe44A/W+OwrZBfdt7WvI28dIKd8B3Szna0d5nLX
ZCK8vt5Vq3QmSLK4HIC/GpLjwORuhoFWQ84py6KTo2ufh9SnfFaRI65GH2jLtpamLd9HavFyg7Ui
J8BYygB6Ko6W8RvFp/WeDRinPkbYGPLxNvM2/36VC5/EQvSHP+VZCxuzNkMxQabefluo4ITz7oKb
0R/eHVUlfH19yHKAK94HcJD8yIkT8IihHQOcRPpLPAKb4ugUtzC7oY/WLc/epqAPMgzFAtd8GOCZ
0YsM2gTjAwU2J2nMeF+BY2KuqAP02qRPNwxPn+v7uCoGnbNAl9AhSG5GioepbHiEyKae920O7i/t
1ux/XZexBNey6jtnMqTgG+8Ki1gmZMQea7ZGixnwBkRuig1bu2DnUpaVnsWD0TRZQ2NAChctEAMb
MOzmgTDDdowVAf66Qlh48KLkhdS9PAaXuhXLNA2iHNFuZuFQASPqN3PQdPXBaXqXVshhJK0fggxJ
dd1+H8mf7UT1zUehAIg5SLthrN7UFwC8s4UCQ74GK3NZBtvsubxl9C7YHx+P4S8S7lVNPL/N8h9Z
vmkA+gtC0HGPoBR821IkNXpaLZoUrpKFIug2YBIPx1CjGkWby6YOkhAM14GLP/FSDPrNGIjQCCKa
UZ2yQAsFjTZe6ISD4gQ+0Gz+/i7TQYkHE//Gh0qGVsS60HwiaLNZvouHPETrd9Dhu2b657u8IA0Q
YQbTVoT/+ao8rII4jAIv9AOmsLwfwIzwntYxK4WJZsAofeyZMQQcMTI/I/WnQ1pQIw5bQmGj3Odu
a9xFe608unTADr0m9PmHalNM+QbI4qUXEdczXoPsY6RaQsEZZD76XlAdvtzXAeJKC2CrND1EW7b/
zoOCVhSaM9FfAEwIVIUSQMNJVx4A3EtztonwBQlXvK4vdbQp545bTebSMAyPYXgbHm/xT9vl13ZL
t4cDpfjb7Xa7xT/RA9319LDb0acd/vLfP/Bgrr7RJ7rDfz7g70/4ffi9m+W/4y/B8ivAH+HylyCg
YfD4GO7x67iHrHD5C/4M8Gv5LctvXf4l/HF8e3w7/jiykOHfjkf8+nFc/i/4zqNCIz48ERbCW11H
sxG0wTINIh+Jk1T6WJQ+dWhNv/xHOa37PvTotElpuuNb9KyHZfBTbJvAtzbR83xT7MRR0IG+sVCn
v374Qbz1wulGU3yb8UFdcHMWihPQ/OkAhHMlg1mYY1vWWpEEx08lzWm8bPX392ATPCqaQz/AnuKO
AifBhjq4mPKGrEttSADYEDkVXgjmrg1x6LvdqQsLivO47mh+w/BfmCtJkORphGWO+ZRGgPil5W+T
BThTaLe7sfBvFha5/Fnif8dPn8Jbsrm939LDuCx89/DdpiebNqGzYRtn850+IEylKN/Q993mOdg/
/vhxVBFwfXAky7scEOMWuplA+YwtutyYYcRAuNkhA8W+Z3aAETa8zfj/cHZdy40jS/aLEAFvXqtg
CBJ0okSp9YKQacF7AgTw9XtKExsjAlxh7+2e0ZiHTlRVVlaakyfXw8v1vf+TLrz0s1OA+kEXDaA4
cOg4iMl5g35G6EauCOmL/W67fw8f1u4ULJrmOVCEAXgw5QslKMxi1mblNq6U2nDMInpWCM6aEA+7
S6i1WtCq78Luz8Nm64F/hJlfGLPMKHxvN0/0xbQQEd5QmJet/bL955cNq7KFcWF//WMomLFgFsNh
9sPF/2d/f/+yLGLlxPMozMZx9XVcmZsjjMPnefW7Xs4eBnwqxqGrbGYRa6TlJ89oVl0U2S9ajF+k
DYXRi74tFl0ttUh+F8QmewJqMfSEgiQJiYnpe81fiyzJBmw+s2awtVi0RRZu2b0TBl+dgOwfJgvB
J5hEGLVkZFkVYfxiQjab88bcvtrOM67Ps7VwxAKLHGbL+SFpYj75PBB8I4SkzXaLY4Nt+i8OBs3G
Ajx7DEnGIPRbHYoKo4ibaGQCTPNla/8lDtSBrhZs7ZytAArwU85kIUKXFWFSQM729fX98fExgJvy
CMPDnJUR/47/gmjLs+jq9FXS09fpStjvr4EMJGT/WKi7fQNdp1sLbAEAEzoMsjhlfKzRm4hhnQI0
hV0Xd48nGW8kHsrVCg/l79s8z59+L/9fYewp+uGyXjW8gkrFhOH5x8P/gFceS12xB/p3UbMngF01
8Hjr4Hz/fmwmwSiPtMhwMTDplHkdzNtw2bVn95+5AN/uwJLM+3v5Q6Z4u7zASPq2qS6QCYw5wQ/w
3uHnGatN4IH+dZ6dg3fwPGvhEOcp3sliJw9rW3ViyCcQDAtYENt+dP7Q3ZJRuXvff27pxNBqgSCW
dcSWZ241YsB6Hhxo6tOSmsyrYpPlTF4oNUprAR2nEPRi2q6DyGZBO2bxzLd2qHDRAdAAiGfavSfF
Rc4lwz8ntdHIC0aQW6aNx7+0Pr5NJV2xO7AAer1//X+InVz/RPKzbBQglulHQl5a+nIGaSGeg4Fe
TBa/wCO0HwheSuZ1XOB1EOcZjK/fMVVKEFDiN/Z/4WH6JiubWYEfHzZ5mHRMIR7B6fDPbYESmdvv
H7g47PKwFxVPJbus7Ad+4peHf35fpm/nG7uFa7xwh9l9+eWrpihorvKrlr/5KvZl+KB/Xm/2Fexb
WBBgfb+kS18gMZWefgFIBgDBAuUF/JjJvhSFkSpyjf5OJvg7TmGhCotCnrH6HV0zM2ke7SWn5jtv
dSMYPaUKeDYMxLbAUkoTS3mJcy4OdQkPUkH2AQlIRjPakb/4t5H0+Bkwb8rCNxB8iuMd6IP74LiW
hU/6+jp+wuNybdgeBDkbxELH83lzXLXkK0As/rnov85yjSL8ANDvgIQW7j3gR7eGr+JUJW45PsEU
MTK++F8NkVbje/oeuIUbP5SkdpLHwby+L028mD8o6JYwMCAcsAP00SMBeCuYS9Es36NLlb1ee7yn
j4/sScEenAYCr2q1dC5zxwo+FVxNiAM5CahJJgL9UL6gY1TkiOqMH9Eqde1x9VdyuHV5jug7Rm1Q
laCMQcFRteS3MyN+oxLMncMjDW8LRIpwUm7XelVDlVM7DaKfROelM5Nz6l6vjuAkbu40q2rBJszi
QnEib6KCVa60vFhCXmcLJ+GlexHpQ0L9xhQP3tUTPc3kHW3hyv8fQgGOR5sFy6BMklq13HLxNYDQ
NKVaYL5Gx9HrVh8NBph85RtYQBt1lqdqycGcxsD/rPVfsRNvIfKNCGOgINYQ6fBwzL54CsZpGvGb
65/nwczcJ6BZFrH0zHrMThSHisQVCDvQfXx7oi2POzOyxY4GqdbKh+gMjr6tvi7m4yFOybAPscdI
HpH4id+o1u/WdRZ0fq/5h/SJt1IZzVjJYN0mg0JGACDOeHBAT+VbnCM+L/EOf3cYzdeK8gBiXRF5
7In2FlkEtAl4iUjsVV/VWYQ5SzeqKzj9Q/HSr0GlRSuMHyRLJuKuYDi2uDgIIJB9nghuEr9rSw6C
s8wCHsJCG03l5BvlISVXb7B12zheV70TW4vZL6ar0yX/lDyxipzm+6Ivs+PF2oi4Lm35cCEk8JrA
VIlOnppV7hwlVzksne13n+2NaNB8YMS2gpmOSDqBcOtWszoMFwIveoacTo8EZ7Ay9hJB75Dp2+A+
tKNNYl022VGmAVK14DU/H64OSOVhvXKSHZo9dGDjW/JuNzo5LVyRBOZTuhBziWz502/8vuWIUwF7
n8Gox6ZJpaLFHEVTPfdEszCh1JJ2ryV8IKD/nIsXrTuauSGJd8oxfTDczIQZcLjHwlLchcswczUw
QQCGHYhuBr9HFHi7YQb6B/iilFG8tjWRRA0RLd8srSZwBpFw2MPxc0HizJxPJE60IzCAv0oxkoTW
nB2dOWAPaUXzTeBVuA7yh/L/yEuzx2my4zeLnHgzF4ynARYbItt1zm3LDAL/GrSn/EuUYUIWETIT
3VHO7wudR0UyBgPjcTYkbK2CE7/dWolTxy7v1ZB2ZrULiEb0tbbPHsBDQK92/KWagBwgM514+e5L
sq5kl1Ke6LuMvF1J8P77x8wzMJOPmTxqKNM3yqXAaOoB+UCF9bnJAwGzpIfBZ+8Xy7fBg1LRApUB
kagF8f9jBNFE/uTU0TEgVs2IzRiQi8xIs6tt0UofwSLzcFkJq9F5At+AnRJMWTEvO5B1rdtVTo0F
gOPcKOIzdFAOoRqOnMesr6AO4HRGFySiLh+NQjpgxN1oE1i6G76PO36vOAHNQssyXGHporHTnujg
jeSZNgA/UXWQ3FgAiXQv8lfrjPuGAC6jbLnXymsi3PIlgzj32+CuCQKoaJDkxkjbqRLyQ6fGHCaW
0diTzNjNrKtlWDh6Do605MRfwaO27XQKkiOz/2hpeyG/K96dW3D7ARPFiww1k3w0GbPQz+ZWY0QE
T/+6eC+fuj2sezPY9Bv5S7RkAuxVvkkeZVAtUX69u6Cc6BOwdS990ex5wpYwJxadfLiXGj/5ojQd
y6Tt4GeFEr1aaIvnUpji69tIdPOCcZFksGNyTh7hiQT0k8fA1IUvmLk/7AMYVy6I66CC39Hyj2yQ
rPdcoin4gC7CFWQ2QN4HhytZ9D3mdu9W0GSllRynqYipm1Q5pZ6GcQukSkm5idyMPosfoq0bxF94
3eYpmcniJg9KkuUgG1YhEwWIR37NU/lPi/38q+8jWiOjl73nSyLv7SeIbNDaAi+HOVm3hla7VFzZ
8XCV1dd+jyaXCmUlvPfdKnA0A/XP0bKu5gCtyswlZbpjVwVJQXSCpih2mOrkadHVuhci/ZLSZBW3
pD/ltkEBuLMaUJ1SDmVh4++o0nEb2P1Ims1SzfPudv+QP40b+DgqJbmHfExyOmquWuM51c2RFs7V
ckeG/BPo6fcrfceI3qx5ij2J+i5uQ5mFJgUBpp4ka+0F04bfE1p99Fi8GVq95T+X2yXPct4PgzsL
xiI4K2g/U2DObk/6EonoORkD1Is86bO2x5dsLbvStsaTZgGHkpN29fta79jPG4nT/Y0vDS4R0HCU
H6j8Wqx6M94P2+ChW6Uk2/YU1pvmR96OnjDxSVsvjkyZZRhuVzzd6zwWfD5SIT90ub1xChD7VufY
TDz9cQiscaUlJKfVo7gbuQUrNQ9JJ6KZdflhpnohTBJfYkt3Oo+PV4jVaPR3MEiL1vX91ezX4gZR
hCk9/r7n35QQt08laGwRGGoon2PcxfQ+p36rcmJaJ1R2omcZbxPW6BVbCaHShrMwOcY1vN6UYbQB
/zBH4j++gNDY7dfRo/9SfcoLOnDnjuF7GE0wGzYNn31i0sCFMypKCtycf5QfBLtYB1ZnAFUh2vAX
7MQsr4QuRQnzaqUswitHURT5MBQpvpPSP3a/BjOh0Bl5QqUTSLMHRwG0Q/5TOMYObODxufFA07fg
pM0T3UymCBIjJAQA5fi+fj9kxn6oCU1fJTAmnck/9RHpiAxgi06g4J6+52FFuc3FRoV+SdnmUQFE
g8mOjeZg400m/mGRJzIIibHHyK2QaBVY4h/fa23DQSv9A7rsD7/r2Awrgqo/JnqBuRVVWpyqLt4q
tySnfX1NOOYLw5bY9cvF3WO+kk5VJz6opkZDhMkvl7VKDKf8ymlJjSeM8gHCKFpCus0TEvgWtN0g
78kIf2dcbE3cSI0Qf3+LSNEPqgQkXwGjjskX++j994XPawwTYRMTWtTgsi8yCAsBQ1/Vn9k6oRqV
P3gztnpnic74rkrB54bjidQHKoyTuyPzVRX4HIyIeKzhgabue0SDLXqyMoRB4sG3GxdUkvou2C81
18y9Arar/0qeaJRRj2Hgq2FC69QGZ/9X4PEf9Tl2tIWY4ruvf2KubgRNdjQ3ksivQwgC6YRxKs72
6CCHBv9aJupntlUeEFvQegeSRHVXPy2NOr/zGmOdgIKx9jOM3pwyXjYaV4tyiQPdFg+XvX6QS2Q8
Kir51KABjV+Lw7C5uiryeM8LqsR2cLbwH5Ind0gxwsIImSpdXnSF7LmRCI5qShopPjCZY7BrEpnN
JnqPnS6niwEV+9N/k84syg9jFXEYTReiWkCrMwCPwWovgOXvfDXLNedE9qKjdc9AAU+AeAEuJhLv
E3XqpBQ8VxfYRvWYvSGe340rDsi/1kZbY0vLtyWezbsPwE+BE7VKUkUPxAwCr1TA+MrDuDp0G3RN
HCQHSVneWzTB87gI6wJxu4yoCJUXfiIwTjNF7TI8u/4x3gP1DzPUrTFmTLSkT/9hQXdY6DE9PRXU
vAx1gBEGU3s/qIXcizHsfUsxjSDMaLvLbdABWpWp7lsXw3C/osf2pC89cfOQSMTz9q/cySK7UQu5
MoLcHPCz3eWAika/jskn74nIAQmw84tFonvX5IfIaZuMf/UvSWhgX1N39KSNZFbU2Bm0tCK3+eA/
RKJ5w0rBrX0YF165e57Lz9VOuSHi5io3GNeQ0ORsePKxNw3bh798/XPZ+Ha67h4GsiSTbeD8YDGF
wGCAKnFq8IVWjXolbRM6vlx3FU285DCuJRotGR/2cMzkMEcBOBw20WsS23axlihhDDkNstvjCal8
O1qXz3lpBWhJ2wxudYqfMP0IHpv7u+5OAMhQVzyh3+guTQLIYkbBlfmGOOaXHr4KvTrRQ2oqNtgU
VurZxnAi2m3Vl8gOoVS63XhPA2lW9PcPuOeZ33zAZO29EumFGuADenMLAPJHtKndv4mnuvFOQtJW
zcl6iQBsUebE/kli1F/U6gr7tw07ghKVsY9t1YmO+bOyRV6Rc9BGLlgRsJoLq2XVoOlJa4xvGEMR
2KDdyZWV1UBpOLbaSmP5Sks1M4/7q6yvj+1mMWVy71VBGhyGF3zhiOsnpamkR4g5VCP8lXXdUbBy
m+JnrdMOHm9wIUJs1vbC8u5ZQk3DfCd4o5jdNXX0r3UpDKImJfQhNYiyR/79T0Mu+YrfSMfMrC3x
AcJXS9f0rtsAfDugX+DDwQiqya7mchKOUcGel6Nhy07xMK4Yl6h7sbzB1OAVEw88OWhNXnKX7qxX
kwDNYxVdFT7hJFtT9l2W8LGSIEHU0vSz9KKHYf3IoSrWrxS7RnZKWyO83Ysk3wU2tzmyqGPJd/mW
cqtUSBWhoIzhfPCZ0PMGpfvhPaggWOD7TmWZBKix+yoiQW9Wlv/aOIOFZjRy3opryVYs2MuRPGdQ
g24dmBeUr7iYgDjtzbcCGm4HZ4ng8k44AOpnpu2YdaaCy2TiVmGyCAdGAQ7m5VyKVvAkvfN/BlNU
t3KAOHBB++bmGgB1HYUKDGRFKnJaXNcybqj9QmXpuubcvoHg/V0yw88CfYhAy9eARX+Chf75stU3
SzPx7hTCMFKLMYeCVhBfoTIT/+MMkAI1KrRIJXSDQ0DODuUAZ1jXboN8vEG5p4giL+qBW3zHvdak
sEon9pAjRyOlFSwYmVlDBdYOgCJoFdFQgRl6UySH0LBMi49vkfavEZVeGuuE1JbTWo8fDNoRPXxk
jYXkPcvZgjxKNiOvJOm6OAX2aEmWdsgd3Vo4m/lN+flNQGne7g8/CMH1ynI/V0zUIVcLDDrW5T3l
yWEwSyC1I+zEhlstGVxx7iMhnck4T0G+BFjxdKRkX6HHrTCilNYvyZtM6xxwrO6MJlI78KQdqa5U
JuHbusVeNWvMe/v64l8X8x/MDNxeUHyEhmlCUE+QTk7NxAAGKr1v45QKmDCCxm1HX/NvSF8n58JJ
N3lIx3X/1Te2SBZ2fe7ooz2TVY9hlJHLnkJi41yKNP2C0nWxEzaZgylaJs8BkqagZx3tPGNM+oXW
yDtJxluR07dV0FrwiECk6ORu9PCYu2hNF55ZV1H5hbN2wp1wFF4ldBTVaD76/H3F98UbrMOJ8aLN
5h3WuV7J6XhFfWDPhzR4YPSQ2OidYY27iEZu8Gg4IMO6miyz6+8K97/IomMDfnzBxBprHJ9xfYyB
0L0t2MopfAwxBsOU15VTbqoYKA2qrWnwh3+pibH8As/ffDA6IqjDKysBaaSxe/jDDkUh6AfFGuvn
Vv62eOMa0j/ItYUhu6aCfmiSLeax584rJAJLxWOSDxTtu2j2Q2ImDOO1EXDg/FE9Ci4cKvHY/M2A
UVipp4tmck8+8G4UZLLmolW5d7FwteA0s4E+gK7drjbM2A7ISgrHOX+Bwu3DzgYviBlcTBy0yccY
HEGL98UA+u6aDQziQZTJWOQmDodcDtIYSmzN2UazuxfMeSM8plbEZDjkpDkojnpqzTe0dy+5y/fO
F52RKnvjsN4pnDJXokAvQtS/MJvJ6okUEB/5+tFp7eQTmYlk8XiXBE4Mt4rRcgGfQ2DstV+566+7
zSUgGOk+fvGYlkGWUl3iPYEausyQNIfjOoPxy4XR1kYloo4J/i1bOxkkwvQVoobk4JHn55ESQOst
layWuzHvPRY/RU+ONc6u4HjtIVrat5nZPHCU26Hu5QRbFstXbkkt0lvB6WrmT7IXAFHyu/W648jC
jfx37dOx3rkOkuyRE1KqvwqnYFecBRMPdHz6y702B+G4xrxyUm+XCut3EptQYTbsVAKehRVzb69R
EVz9IPdROkYetUJL1Re3j1DKLu18IyLc9TTrCumjpe7C9SJqh/3h08cRLMyYswe6EITAk00XrkWj
V02QUXQzdQbBmr1kiwEKiZuYsdMG5Pc9vvdCwBdFt5EKmnKMOpt4apma1h0yuRhvRkcbmQQarIO/
9Sp8Do7lO1RbetBLIn6KsB2wW4BO5W7y/Ps33MllIGSQ0U2JXieM+ZwyKEiRAk4THd8wrPm/8p+K
FXjRrUaTR4W2GzBVWJhIudRUfU+74BQivYARb6yXcRKthDF3yTkRkKHeHizxzX8VrREeYVbYwd98
B1Tm3kCu1Y2PS0ZknjWSDZS+8CrBSmOwxOSIaz8YpYoVdlGT4AdSa0R1Aw+U7frC4d5ZooLauarC
0ULFCUmbW02+pLlQpZcKDs9AlEcU+0z+nK19T9uCEhOZ+m32mdNsk64XHc25GkMynA6G2EPMPc04
Cj4Gcsk1CsmxK776b2hS9ICTPBko5vlm8dLh4q6uVyD/19le3oV/F+3mfJMxlBZJJPDDG0gwzFJz
XIYITMbLX+2aI4/G4ScDAKWr85luFXOL8T+hqTnPwooELhjP0QxZohqZUx0FfvS3L2YK508z/E4N
SQ64nnA8pwzCJYayGnKBpzluIQGmZFV44KgtN/4qEFGIQpIwd2Dklq7W3OWFp4+yusGqnCiLTTQg
ykogZUB3Q8Vje4ZyWxJG+Jm8O64LG6M8+cdmtXCZ584Am6yNAZcAsAMEOYWTd9drhbFbfkoHB0Xt
lIi0eNA26d4/AJr1lQckiYgI2AhnLkGe77yVTDTj6kBjA1ihJouVpeTiJwkMt3BSTvJatjgrfpeP
78quQ8KbJi76xNvVkBF4vhIFc5hzXbKn3wDnW/t9+w0TfzfmI/AmGfgG5UMCBsjHc80qrZFI+NBq
39WlrPcdPb9ZM3vEf/ibYZSGXRzivQjddlugm8b0PQx3g7Owzolw5JzhuQU+5iw9Xv4snPTcP7hd
6sSAcpiPl8oillq/gGLPjXSze0abMTiY2EHTy0NiLynXnWsEYDnPRnegpIra/e1qLximXQ8R1LkG
WYPvlu8jOtIqgoECJNgrtNzyDz2HDrWFld65RTdi2SH82OSYk2L0wOqAITnwb1e9HRBSb3ravlSn
arNYdpz7fIAF/LvKqdkWuKofKxFOZkMCBzg6rA9lmx3uTUwyx8d7/IKZEGb4cJLWNU1jk9HFx0uP
xz3N+vkV7Ct/LLro2/Lih9jrEXkTkmwxEpSGJ8P6K7ogG0IDTFmRdrPpl9Tq/mYDQqeyIMqYluMw
U0BPagxTRsNJZyqrdpdR7i1DxOYTli5ddIHuXlk2//d/BU7e4xYNo2IjMBvpCKntO/1jcASAf6QC
Gl/+GxgdThc0Jyxa4tEiMdHhFqywweDDQLa0/7jgHDOi2VBiIp4i4LrKY0+XZljdqTjeypwosJ6D
8l0NcFV7W/5KNlcLQDKn8NJd5QKKYCvu0oPH9mxqBn8ucrKnqXKpVa2DQN4JHrKnyEvc3iop//D7
zbyro//u5bd3+0NHlTIK1WsNMZ2t2W1MGlvBcroFlVySMnlX4jwcBKliu/cxmsHR98QCz5fk/r6W
hS37ft1+rAUlYf+SXiEl9nwHRC/PjYkpevaSdbmThL7Rhe8a2A85rSBfgriHHPkowJhdNrUF1vAX
IH+Ovy/ojtZ9O7gAYyMLDwjl5IHwBeNShp2OgqGAKEovafZlAKTaSKwrR3vltuopMYvV71LveAGQ
ygjR4AboSApMTovlncOo8lFUsvJHpJ5pZsdIvhle6jYqcPn5SsrPmlPS45UYyE4b3mIQNz9K9Nxj
yYaCafMa2nFvTSffiAaG6mRwAkj2kJyFjgRWLFA4AiRaR44PhhAJAI5tZwV2dgLB4u9bcCegupXP
vu/HEVcYWNsYEpC67Xq0BTO15T/CbrBFkj7p20/NeftcEDi32TcCp/ew5ccaXHcQ6L8qArmCUPvc
bQRiWMq2ReLvC3WVpTXO/Uw2th2hMo9CA0PH3K4x5geuVnocc21yp/hQ7bpTrJmqB26djoyO8SrQ
xKx8KimLVudOGh0cIzheTEBHahP59FvZXVZVYXBpkVY8dXDcvZeCaiNAozLoD3bdJgItkoKEVGW2
h+w9tHSoIHJD0tIWzKsI+AwW3oDzGLM+9Ul2U7r6faFfEEgavq20RNwO9D2jiCfFg5Gb0rFyIw9p
VXfJ6t7JkCDDiOcLLpgB2sNpeaczlDq8lkjqtqjQayvj9BeNNx/YghruGMBnDr+6boxV+XI1zKWX
5Z5yg2oHTIsgC8NA8Kn9iqtMFzgDmx+9GY+YQKCS0VNNhJoBMjPwkjp02uj2Erpu3pfLcjJoCkau
kcXsU7Fq2wfglUSSU+/MwZK3oSm6kplvBjs1GSxbN0MAR0mRY4CjmTvm25rq1kK3/R1M+u1HTLz9
SCuVWuYHFlwhkMTNejc2vtlsI3QlG1udVJ/JX08kyb409YWn9nuBt0/6reyptlW1Dt5XyIbCgR1Q
fn1FefXPh7LW93ANiXpEd9trdiweL7vxXY3ADE8Fy39bsDTzoOP2KyamFRNXckwVwVcAEvanwsy+
npTv2ZPXnbkvfSU/XBJU7H6XKd4xNWjdRb88rhv8xG8AxQ9zKkURpqeOPNIomCKyrzDA27mAKk7b
P8Ya+eBJ+KU+PteEM2htgffSRIEVKLkWOqju2k28BN++A0tEJhiaD7yaAOSlNjHv6kXRktCXMwT1
VxB6kt7TXStxEgc9R2BVQfsnB324krElT5yz2AcyPwKIR4oUFwKTnWB+bq2fHHWDmgkqrryySa4m
EGx2R/pjtB2Pl5RUnP0mLrZu30H1suw3ShtIit7BQo6lUlyUSgFnAGlIu0YV9xITTC5CoNsCkrkH
Sx4A1OVKAhldPaDMnFGgXzFUHf7gYh/53CG8/RjxdgeSESM+0wYfA6sLBF/cIUoIYOkuh9jG+fMv
2gOwsKDli+hu4am9497cyp68e62eR0KSQ3b3knwNa1MIrIrIh/bPh/45Oj2CtMvq6qkaiY+aU7Bg
fDEcnkfht58wsUItuo/Kmp1FYRkn6aVD94C0VRw0l9Pe4rZH8VguMQXMEYzIYQExgTltSFMjs3e7
4y0ARNegLpDauTgDazVstjC9+6axkkO/JOzO+gDTwOQXaDje+enz7vugD8oLDaMCd40TPsvgevTE
lvCnQ/ISWkG8gu/cLD3md3TqRujEvIpcmOV6BqEg0nKClUB0DAldNX/KZ20rrsS9AhpuMDBkG4Gl
bH+3cHfeFdQbYE901u8kAox1u72aMfaln+kZGi98p9rGrr4OMC78XTwEtD/m58hU3OhP8hydYmcp
j3RPo9HghelqKJcKAMtPAuIeXZvXpqzwcNL8Edza6MRRBLNNkTprYjTRsh7WxAscHQR2qQUz/5w7
i77U3IPFo46SC7CNgAKjn/J2B7pLneYXDh9RWWloxYfsSfd4V8ScoTXrVBAwmua/cGFvZU7fMtQm
Ck6BzNrTTqAQZB1eyoOMTvoMrJ4I/6i+19Y55f/zpOGt4MlxgyE8MvqwRrr7mB46k1XY/igbERla
3dUstD/Zxlk4d1ufKuaCpt25yBoPG64jXwYQ6bQRBa3KjIIEA3D9J35dnlQmTrQrHR1Aw5JW35WF
dwp0tihwAUl/e6ZR1g2gFxmQisTMOdSkuTejMwE6Qp5/cV13bAYS7P/KmugPNyYxCMshC+jjbJdt
9c/QZhhy0Rb3FNWGLf/OLwzYuxNfs6T+vzInF0coqkG8CpBZWCGqOwVextBktFzSNtxdyFpfzG4v
rXKisRwvsA5BlAE1vLsf/DkJUEYaXCBhTQMMnwJN1627VEy60xt4s87poOEi6xT10mOdmCvUWCiZ
YVoFlU/5JjYP2rEB1ePvSjpvU1PAYMI6L9DiD5s0jW+aVB5j0YgKeNiKze3eezN7a0iNCnfVEGf4
qJ8f2N3MN16yB83H+cQ9huvyFVymzu9fMj9ifAkApGCzA2KKFVRuVTjpSqMq6xTo4xV3cfQjD2pi
8c9FIaopg8Olc5KPBQdj3kYEkciaYPWMtxN4zluRF+Oa9HqPIfTjPvR6u3MxbIIKr4Unf4D8eMkU
MVfpJqqYSJvcGxDM+tBgSLvY8KlXgB07wqbejDu0M/fw7hb2c6bATJyhMk8SNGmABt0uTkMA1fJZ
VVBJAEHABQRAI/nGgKkYmut165G+IbBcqvjOA2aIRToKzxsidbwuk2P0lVr06/6K5JMb7/Xto/op
umj3W/NIgKEHrzEp7hQXLejxHNn9LRaAJFTjWMQs3652yAMtrMsO2rNHBbgzA8ZLoT/Cl0kcbVt4
9VldVRvDXWICmVMDTARPdEgpuWteZi101XntIXjc594V6mtLp4Ikf0uvgqVCUe4CxyYm1TO3tlpA
ht8GAIIVd9FfZ+/ZVMnYbIb/3YeJkqmYFxTwKj7n0ljKSjsB67lRwYUinsrCbOzeQsflqvKiffJM
MVVsQefuSAdtNgrwKMGDO1aeeOxxqAVqhqnzVH3SXzWPUSQ31D8YEcELgSKSOa5FgXBb3UYj2YLs
O/p+I3uiAVVcD1VbQTYYxL+yc+2lB2kDNJqOZRslHalUkfKJf14Qy/7YyYaDm0gFpgSKhxzo5Jph
+BVSvyXEchsVrDeCp23GjWFxfxtzwEQBwm8W687zlQKqwxClIGQC5ECdPE2hcI16rStKVsWx23W0
K3bFE852hbQUXNkE7VXtSntcWCiLdW8XyqSCZ1rgReSEpi6GH15SIcXgQloi0kKB7k++QWp7iz41
E5OQPn+XNg/8kYD6KW1iRpJL34AEqUIdZVhlFgi9zozvSNt163qVuMYTyL6szrqgTU5y6ofILBcz
y+ymzNbL2hnYqHi0eE1ifzUuikjOLiUSvaBiZ/ke1a229SoAztGF2HXcE+FP7C4e7/wSISxBlhcH
jOovJnLjw37kYLoURYYOxowORwUc8EdwmhRrNQbeL3PzZ5RJ17kzmInrA7q9ZD/mICmGHYcbiaZT
pJuBFboVnpd8xqdJhnl5+yJCX0HvJs5wqF5kWz2p5K38QqLLKiyg2x30JS0Vhr4rgpNNRwkSiwcL
BeYATyuiKZ82uSxBtds1YwoYjnDZSSJj1hGQI7zrrwYzt+In/fk/R+Bh4T8k6xPTNSbGGARMsrLP
dun+YgN+aB1yu7+QEW0V7FI17922roiyFJHdOXAEpCLQw2hbB4hlcuBpxnWNiKnOmOWHAeIogedv
ktUiubmYz2LGaLK9cHd0NK4A7QcmAPYlP1QriVQ1LUKhpPJ2WAcPwy6Ci8e5gZtBWrsUlMxNIyY7
/Ctt6sxqBeY1hRxf0tQL0fVQeqEdbRFr2oEzOopTL8bXdxw6SARzMPqeUJJFI/rt+nRu1K6YMsmu
zmgOuxTdyp+1Ndj+c/jK2Yvk++yPm26nDioFLBLDIoA9uxUXXOJUvKZtiWk5loDGT8Tw0RN/UHwW
vHvlEkfMPC+tAN8O5CAeV4BCxKk8zK5ucoysgY7a0gq0s5ZMMU5qwz2B9en6B30NVHzEsLRt6fhW
UpPkPftKFnXozqn+/IgZzqpW+6xVYRf7ALnHyOIBKlvl6HgCo4Ys0mrPPfagE7mYCy/CHd1lfgVm
ZfI6S1BPHlq04FRpMkKuhmrb6pqhzexVPMDHPAi7yoyfeRfjCFhTC/oV0eWWV6TaLGLtlj5i4u2F
fpELcYsTuNiCJ2BQHJDKonX9yihGQKkuQxr4qDLnZ94+Bu/N+rywCezZm2jcz034pgL+cYEHSSsx
MQ7yYw/TfhzhIUJLTX/QE1KjXo/MZI4k6LNo+w/xs/rMk+tK3LXUMJ8kJzOzRV24cwHg6SFNDbg9
QPHTRsNMzZuszwaUux+ac4N5JBgc5VUHDsXgg7xrFoPyO2/yjbyJkcarmevXAvK4lX4cLH4braXC
TJ9LtFYJbuzE6+Sg0CX8rHTH4UItDIMvQIMHxo0pjHUc4k6RWiDPQP4lg7lFAN8VHC3rQzCRNbPb
Y2BJaw20Ikjw6CRexy48fStbYZSu228GK3cwktU6iV51ytH59btO3Amc8U3/fp02uRhlNmpqVuHr
1GMdWsJGBOSloxjHXtiDne98ize/fhd5z0u4EclsxA81lJVCLZsrRGqnl8gaXfDZvoo03HsCZS3+
PslCInuRLaHq/7voxdVObqAyGnVTiRDdfmmP40u3f4cb5mA2y/qQOT1NlnjO7gS02F5MKWPMXOjx
mzXVCQxzKCdYa2CGj4CIxyFJvwarsvbou3++msFJQJ7GxTRBjOFZSNB/d4BPLjzaJ1H2x6OG8vvU
2mqGH4S12iJBb6UAkIBMyPrGOXidCOi4Yr9ciWBr+4gYO440TtsBaFzQP6ElgaNVJ/1GsMAwvNPN
a0FWl5cBh9KdR8cnx9L0t6G1YKDm6XWAvdmUHF1gXblIrdxqRhIHESA3+N7kjDTSaNbv6J9A8PW3
dRJwcbqhpxwAE7Dalbr7z7OgEA6MO+hiWTco/Mdb4VISc3WmAOeOHqhXTNTs33vVVGobT39OpMPv
mjhP5kMaun9B8M1oYVCiv5WmqWoexkGHWtD/kPZdO3LrTLdPJEA53Cp2mE6TZ26ECbZyznr6f3EO
9nY3W2ie7Q8GbMMDuESyWCSrVq1VY7drBJ2pmf3ba+ER3hT1u/A0DT1oYFXi7mZro3xPK1YX/8LN
UdUgPUNujkDa0dQIcj/mYtBDbr1+zZDuCPEqizf+/YTmIIcxWjJ3lCPqQAOAdBCEVuBooa6OUZoE
XVT76FywZKt/GGRQ8poTBNqeo227ltwMCaX83gDdPQqjR2NteF2OPjfVhJpvAwDQ7c9ZCgPnn0M3
zKiFn+Q1Z2RWfqd7KqopgZPs/BVyC+FW2kQPTCDIwrXnwiB1tQyGqSqLGOOPwP4Lvjj0mp3alQZT
47MPVozS+2YM8apOo+Du/GfGVSquz0PmS30Ci4PVQtHSBFPCJnaP6NRFoUT0Evu2vaWgfmGPOlzD
bhj0rIK91m7vpLu5twwzQc09P8gW/1GA/RXqjPYeSxwirQNf+4vQfvEB1IbKw7pQm+LnA5pdI7rw
MdX9CjYvOFR9zeShRQ3mrv86alwmDQQrEi7wLKIpOKK4g5RtghvVZAl2/YLSyf0ndjKa9/EgChFN
jxv0bBw7iM2xapHXEYSIAGIvaegJMhCzqHglGOhaHbS2hhOL74S5M3K+3mL050cOuPJc0CaYOSLl
0wDlsdN/VwSBdVCqonUFaX/8RqVYZJ0LFXHoaqvB8QXyoT3oeWAWpcdg11vSs4S9jKbd7HGVMJv9
rl9qqH0hj4QuKDRikZady+AZDOrISUVTW+IO1GVgFdbXifVSvBbrxGXFrmVjBEUCGjq0YtOAplHy
OzlqMc8c8qHzyrDITSFbzw7qSStmaLp6I5ChnVmj3DhMtWBWDQytctRNsOHM8JDaUWSqhzd5m8eM
bXsNcqXMUU6EjpdKEFDUxZu3tksgFKAwoaVo+UHGyLq9Wa7LU5Qt9XLVVCEGULGDrWHTOZ/jNvHQ
F/BKsOOcOx6Y2aCrM4cyR3moIHfgsCJDa187Z/rQtj3InAA7k0HsETy0Xv10Yu7Jq0oqZZNKriL7
pA9CAZv6KVuFNqmFTVZ4B8EcKQNdQQuKztHD/Yp3c491ebqK+MS2DIpjUv+CGAcVgQd0kjVTDdvC
l/GdfLj+TkTRsXNHpK83xZq5nFevScoe5alK1PFJSZZT3nEAFg24qhAetAr87ch5EXrM1kp3upV7
t/3o6tpC2aVcth0mI+Mq2AXnmKvH5ue94vH/H/0Hy+Mjl3d0SUGhgfKfFJJHoWD0iHAb0et+ZTuw
ggDNloHgqHb6j2j9EW66Lbqkbg/v+nLyM74/dikfMnJJiuUYrSqEe0Ilqoz+Xf1ZOwJAQ3lqPp1Y
fenSYsxBLUBQQVkF96FWsp+BYc0jxHJyOzPuGucgrCfrcP/qQzWA9NVoe3G9i55+qeb0BgYEM3C9
cBuBfdN4fGLmUkkYuLgrYvyQWiZ4IiCLFFqUkitioUhyuQYNORpdo9WMe6lsKie0chcDSoDVHQ+i
mvnY8awAtbR70d2CPjEwAyARSHlWKKME1Ex8jXJ2r6/KI26FlqMeUKTgGbeVxTGeWSI/P3sCRzw0
MbIRliqnh9o63lq5wRjN9Y2MzCOuRADWE8K3H6TgmY1Ez+TG11TEv68RGph4YngawB3qWr8Ds+eM
8kdo7gezAOODthYZV+xl67ggKIhJ6M6m07fQusqqbsQqThsxs3vJKvGAswQPHnw/eODVUMyQc2De
CQnbuYHWYpvZm3VdCCJzAOg1AJgiGsVojqMuj0IhKdDEq+6aD/0+yAB8j5DhmL40F83bH9JsSu+1
EzzywKqVX5Fr9IxlWDr1oIAJbXTiVETn83KpSzFAXrKLGitDft4tD2jsdZUd/92iAlWCPkk0/uJM
v7BIOZcmTp3R5LD48+oHxehwNIAFbUHDVrOqD9dNYUTh92x41MsuK0cVxAshVNg99RTanRPbXAqy
8YfJ074ZkXFhf4ItSwCWF5lszCh1ws1Zk/I11BpxwmE8EFfJTPjyiBY7dTe/MYwtBEU8VQEfhimU
8Wh4xxipVRmA8xiPJePAOzPoAsFYCEGej9iMPWxdhj0S1qmwd2GPOm4SX85nScwA2QEw+iR7hFnc
RY8C0lN2Z5itI53IwVOaxV30W3lkWCch/pZ16tAZg6FS5xzWO6sgD4j9Z+/yKL7rNv9QfNdW+Ith
cOEUR0YUjDfgmwLggFZlEDmxmjmxgDL2DsDvYaN6inM4HlAPKFcQOfNSc4NW4A6piL9oZCQyxGe2
qQ0y17UmtgZsF6feRD3A8g+J1zu/O81klUSXVvXcFLWqELkX0yEsGzCn53fhoV1xO+7EKvouhTkM
CMKyPDKMaPmlrLRaKwLsXBErM5hsWtDKoJYPppd1vXoL3eLV2ImP4f20jXGZST6TieG81zxmPzP6
5wOoKFBnczcaPPkAYGKnkwpsku6NEHnivwG+MmsndAF9Bz5V2IAS19WgLRR648Ewn0HY7zBci4yW
9mUkmDWUFEAigDTbZcRN6qiaI74GeAWXF8RdZNS6fYjAGxAuA3kV2R3IBHmPtdZLL0XQCP4xTG2i
nIP4VTPCMLpf5jWPw50HbIpwWGEDR+VfqFuQaf9jkGZg6YMmhuA7DL4Hm6Yyf+WmiHWfgaOcbB75
DjA3MeZ2KQSfWyRx5OxSoYxV1ikCLMZ3vNX98h/TLfcOmp29xKpXXoOyqMFRuzRV0X+ptGQ23XAN
1O8mtzPPABYKg0vQWg0pjZX4It/fHuHPc/7ae9AxBT481ErpUr6COmGranBl40HdaFvpBWwQaDA/
ogcRc8u7pfUCV7ZS3Mf5FW8Lb6wy4eKNAa6L9AbypUDpUMdcaIwp3+kYuOohCWDF3yFw1fvoyNmp
g+7TNQvGuXiGnxukFrWLdfDeozJC2jCRlh3MlzfRbB6mVQGy97+Z3rPBUdehpsKVtfZhq3B431HR
F5eYPArRoN18IXxNpPhz9I9f5X3gtHipJ6hL8/+9FAjAKm6FAFxBRANYQ2qnjn4oQANnxu3U873s
9+y2288Z91PNAa78ITiWnhzgWnF77NcdebCqKGRJwfwJBAWdtsq12RcSqQZitACljZPtBm+EQytm
DgE2dO7zyHljz7IIP66BMcQwWFVQBAJf7xXmS6qSselzPAU00Rq31Ua456zIUdcg8ZxP3brfZBA0
GN+Eb5bo1dImBopUN8CryfMogZFb1lm8GOuC0J9M5AI+ujG05oJVim0st5a/kh8ASdqEMq5THfMV
TfyI2sYAQxvgVwGgFPNN+ZmM91U0zQJe0bYG+kr70HiR5pii5JQ739ERlgkxMvM6vHCPAhIaGVHQ
2CI3ST+6dHVsdT+FWekB5H2pq71Khu0/NO5sTWvc3NxmshletXDcQcEBrIUQBiWa71ScLGaBTwwO
F1Lea+4JLw86inHy5qa88u9QyrV5m9/ihccIlIvejBsr8GRglQP8iIoa04yqftaOJP8zvwLnLn3G
yOTto037oq7bU3mvBqbwiwmbWbg4or0JmElNVEgnCnW6Q5F30KZSQxZxZ+wHsOq/JKtyFe3qTfok
WA1UvdbB0Xf8X0a3Sj6ZwfkKtICtdG6eihxSEza8Qcz3brFH7w24GfNPHIIAMjarsGBdrEisv3Rj
CXoguNbhBU3Yx6iL1TQI85j1UoNnNId7uYjfG1yupL24MVzc8wqvkXAoxcAJb7Q1UjKNhcQMK4D8
FF6vPgMwJQMwVR45cGrS1Z7XWy7Bf86je7WykENwJa/Hp4CraNUBkhWCzD3xcgRsDioaypoHF6y8
+wufA84eOFlCR4ZvocW75Wn2B37UGyt4rr9UR0B3xUH1UHb5pTn5KgYPt7CZGHTNC+fxpVFqySPF
ACU2Mdp+TWgS1Mx5Vd9FOLEaF6y8+2nF2NDXoevCHk3W2JUiEQqEvedyrUNuPTtxpoAE592LgYJh
uxN2p9sWr7fUpUEqSE9ZAb3SFAa1B+mlRcsEiI8fc7ZMyPXl8dIOdbEZ+bmNuwl24nUNGPBdj34J
F6QLj/Aip1hPLqpVupP/vP78yGVlFhdeKZf2qYgVqIEvN2QhB8dHVl7et278ljmIWNsRclbkuqHB
i/l1tN7/Ho/iQYRwWvTpY4lZOdeF/Njlt1DnU8HnseS3+JbguXOQWQYHNzqioJ0G0tX4s3ktnzkv
3j+Eu8GKPRb3x8KF4NI6dWYYyqQoCVmJaaM6vqenpgGkkYBuStIWr38lb9xJXzEzU8SRqDCCdlFc
BvDuR0LSoKIZl40TJ7YII+p7breg2TjUL8K+dLJ18V3hXs8qz14Ha7DZ4p4l4JxCkZK+5k2GWHFK
ZpDL5viqQUcpc7YtLtWyNYOmktBP+C64EJ4QTs2pMOtNzkiDLk302Reghnh5/zGGShqTGV/ArQAy
r5xd5rSf6GrwUlCuF1/+Y3McXup3ZiPNwrkBuyhKS0AmIwlLBWxFk7s657DAqM2+QyMNWkPv0NkM
1g8V+FdXWWIxT8brewiZ7D8mqTApBfM8JD6Gylv9WlgFna0e+xZIe8Hi3lRQDsQbcc8d+RWTz5d4
K+1WoLLBL9KSig7dy0kWlXIKpdZH9sEb78Qn4AhjG+wxKxxHHpLLICJ4qL1h+/yfoybG+8cqtYNn
vR+nOOAadKXmodlv49/o/0WziCl83za0kFcgM/vHErVb81xtkkjG+DLAcvfta44cNucUaLqDSGzr
MXlGSRy8NZ/USta6X2pCD3uQl9sreJ5VzmsPRYC1/8C7H82KqWSycDBcDJCKC7I6Rn2vwaD0BaaA
bDfzljiY3WvzGMxMcb2Fmjd4D/H8Qp8CrpFXBX3gD1GJrrBwU2q3r40nvuH6sNMPClBWjJVb8kwN
PZK4qBKsAl3Lgq5ZZcxZ0IJ1MLiXHnoboPL2Ln6F2u69LDsd1APbD1Arsa4QLLuUx0S5KiVBArvC
V+KEz7kdQXNZBKm3BkibJe7ldyRdeY+0yf/NiIFmBwMIYaUzqDduqIqdPqUazthNeSd8N5DGRAji
nwAvC37dcbv5IwUDtMTi+li6pAHniGVF9yDqLDTKNo+rgQfJNVzoMLqhVQFOt+ePkFL6qlxj3a2Y
ErYLdVq4EfBzaNCGvjXIWy+jDpcqvTxU0DjtPvTOqXpn3IA3U/LSTQTKctSyQIADbm3pjTHDS6H9
3C61tkJex4JaE7ubwdMO3D2Ot13RWe2udVqrfWMJgC684TFQwicCqDZwmTROW6qFQeO7qLWMr0k2
jZfwQbjPdgmR6ButAXyhHMpY/Lawec1kjHXhKkzY+NGMAU4ZdKNSc8zHYTPUFUw3Gth7+I2fA8Y2
O9MRvGQr/SHdSaWZHZjPjKV7A0jJAEpHWh1tE1Q8koq8SpQZU9yCqhN5ZNN/CNZv4c5gi9CQWErH
2jNTMnVBiAfdCPwZIyyBUkHCb698Jr+K3XQAV/rkyq5yTFz+PXgL2SiqRUf6M8qrdZ0GqejIKEmb
FLKcEJXQ9vnq7cm3ii17LRdj0pk56pUh9HObQpEQk4ruKAFSbla0g4ySJd0TlWntLt1lf0G5T/Tn
kcVFCRztjshSXG5SsR6BKRbjFiV9UFRDGHmlmKM9bgcBxKR4xSvvHfRDQLB8Go8M3126D52bpl4b
5WikOUQtWtxKlC/RyQtkoRIiPX5Ad55xgtS7FwBF5js5MxguHOCIvkTCA8kvJBCobSOI4SCOAkxP
G1wZ/J3gNiBawEl3RPld2cir9BR7t4f7A1imHBk20TkFuVrgNmhMniGMidBHsNk+kiJwgZ7lEje/
ACKXuH86pIVkdDIXVZCNuscP7kJz2EpHdpsH2Zy3PoTysyoBBGtI8SHKIbWek20amplqia2tQ68G
SM3VB/RqK5N7zJ+kdchiHluIWBfTQK16MdaJMRRkGlwI84Lo4LUZrX4V28a9cN86oakh5Wzdnvtr
3LwOeCLABUA7gCgddN6XXh7pZQIJrRSutsnvdjhv+2N8hJDGI3wc1F8m2Pjd7puzTzGee39hW8Ae
g4gRiOl1hTqOBjXnxXjKWquqIeWerNBG8DuCMGR2V6/yVa5bR/FBJ9lWsOCtpvvb1n9K/vRikyrJ
z0UOfbZUpM60KQimsMX7KjdDi9+oGxVbXZ0goEsIpZO1shvcfbx5O0IlDjzEDxAgt9Ot4lVuDq5F
MIszSYIWgLnAJ/z5Jjqkl/xQ15LaoHB1eOWcYCOBO7Q4pS9orQNfQ/wC9lrnlPCmcqy2gQ24PTre
bk/L0t3kh2+RyLehkZ7ejEld5lJmQLsMHFDyRgI5ckjY1nrkWcAUdJRMEXe/2zaXMhoXNql9N6V+
X6s6bH4GoAS+G1/443TkXyv7DTQogEEi4trhRt5i1ldMJtGFw+XCOLUDBkOKDSPvSUKD9LkUjj9Z
icdBsGmArIpgRuDw1ZkZpcWNR3gt/5lnarcHYLHwywRmudUM7TTFLDZJgopv83VXPcoHKKXZ6k5D
Bl5kVpsXA+65bSrItxNuvJOE+ZYOgjujko6L7+e9CsSnagsb/sgfDEvyZDBFJC8PEGk1/4KuA3Hn
/BOovd/nbT2oPj5B3EkCXKx17mdzdDnrZ+vlbvZaetpGAm3EbV9bnneIU0H4UoVMN/3iH3t5aoIe
8w76NrhWg7jamf2rBG4UDXmdchtDpAAvfxCK+tbfHTEQxkIJAqYJYvAy3gp5OsQRP/5kVwS7Wk0I
fZ+Y9e1X/lyav1CBeJxMEM1b6bPOrF0unW/QBEPTAQSbDACULo2rfV0n1QzjEuEWMkyUbQ/ZB/QC
LOWE070Gr1FvFW811LuJaPqaMfVLB9y5ecrlhyqKMnUkYwcFydf4muxidA2XVgCVBAgXJR9EpD47
fN82uxhUNQhCEF4QAmakchJaJA0g8EchpAbH+qlHplI75KAVLdfJagDNj4QSuZIgwqGLGk01sQOO
kPBJZpKUXAcaMBuASRaqCRIINOkabtcUIpCVKKWKiGivLv8wQriqgMeptpEA4j28Blb3CRq02+P/
OcguD7pLu1R0FZoo0ScVq6uZj/omvZuPjTMfevcELin8WwdZjA7/rIEE33xUHNw5XhqPA9RRcWqn
XcXPggWkPc7A4q7APh1emKQb5AtufSHll3pR1F0pkS88hF74CD4+yPXp4LvCF2xLQALBhbDRTfEe
YiYhiOl61qn3U4WivwApHVz0IWRCSPoud4acTF05iAA+aoeD+gbgvVfboNgwa6ChrHZbKiZK7OvC
+sIl1PwNHTneTWzOTRGfWPDBBX+VUbj78y2Uv6ZBAFCkgG9B/RlpfUA4fr0bkCbwvxEmEZtw+8Wf
qlkT4k1lzbETFAuw7otPoNu9C7Wv4lTBJ6AwnKETSIQou7r+rO3sUzGl7wmUKOWLz5HOIdThwYcC
WMvwJt1/oQ/bLdapNdiJzWo4/tkgNxbJoBxZnrGxEh5fJe6ie3Q2v4OcLNn49lduRp54KFDEfBlQ
r55cPHlZ22jhknI5J5STZmFTGD1ZFt377OCDq/ABNeT5BOTU24zO0viElI12px38vUYWicXKfB28
gQyQQLSHer2G1AblorNgJF01hKAK4+7kdrKlKXlFP9BTzKXvgo+JT9Ge0jLLAdcJVpjFy4xQapDQ
RV2TlaTjq1IFcrasV75kJoLXQ/IWpF6ipc4AnCCaAvlzO2RdHxSwSUr0PIq1CJVUCULuJi4XCTLY
kO4V0a6zCVGacRot2iDsGUjj4hdPLeeYVbNRlBhXqgbbSvTEvlyV5a/bA1nAR2EkZ1aoIy9u9Tpt
B1iJCLHqhD6EIrmv/PHQyLol+HWPxHxty0QeslYe0ZfHAj1cpxIuP4BMwxmKxi+RYi4yeG2bTK8q
GnrGOfripHLFd5VZtwVj5ZbOuPPxUk6qZEI/9D7Gm4de2z9H40sbPffMvOJ16ouMikhPGehfRF2Q
GlUWZkLRJXgndcn3zOvfmTg5oGw2pSa46+WvHi/KqANGqZOijSwC7J2BND2vGugRqGEM3rvvUhd2
Ebrj5DZnKJIyPk6n8nK5prZR4GPKh9msou2se6BFMxTUrnkoYLPAjst+DLQqIoIG8UnKj0WjbfyA
TEWuT2aZo5eUK9ZynjOgDIvRB7fWf8xQjjzKwgCoFMzE/UtbHroZl2fZ1VPdmtDKOFta3Di39w5r
YJTnTq3gV2EPi3w2W60OnSt9EqyiHSuGz7IMUT4bhGopCw2ZQe0pUfYAtJtlzIJ3Lc4fqkZ41gkk
m0h5rKwlZSQ0QMn7YNRukpch3gdTbDf+xxx5CirYjcoikV7ci+ji0SFbAF4rmpQoLbtO9QlOPlJc
vdK9oYHK/G7qBPcvFkpH2QZtYOA11qiFStpJnIsEdpRmsmZ5Hc6C03GJc9vKYiA7s0KtUqbLtRaj
jwOU6OVd3kypG7Tcm9YCjyeK3akIYlZ+imWROoUKyRf7scwBOeh8t+jeKgUYeB4Xni7YiHGyvj2+
xahxNj7q1oee6VjtKljrqzUnPMX1RhnC01wPdgGVV0mPvNv2WKOjHDLP5j6OathLm9HNNOlYqo0p
66kTtfF+LMSUscuWvfFfL6Gjot6KqaZF8JJeAIJzfKyb35X2PXL3t4e1fOL+mUeauAQYyiguc9hp
DfG9SUCaUsc5t4Ua+J2YZWjaGEfVycG+avFlBkiF2P/m2pJFasAarXh5QDURYpVARltzrqjbJdCz
XQoZAY2Vz1hcRjTLYd8BGQyOpktDhqhmojFhGcNyl1XumJyEEnnb+iX0V7dndtFBzyxRJ8DAaUY+
j7BkiM8tj3l0c2QR8trsEt0ETcXf+AvpKSUcJ2jnpKKKzA1pG/VkHStYigQ7g7BhO4s7NR0YlefF
xTozRYWWuE5KvgQpgAXswoMuDm+xMln5oK5rxWCMavGsOTNFxZQm5nIIhWES5QB1HENF03z3KetM
NbLrMiQuSGd2qGgSy5DX/WkeykERNds5XipiWNo5fKNKH1vI5bTHWbeU1r7tJKyppKJKooVjV9SY
ykqSzVY0CjOtQYULvZYhV1ghZQFHTEaJ5mPSZk3+eun8VVaUEOaENSUef6WoGfFicNDHYN1m0auf
Z+glb7rfMfSSEgM9VDp0ROLGjivfhijvi4xUzO3RE3v0A/Xse2hymJ7T8nLo0LKVI4UkAFety6Di
ClVHKVxOtVPDAXvVX8w4CAcV0AEC5itLlEdxRapIY17DJo8eZwhnO3Ix2XMJKm1RZiTqF/AvMn9u
jHKrtOcKYJfQ4ZJVW6nf8qolR3dDZhfaE+hpUhT4I9YtZiFhe2mTWmS801pI3JMGMWGTR4esxUSW
dhs/JJKpdrZc7AJ+lcQOald+u5v0lTBswvZei5xa3UYBKw+wtIPPpoAu0XDcJIVSis9plOB9SJpv
VUy8cvQZ1UASTWlXQgoIfB7QaARDCxX+hDIopKiAmVjrvFHN3wR9Pt321qWj49wEFfaMQEICHnhh
S44bs5G3DQ7/mTsKybPPf/xvpignVY1W11oBG6NuBDPMTg1XuaW2VbjcagrGzC0v0J+Zo3y0bUI/
SyHwbSEQWTw4CDggNGXGc2jZCJHogfgyWgqoASWjoUcNh12XNOiWjEMrC/xtKeWMJVo6c1VQBP1j
hhpLHaWFX82kHpjvxvpR5ZrXJt8XaeuqEFwOQe7DOJ8Wr0/nFqndNktyzsctLHb5aIXFyviFwUn7
qTQ3EWfNk9X1ufsXzoGODCAw/19z9mUUb3EPbTvS+8gHALihZ5fTBidt94bw2EosMvzFfXVmjPz8
LB9SpkEeILGJR1EpOeMQwRs5C/z/ll+6fSCYQu/IwnNhnKoaKZLnDhz2rPfS8hyffQO1t4N8Tkej
xoBV1TT891G+DxMcyI7M4QQrHX+oTV0+NNrb7Xlm2qU2fKlpoTY0sFvPiQklQb4/FaCQE90SKl9c
mpmlikKvbAu4Gdw2vbhdzkZMbZc867k4n2C57JyUhwaAOno960WzvLRENwkXJ+iSkzvR2dJyw8wX
XEBKijNvNy3UfKS2e709kAWwIE4jyEX8Y4S62A9G3WrGCNSAYBwgE9yKL4bh1dxdJu/7CNI2L4bo
Ne1eL75aFi3HYjA4M01d9bkqkbke6R5LAlyjU3hzjh65EDC2mrdUSAFymsKIBkv3GaQOgAMHPFK7
gkgoZR7zwUwgEuXj1O9aw9Qi1y8ByJAgTNyu9MJhTO9StvnMIn269rqYNlMOi73mtaKjFscpmU2/
h95f2JoSXhtNafIpCwe+6J9g+AW4nbTu0o8NSTBQj1dg1uCf86h2Ih7Il6BfMUa36KFnZqgNOLZG
MqgFas8699V2ZqXdIYSbul9ZHPi3we9daw+guuNjRwzfg2o0lUJjnI7ExNW94uwTqJ04SmGaxiEp
f1eZzYeKm8j3kzwe645xdC1PqQGNVhnE7lcJr7jWIaE2oqZXcHfNeEr8XR6sb8/n8nT+a4KmpQ66
vCq6DiaqHDVzrbSH9G9yg1Az+WcUdJt8JviQCyajUNChWCeFHUzbkMlosej1UDgAywzI0XWZ2tl8
IKQRp8NKmoRv+Lsn1Pqq1kon9uddrkjeoJ5yiOjgLVEwDsTFoHJmmjoPISqbzVGPl1AqPJdjaBpp
bw5Rt+78N2l4b6qZsQcWQ8qZPeI2Z0G6CgUlHnoyocbsSfPoiQPvlIVoZkZ/CCrVI3WJKBXs267C
Gia187KxHyWemBUN7pnzP/u0Cs1WmtxCehf6zBnEkpFUWHycQg4FtLSoMaGqTC1qF8qZ0c6Y2UiE
LrA4PglzuYuE0tN1QLmEp0iYVmOAz9AmEDz40FQ2De4FDbmm3kCdWh3c21OwuFugsMADfQCFHLqD
Sh6jqYsVHS3k1eilYnc/hqyaGgkeV8HlXxNgqL1c3L7EG38OYQL4kkHZ4z0YJ54uu9L4N1HszBB9
1HeKlhkjQLi+6luRDxWjNjTLZF7lISvvvBjHzkxRB76op0XEk2Xs21WvnvThpRVY5+zyu/rMCOUr
udrO/NRiPFoWIEEqmQOQRwnaAfzWinOn1RyRZBQaVrmOaZja/rkPVv9QID3JPDQA/cCc0eUur3rg
n+rRnNSVVO0r7W+OhrPRUjFA74tEjzkYzUVb42TTDzyt6Rl3l8V1+5F7RFIUMHnKiJSn2aiTdcsT
fTVGoGWYVEcTJOv2rlp0+TMzVGCpRHXSYxVmIA1hduVnXYB2j1A0xK7vjwxji4f3mTHq8IbYu1bU
E4xVU25O6b4EA9wUfDTFzAiXLEMknJ5FaTUQajw7YSjKj/HggVXP1FDpixiVUtYakcPizIxS4gBI
YjgCj66fLMgeQn5ys6p5uL1Gy2ZA2Ql6cBRIaUgr+JPDDF3RoLeUIFsgTSgNPIyi8FcO98cKFSjy
pKwD1CVAAdgqK8EIH6cq8uLcYGQeFk8yUBv+MxgqVHSRlgadbiDGIpUyh57s544SrVq80KvAnlkJ
AdbcUQFCr/1B7gqYC4p9KIKKr4fkLgvawhoTtVeR/woNdcTUZUj22jWgH4DizdlHlOogG+QT5Keq
bJAcKZ27x9u+sfwoxlGFrj4IEoJS5NIH5Y4L22HwwfbROgpU8TqnDYFxKvZlsTFaG/LTHcAEwcga
M5m4q7Pyj90fuNGZ7+fBXE19gjHPArqZAVXwR9YNZPFaeWaCOiWnnmvTVIAJCBrbHEZRaisVgVaM
rWRMrAlwX0irBywFK9bIqI2g5RBzSnu4jMJp67Hsnuc69W6v2qJXno2M2gSKGnUN32DRjGJXZznQ
NY8avPO2kcWr6pkRyvVBZ6Fz04RxIKtvyty6QRSsRclssGDqCBn0zcytbptkTR21EdKBz/JOhMnc
95FUTzfQfXm/bWIxtJ+NijqwVMlHGVZHzK0A883rXe4XXqfuIuh2/I0hCTTjoqRI6K683FixGg6+
LHEgedGGo5DFgSXmaG4coROhyy+3bS2ewuCR+ccWtVR11aStasAfMmWLtMEo1LbU2hLaOsCnc9vU
slf8MUUtUZMCBpOXMCVI3Z0UTFYs348ZCBj4Lvjs63SNbnZnKH2RMZ3LLv/HLrVuMp9AFzbBdIqI
8R0I+tTgKRgHRoVnMRKfTSR1w5DQgeRLZHS6bLfpfSlHQK1B1FFxy9pwgtC9PZnLzvhnUORzzoLg
3PWdIWQYVBo4PSpkfelJzbussqCjLDtUkBfSodcrHsMSgbQZyduvilCVSx66ImZFXRJVrwP7P2MC
A+jlmHKdy/xIhy0jfIqGNcg4pQSchZ01D1DOSx5m4/fIPxZyy4gdC4QRSE3+u3Zot700PHJqqs4Z
DEcNuDfj341vBK4+8maLC0mVcF5WPvT9ZBo9VFnw5Cx73xV7KCpK0FTotftRro5TxrNK3rddCmy6
l5+Vt5rc9CnWuI2f2n6r6Ke2CDdx+qyq70mtMrbJ8vYEb5gAoTmoz1JRRxKmEmK+OPPqlAdxotUX
aF+XGihErcf8YwL4yggZEWHRuTR0sGkCMjh4alwOcEx8UYxqBG1kLk0tdJr2rZF+VSrjzbucej6z
Q77jbLNw3RTHjY+hadW6zNdZBMqqr7ReZf1pEjxBxFn7XXdPVXqaZN++vVEXF/HMNhUXZL0SW5Wc
6VK1SlVg0SGzg6J+p7tdYPPd8D9OKRUXIPIkxEILc0H2q4r2cmlV0IJWGINaPG3PBkVFhcaI1bSU
YKVP5rWidN9CJzJu67d9A5XcyzVL+dgo8wgmogotbIhrHJK83DGt3Nvrs3g6gLsAnNU8ND1Eygd1
oxfbOAtQ+xiLHSdLOzXjn9Vau79tZvm2fGaH8sE2LJPOlxBjpOEF1UFBcmKobQkgIgwcvrY5yCv5
ZtjxjF297Ptndin/EyeuaboZdmug1Oq+2vizZOLxaPs5lAgTsMQaH00efpUxqJgqtE10zZ2mAW99
e/yLy3n2GZRfSv6cS0NLYlnabUq53DbAyWUjGnm4mWFq8UpzZopyzsxQygGvL2gVZN8KHKeO8bgr
3WZ4AV3j6n8aFs24njSJn0vkTRnUbhBGFmwZk8XLjKvnYhCBRpYKyWK0/+nUIsryqMbaACetJk9u
fgH8VBaZHfG20j7VfMPY3YsnwZk1aq2MTktabcRa8cO7WD+p/VY0ngc/BMx3m5fu1HaMPcgySK1Y
0vicXBRkeHlsBtCG4nZCLZp1sc8kR1EdiZUOWoxff0ZId+koYQiwsYg2CZQUzAmZhjluH297xjL6
5swGdanwGyCo8hGD4lP+ZEQDmgbTojeLTAT1QzruqyE+8G3zVUsDQODy/NT485ojJa06OkS1EFp1
ncZOkUq+lfeodkGlOzNjw+cYR8ZyBPzXuejmIB+MrUpY4UNjft5wqGKkpbwPKkgq3Z4Rlh3qggFW
l7iMNbgVcooryS+cSmtMCEIwzCzvFY1kSVF+BX0idXCocgHcGoajqU+9OptNZnctOC9AtTaeeJWp
Yr54awUDADgfwAQAzshLe8GgjX4iw5fSxEq1ySy6uwxF3jF8HEEkl68MgJA5tIvkrNa7RSc+M0x+
fnarCSKDSwvSajZplceNgzewWmAWg/aZBepsTMNMwcGOqRxBVpfPbqn6dqKtCpnFObMYsn+aTDGB
Oh69l0PR4tgYiwGukYf3SuVEQFTwuCPJTtSzDqJFLzwzRc2aP4r9/5H2XTuS68qyXyRAokSZV5ky
7d20mRdhumdG3lKO+vobatyzW8XWKeLMxnoYYBXQIZLJZDKZGaGW5QLV3KM1wzWZ6hZRKvFoMhRh
5oooBkfAcudUkisHL/8JyjlLWbPXpttE9TKYSsEC/63QNx5RDIa2HVRUaEidJ1c89SrQNuvs1smD
NANPqi45hzZoiQxQkaKfbZE4AduusLnqfMiKzAJkV7rZNX3gd+YTuyF34Q6Et69gz0GIcYz+IsQ4
7zu2NvUKVzxnSZuVqfaZEpmPNgijURmb3pHostd8nt6fx9rsllyDCZ4bRF7ZgLBs6eF0XEjYR5AD
Anuha94VF8W+vnRmF0K9+Y9mF/kZ9ItDEKuc/4St/bD+AnK6H/CkqSemAfOZp12fXnKOHMmT3fqm
9us80OYz1hpJ2HkgaizJGAGJpJdwyT3vfV29pBSlI/qhNXcNaFwaWfLiu0IrzsU1qrAJbXuIyKBg
hplbXc8IOh/V1J0iF6n4+KX7ET5cdktHe+L/CoNI9taqy4xJ2JxkzhJ1AMsV1BLjXfhk3qUvzLeC
BBSVfB9hQe9T3/YNrz3Sh8ZXfqJl+LgHOyisu/bYAYc4GMPBp3rQ39qdeq9cJrKofcu1W+jgBLUP
1NENkXI3N/mcpQWaAa3pJkwmj0uPrS0HZUFla+l/oBqUl04trC2LLlc5Do8ydClHEVuxD6WdCJuX
jzWKsM4tOqHRewwUNLqqIFm38mtovRrxb73Hy36u7BwtaNQfs7ofnR3laiCx7mWfiBmlNb6w0nmo
dGphAT/XUQPKor2KAjCaV/WBpCpKsbOLeOj2Rp15NW6ZSjoeUWn0L89b649YTtnVOW3gpRP1kfgI
rbofFRA5o0qxKGUPj5sXzDWMeEfoCkUvMlg1ruStvWPsah6fTcVEe/MrS3+o1YE2x2Z+OD/FWyHC
GlW4Kyj1hLLypUvWaJSLbLYux/yvouUvjCu/zyPJLFY4etpBrcrSxvgsfke1H3x47MK//xWEeC1I
+7wvrQiDIdnskYR4oT7v5rz0z8PIlkrka5xtJ6b9uEyasVNwI0e409vHltwONBi136l2WWm+ahbH
87iSGRQD/SieBk2NARvR1xbvZoN2T8nLeYxt3/ofvyJGw9ROWV3UWKVkRM3q0CDdobza9njZUvKe
2o/MTg7nEbd95Rei4GO4k7W5EQKxba5DFYE2iEJkkdYmBoobwccICvRvFUklsxm6eBfD6OObyhmR
HnGMqv84P5LNudM+1YRQ50XFuVNRATTmC5UGaUyfKy5Xr8Oc+0TR/ca8jfBa99/hCTNXRDPP0qXF
PmseWuM2zHYZv0rttyK8n8xWEsFtGt9qcIIrttQkzdSFDYEPM+rvj23G3DiT1ORteqMViOBqs2gY
8eQNkHBsAnR9e2ri4P5t36LQQ2J2ssUS3K0ZlSnJVEBVqPJ3ULISdPM7nx51cql0krelzbkjC8+b
BYqVb6l5q2O8zkOESxC0p3y80MAe0sj4ybfD3hWKYA6lQWoFZZSosb2Ob9vDfMDr1bG4rkHTkbp4
uIVGma8fS0+5LnZq4UJmNCCS9dsQAkJguPoGwUq63lCMNsMWGD5udcTdz6jp+/36RChIbRp/8Oje
gjQ9f4EcvadfzBSMf4bkGzbLD9ffIBgRcqNTwSLMQw8+K78YPfowXbI9+ATfm4/4Xg+yGtRXjRac
343bQfFq7IJF5SXhJmuAC8pMW4GM93TZHcjv8Dc4U/C2pO6I27zjlfQWpOa6FfwDi/Dp3C8Wv4pT
QsPIMicBPn28dgoE4uHViHrqFMjctR/6y/CB3ISzG72fH/jmpl2NWzjYU5PV1FykE1PQpSFLA2kT
JWCyRyAJyudFaDU6K0PbA2q4cTC172l4SXMvSwd3biQ35OVjv0WcX4P5PPpXMISyEKx4yyRGhZfH
1h8dNxlHi11V/zvHKi5XKvK2spLZTWe0Ql3i4BUqVAzbeOBA7evfSmj4eXYIoTfK7ScTecOE7c6v
2CbR0mqLfMb9K7yoLhylX/Kn3Gs8y8Lt2HrFP+iTtW4og27im/reeeqDclXuux9G6uX3yhXfn/8K
iVf85GNcfUQHmjx4LNhNo2GvjNquMjxIMf3LubWaWsEjVSC+HuLFbpq2dEOz8SjkOjJZSChbQMHn
5G25lCkARU0/mBaw3m/iD5oFPGvcVCpAvpWyXC+f4GmoMrWFtXhZZWAut9DMfKdafjL0fs/8GIk3
Wu+s7hktoBIfJ1sywcWQvlGhDYFhdv0eCYcp/4NSasmCyaZScCcoTa8ggwsMh7jj/DoWx2Le26j1
gwDlbjYlmRrJfheL0Shvk35YFq6wA6UPEig/ldiC6XEmg8edy0mRWL3smP78fWX2tQ2bT1osXn5E
+Ta5gMRtfdVdOkHuJtdsl7pM9x747ke+Hy5Gl0K2+fy224yFvzbEp29Y4aP7IMRbJkasZF0QWRZS
gRL3spjfdx9KiQPyfhAPisQ8Q69Q3SAIrezquY+PlnPZNc9xHli6ZCgyICHioZPSVMXCuVTzXROD
DukCrZv56Pf/VEYDQob/DEnwIuYwFvGEbmFPrT7QbI7INMdbayXr4N1eG9vCCyF4idF4dnoO8FRX
tdxcuIZQ4lrYGYqRjudXf3t3fSEIO5irMZltE9Y3a6nLkwanS+WFlnE1VIqbR9RnoyU5Uj+z/9/t
4QtT2NH28lzXLOx1Sdm8ZMTCFS8vofPp5MXBYrWBAzYqCAXXasbfkt4o0FuMNnsztxSQjCeK/k76
mX30ExqqWsOertRxqn8aXZw/oLvSAJkV6IdcVAIkh2JmqFyt0UrW9J39F2WF4XPPVf4O7UrIbTUT
qF0zXXE83qEeITOj6BB1VrgrOqojaqud7NoaouHa4jw6ohcOpJhdd826hC5iN8bkN46efAw2h8pU
5tDDbDHjT6w2KbQ3sgK5IYUGqT49qrVV7LOGPuqT4hyMioDPUUnuKidRJAu6nYyAwfx/mxHpZXg4
WygNwOyC8EJBsf80u0Xa45h7bSCNqFzN1Q+8nTmDjEB7+yz4whWy7CWPNYIisiUDOYMTRXHD3PSy
fzu+v1CEyEix8hIUS9gRDWjOaO+Fwy4O/5zfE9tTqIO9TYVcwsKgc7rtosYxspIDpE8fo3mvjj9m
us8Q9KE/o0h2Cntvl4q2fznoVqhCzGAsSs7tBNSQ/Uqa50RLQYd3qQxHPXvMqCwFsrlcKzTBteRW
QsF5DTRFeUv0DwPdVrMV/JcTKXqXqUqj0AFIWt+H/S1xbia1cvvqgsc+Q2a+rLwRby617Al88yDQ
nYXTEHQgoBk7XcA6dvJ87kCRZbXhfp4mr0jim36MblqL/7JY8S8H3ApOWDlQNFptT8BlE2lvRuNy
JXEt3TWyq0k6o1uV7Gg//s/IhGUz29GxFQUjc1JyNJXUje1D7bwpiMk16zKL0RNsBNh45xdyKypC
AmsRQAVdtPopCreKERoQCCrlwnnHp8JtWb7jZeaNVQ9eoHIfR+mBFwyN5urLeditZbQXTW4UFILU
SSxhLKFnBKk7yMeHDAesdT/QNINTZrjwOdcqHknPw21tiTWcED6EsUUVdQJcpt6POQuY/SPtZG5y
68BdgwimabW2M1cDQKLqD+QskswfclAsgF2huiShKYmItMUfimctWn3wuGtqi7KAAJfk81hPDvhG
zCx28/DXaLuoX/b1EFRETz3OPAZ1MTQNO7xzQ+39HyYU5NoLOngCxARorhh1aldoJrfIb/hZL5lf
OtkFfXM+VxjCojUF1dts4czIYoJWmf0YoZUuRdT+RvrfhoxOatNEbNBLoqbBMFHieupYbD2rIjpi
p5c6kjgxKIbeJ1pJ7iBbUR8S0/8DIp7g2Qj6XWWhEWwq9hyXdFei4vxfVuYLQjiszXpWyl7BOFid
BDGyUw3vPHP4fR5lc/86KtGgKAdSRNH4HL1zkiTF2gzac5d5xExhAniLBYm0NeQSU980hBWY4ISR
l5lJlQHMGR5D806z0QVP39G06lPrGHf/0LAHL+ygyhySIRDIOTWEsC9rK9QW4QBS7yOrddOJBmUm
2UDLN4u7d42y7O6V3wVNKq0owwaqnJsQpQmmtc/IXZpLYLbc+xpGeDzux2nmxsJuEc3lIe+MPRtQ
Zqnbuzojbg8O53K6VTUZQ9rWXlqjCjvXycLIGfsFlbw5/V/SXRDn6bwByuZP9H5QeWFEA0TfTUif
OXjnqW3yNpXgeNIezmNtDmdprzXshb9AFU7m0sqLbjDAJzHCElTNvhgN+taCV/c8zOaQ8NTx6X7A
cyjA1F2Vcq0HDMXVDYVczl1fG3/1qNqj+nZ/Hmtj/4LHlCw2jlgQOtGn5temidGgpBj9a/bhlkBx
aRxu9ERGXress2DkJyjCxi25UYELgaH1pT3Uc+e2siNiw7wBAPkzFYThBAo7p8PgJk94FgKAZswv
0Mc4awZoTJ/mFrqMofIRs8Jldih55NnwR+C4JQ4Kw0DopIrEWE4Ym3rUdmgvs+DB1dCdTOPeqmM3
La+6q5rKypw2DOMEb/mela/gEcpCUB+BErVhB9aBlFWHvDjOLJOM6zMP+229VgMTzsAyNs2cxQDS
0H1hHCnxOnOfsSBznq1xR5oSvT2HKd3TuXe73kZAKqsI39hq66GKdCcI0uhYE3wB59c5iqmIfcjK
w3nb36qkOgERPHyx9BbPy/plCg/CCWUuqeMmE7tiDhISVoraqtiNtfGxQvgl2eT/Czh6fEGpRiiK
308XE4UXMx9Jj+4CXKYp2i0Ve5cnL6XxyJTKDa0jtKRcyE+eH/PmRkHB5v+gCr5FqXMyqtaAvpp+
p0V+STwEqju12UeVWxd4TpZx6m8v5BegYLPosCsLZcYwW3aNvhZn8ppJEkxtTiVqrkCMaULX9lvt
FTessI7qEeaqJt3N5MSTrzYc4vaaDjU1Bx2t4N3v0QyFlzFqzCZ4vyoZN8LWOLVFgp6CFNNEOHS6
nIXZcSUbZ7QVINQOI4LWxZu4+nV+9ba89RpEsBklR3nYPPClEjbypuw1J3sVgl2WN7aSc2GrwU5b
QwmG0qkgbQtzjMecAtT3T/V9Ql/i+nHq9g76w8c6yLPrOH/X1f3cH8bcQwFpkvhERuS25fPW3yHY
T5fYqg09RPg8sIXU+nOpch85B1TVT5KtsbmCUNVYtKBRLyteZTI8G6GonmDEOgXR+44Txaur3fkV
3CrHRVXKF4oQEsVOHedGDpSUFr7G/Im/2+rFoF7GzT6kl4MFKSZylWTXmuVN/RvN/obzO5OVcy6z
Jjr49VcI1sprVR27Hv3CehJYqCUcK69vqNvFFuiUkbfsJNmFzbmFvi9YB6D2gvaa091h2laYKxbw
5tmp/ZxRvO9Y5BftqCx7qG/FGtCapYvW7KJyK0DlaRNndYwJphCSbILJpy5ezLwMktCZi0ceqIuP
0LLvUzf/2x74LrlKX/5AW/2W3CS+tsdh9pJD9V49yMhdt+fgPx8mFkQjr9P004gPa+zHLIxdfT5m
uuTOsuUg0AsKBWXVWm5jwrrO+sjzvNTRG94+Nyp8RAqyjAs6BxqR9YZszfMaSvBFCYeU5axjOB0L
VLxbZGALOL9XZAiCCyqaLh+zGQgVNFGY1riZ7DVp8+RYD0LwLuk0FYkxACJJjyDEiI1gLH7F6iGF
6LRyEbIrTcbmtGUF0Cf4FH02bWRtTncC5OYLnmqLFRg71Q4aNBvIID5fMMXdTUBEsAgUICQWGyRD
I8bNIYUVQMj1gu3Y3nF89pHsX7jf76AE7IdeCAoOt7Bc1EYHslL4LZe9hhcsQ6kKmvNliAmoRlX4
aUTGlnGRzJJzfxMHsT5kHzRbh72fTqVtjijmSjBMPt0mpm+k72Z1S8njeSvcXLAViuCwVaKMC5cr
HDZY8UzlYEaoKJe1022VXSMkA3WEBfUhCtG807GMJO+toULO0LGLG0Xdt+iztJ/D6LmfXZ1Wl5lz
VwDfsHdoFHFkO20LnkBaxkYeD1coMNOewufcjGKt4qhjXNR6Rn+y7q34hU4fpHxSGjeefVT32NgU
+i2R8XJtbPMlfWSjqh25fI0KO4JZuH9CnRPVoKry264bP2JURpC1hbGQpkMZD3ddXNhOx9dnA+u4
YyLfVg+1q3G6g4DO/XlD2ThTCVkyeggdkAl1hHGoo2Zm7QDhZhrboCsNZnBXtPbfPgkYRKoTe3ce
bsP6T+AE12XGoC9IFp1oZQT9lmJf68qEVh7E9HQ6nIf6PJoEhwIBSwSXpg6tZKQ+TqcvBrV7Gzoo
xB8vKjRgjB4IW1wK2S+/v6j2Q4pOmyp4R72fSx8GDyx/kBeM/I/Cz650T3UtNF2c/6KtuV59kHiW
Kk5ujLOBD5p7VH3/4Vbsw2XHYHkZouu65f9wIcYEGCgHQHspdMGE7TlEFB10JfC0RQIcqr2Gj1F/
sNf44GTu21i4leVm3Ds/yk+Nyu/z/gUr+B7SDkhPgu7Fey4CcFtEIKLdQ17JDY/GXXI1H5zdcJm7
k+sEzk88XRbuL+f4ix1Abae70Y6934AsrdtxLwzOf9hWFIv5sEA9gaurDt3wU4OIugTE2SE+LPyh
7OqryO8+QGVp++FVFGjgXlq6yrzi+A9sSyew5BQ2jHJFmxdG4IhByFIfXPvl/MC2qllPEISF1tWR
Do0FhOlj8PUD2hlvqpv0lf1IvPCRIgfsRo/Ga41wEuUI/kUcZO7f//IThEUv6oxGeQSlaAi2umDo
eteuDL/6cVdcf7zV13Q/voQeVlrxbZf6/FJGX71VrXQyBUIM6ZAowjsPpkA5XE+3xV/bQx+KebCP
H6/VHk1fYekqP41H+9HZW/fc/X1++FsXzxP4xe+tklxTizoiI8Hw6e2t7Zn74V3zJ5TWRvcQXKyh
zKx7YGuUEdlsnPKQ+0JvFapCcBqJHs6BYlVdzBm4psOA1TtKEmTHc28yfTzSqN21El2gpEJNPRtF
kj+TOJhkDwGbZ7BuGXhHI9CdwEPs6cB5bdWmBSEYb+5wudY7N1MNF04ZfTp7XT9Wzq3N3Agk7UV5
M9s3tez+u3WgoKLWwPipjlY2YU8rE5StjB74I720Uz9Kj6UTIR/8fH6BZTDCHh5NNGUzFesbotF2
bqordIR/KG38oHUyXYktpVOi24ZtgiHHQhW+MKQYPNoaXWwJ/OVe58f78N4O8uP0ZD9pe/0wXE4P
ynX595H+RtSxw1GyY9CBnjz2IttV2x5z9SnCsNuUgQ1Cwexm0AP2B9yBcTVNd4XXoI3Sm9DN6Q57
dTdfWMfz8711x1liHg2FZCAJQvLi1K4mjg4izUgxCR0ky6xprxDH6yCoOk4F+joSfosE6y/0rwaE
ybhttuIupMYN2BVu4t+eMsCEpDcNx7YiETp9/gzhw/nBbW1bE+KIYJ4yVVymxJiLUwccG5hVEnM+
uVFdWdFu0qIc6mVF1ATn0Za/Jh7HazQh5EqjhvFmAlredccSrbYd0wNuD16WgJMifjuPtjl3GBqq
AlUwiIivTcyCjFc/Vh1cToISNnY1qbnkBrWV6IdGNChjUQH1mUE9tY0orTjUQuvOqyruQoHKnSF7
6rR2kIXV5VCWF+EIiQojOVit4c6s9yoNeret7hFKL84Pl2w5BtRAgnofLgiEg8LRS4Yi0oe+7cAl
Ygf11HmGE14WPN9P4XTQcrIry3xnjY9aZXqFqu/znh9BFO42NlQBaHoFyT4vhh5kD4amPvyZlr8y
PGrRvgYrbn7NE3sEqUOOB1ZLEqZt7jCwVyA+1qmBE0TYYZlBYiVS8eVa82qNV5rjku6thhRmfEdr
dyovTVUqsL34C9EW15jLbK6OSTOkraoyYEYscxO8Tpe64kVjUOjKTq1uJ+day3PX6VFRs+v/IX1I
1uDCtovzkEwpB3g/Kj86ll6Y9hPTuiBFW+QUNq7B388bx2ZUsEYUt15pUzZ1y3Ch6mUjFxSXbxkS
l6bhm5Hpjo2vQ8ME9J46+LNY5+bqHhIuZf5n5JeW80fyNYspnpt84T6E95M8Uid8DZRAfWe6+qws
pT6ZgjnMAiu8a8pXVSlA1vTS5H8U+1GCv1EiRiwk+Uw4dAOPtsJWoZnWNjHpMf/kqUU0ZMTPuKUT
cqRQyrZ2Tob6GNkb7taVa40phKVGomn1ZAydx/LHeNjZyQVXIOmi76Ab6VaRxDNtuFrHtnCVxgOd
htc1YUtRS41LS0U5WsFyt1Ocx6a1oe0JXdTk51DLHjyX9RLW8wRN2ExtqLVmlCwld2UEo7kuQLYe
Wn5lPmQjczN2beiSU3kbETluCJktVajC+FCqZZQZQ2xpJTnUvJCSM15StNz3hf449n/ROgiiNln9
wpa7d3BlwzUedS0o8xPsJjXSoTMpaoIgS8noDQHxOiGla7SBOh5JHihz7hkK6jZ/0b6CBMSx0Q/n
TXfjUDv5AsGKYj7qSuRgpnWrei1ZXR+djrSSo2TTeFbDFCbXSEYlqpYSrmSIjlGUeCa9b83Ew0vS
rjP+oagXQ8KzH9qMcXAZojNIO6uYZiylk6iBRWbPTl60JHnqKnvHU1itVkuMZ/n+b+b6hUgFoj2E
bVo69Ev1GGoLa5IfQhZ5mVQPZHutUL+D/mZcjT598uqIUUzDHqsUhYUKrmRurcw/VZlW2oZTwdx9
QQhuPSR6PZKlDk5NywMSo+Aa3i1lB2XkT+BmI8rrefPbtAyHQOHHAc0UXOfpqalPCQrIFqU5pXQH
Rd+x8LZN9nbu6SX3z0Ntb7YVlmDqQ+lABGoEljVX6h3v6msnMe/72dnXAyo1daI8EiMBnxYyyu7E
cn4HiXQ9aGh80edFetvZRfFD8k3L+L5ZzuqbhJ3hDPU4OAm+KSzSZ6iA/izU+ibPs49wfC7wAJiB
inlUwj3NUnc2QO0WRh/EhBz1+e/YCPUce/UZgr+tKtqn9lKyCoG3waEXGoTlwunZkmmnb+NQlOZA
mceyxbakmZUV3qmAk0Sere6tKDtW6LuSVodvhScY0BeQsNYGHaZE7zGvg/2hxv3e5B1SoqH1I4rL
g56/mQ6kGsGmovPOL9gLI8NdT50XaE65WpndpBwtpo6MPGJzc60+SljsCg/4kxrjo1TqEuvKQJzI
7H1hoe8AnSoTlyzqpldawQmLqihKr7QEk91z5L47fxr8CvU0/2I5WM1FGwwSoELkOaqQ/5xSlPs1
tQcVpB04w12K4qtMk5wh25P3BSR4pio1w4Gn0M7Lyt8Gne+s5B4EsLT0e/6hh6PEo28b6heacIa0
Y8wSlJpiQ+g6bq6u6rC9orU3jirxSssf+u4A/gMkHh1VAQo+WqCENk7eGLLmueoXXQHO65cm9i07
uwQp3fkV22rOx9GIeNVG6AHBMWHJshCVi5+FyHMxHSYIfWkoZyjByZwb1U0GokjFrHc2/d33f2n5
h6B9FjdBiLs6vtkXko/ZstH1twirOlPSZGWB84aNaem2qB/wx0aPfSOJs8P5cW8t6RpKWNKaVrmd
GoDKxuiYDxro3vojRN1BECYj75eMSuxo5X09kQmtRR7VlOuqQcZfJwfTkrxvbR5oqxGJbaywmryy
QsCESr7vE+NFqVDxTbtAiUD91REv01DJNpr7RayID2lgJXg3NAw3GWUadlu7E14dWn1g2ECqVEjs
2erYKw2FGbNo9HIIO5qd5TGHXo3de6JNjyNkJyWeZzFTceeAWBGVFTYyad+EVUZEKW28SK3qXP/h
tJAQYFWaA7Rs/EYn3I8imZDX9rp+QZLTaCWsQ/RWLfK7lt1YXqTMdtAmI7RQByp74Fom7NvoNBPv
WxY2qiqelIU2KomlY0LBDXWdRL8dcP4Std+r0JhKs78WTREFQhKR9MdKHSTebzkdv4Ej7WuaKHpe
ks+n47S1VNfHBuA1T3dJSh+yYZYk+DencgUhbHySTqlazXCwvZntUNZ/UPPcr2JZt/xWKgh8ol9D
EXa9XmKV8sWRp/mVHv8Y4xhFwfeM+FlzYcZgVVBfFXTF/YOr0ZGzJ9BgW64hp/NXNk7hMIZD0exx
1ynCXZn2ews6c4odSwqMNr3aCkowyZ6aaJM1ABXbZjAhhkj5iFdn5xaS3XfnR7W5x/Emo+OcR4m6
2KKZQTcW766YSiX3EK2iZ70E9wFiqrZ4p3b0T3P4hSZEL22UMSNfAotQuzZtPGGmRydO3EyW5tx0
I6tRCbYOSUTVyjlGxaNiP8XgT6n/Oiq7mOKXAZK456dwe7W+BiVYfRVXDcmX7iylA0Orc51Z7104
3jKZ2W9FFc5qUILVkzLpMgKZGm/gieM3UZjhMbq776zxNSLjTc/HxIvQf3KZm6khW7lNcNR24OnM
MZZu0FPrH1CKpGoFwCmoHJTan6YPhR2dInEr9pjXf6VMsZuz+gUoKt/XkY6GuwaAlbYfm1995zvZ
S6HKehW36KgdZ4UjbGu8wjahykDK1vnYAlGQHEK/Rymua7h0/0u55j67nYPCjx6VKzM4bzmb/nKF
LezzwRlSblULNhTfaZ7uLOIcC112qG4Hhysc4UI+UwhSlj1wsl9GYF6QwLAD+lAHfFc+NKAWxWG3
B7mpJAreeo07mVrhvhaNuMzZ9QL7XAV57CuHMDCux2fjT7EvDzyHXpTX/oUUF5U4tc15/VTKNFAG
/K3QCs1mSRWGALbJtaOhIbPxudXKhreszrcDdYUirJ5CukTXFstJ2z1ltxTKPQWKxGfmQ7egjqog
4vsGdzMcSM7wdN5yNnfHCltY0bKwhqRWgB11xiXPAaI2VyBA2beJeTgPtelLV1DCKoJSAvzkEaBK
Zdwr4IwhPIV4GgoWzBwVh/THeTjZ2i2/r/JhUx3WfV4CTnPeau2+WuqmZc5MNnvL7ysMmiNphCQp
Zq9NcDTcF90hsi7sf2ivQYEaHv5UHfVcePI6hWGd3sV2puIUKi9zxW/rj1hKyrbxSIFGE4r3MBQ0
4j8Bo+mGurAJojravWh2fzGOdeuP89ussGs0ogfDXL+W2lNWVo/n12kzcFgBC6dewkr8zSVwSJDg
cxqvmuFIutAdURdlphAaNuk/vFashyocQQW1E27aS6iiovF1ItYOnIxTONxrzVIrpkr47ha7/ra9
vwYoHkBxqcbxsMQqaYcWhT76NXA0Yp2fRBmGcPiUUDJwQGcMwlOsGm4GoatyVZYy2rT21UAEP8Xz
jho9A0jf1yCzUqkXEjuYLQ3hVyULhrYKbGCQS9c1qvhQ7Crs34Y1Gicc09akh2reJ9VdGr6hxtuI
njodCUj+QuixT+/q+Mhkj/lbhCMn4MLGHseuKpOlFdbIg4xeGuQ6Ml8oaBUmN8eDWnOlUdceJKfN
ZmgEPmrNICpBZCmMeG5qi1UJQEuleJlidDekiT8SEtTUcBkzIZKYemqh7M7bzvZgV7jCYCcW25O5
xJ0zSnx4gmdaM3JDmwdT9QxuDk/jzyVEwir7mWayDJcUXPA7Pct1C5xACF2yAbUL11V5Y9EP6En5
iXXRW/sm9KP2EMrSI5u2vBqz4HWUaI4cUFPDB5CApfZ905suDZudZj2fn93NY2gFJDgblapj28UA
iq34yHGZtJVyt5C7nIeRjOfzprs6idKOplNNF5jJCd1mnF5ifXYVvO5rfS+5p8jW7PP3FVicGXjX
bwCWkr9aHUy6F0bHEM/5zULcNO7UfjcxsB/LlEe2A0F0dFP0DZsgahXcXFUUIIOKEMt37ehGYEzK
pgidBMre1gtXb6sDyTn+f3s01DQwMNHKbD3maIDLnWeu/6mL/nh+2v+Xqfj6IsEn1i3aJXmL7u+h
vgf7xDjcDjn6/eILCqp9S98reCsxu8CJJMHUVpE3pDy+gIXAjUFDhpY2pmJu3tpI33cmcafJvDW5
gQ4cK6iVyNXS+67gF4M94cVOPdK4OOrqo57HFw4NnxrzfbTfSkY8tScwk/hisPCQNJJ431XaH5a3
QRRlblNpqjswvH0sjCFjIxPu2gwLVwMRwkJiOhnlFAPJh7uhO0bpR4MyIUP1o4lLVmvbwX7NmeBg
27AenHC5ezYEWpyPLJz2an2vdbcG7hSKhWeXp/Pmsb35vwAFzxq1am4aI6yjNkLQDzkHpmpo0ZyC
8zBSKxSdaIkO2WFY9kVxC/WOxgaZTeFGKoq/jlnmFX3vgxR61KSvBYuVncY2FPrEFKRcaGNDbleY
0dpBNR9REQDXyRULk31oXJiweFxf+vQ9Q1prSr2hvJoKv+0HF8+WkoF/n2Dga0urIsolVUt8YFLM
QWd4lEYA3oA2hyG/tcvUSyMhftjYfkG5Z1V3rQrJxdKb2QMF03ce36r8/86oePodwnFC0Obfxw2+
I+7meofkygj+EbDRGmV7G1Zp4oKRiu/OD35z7BDbRq5OpQgaBA8wziSLMqojHHNucuMQNU+ZjLJ6
+exvy4syWJsauGGroizaMDM8g3I04oRmjTcCyDtQSJjYBppyYuI74RVDX4vkJNsaFspP9UVFHOl7
sZZIIRYMysCwJn5jghK24Lto+nN+6r6HyzhBVhjCvpxMJ0LdvIELVezZCsxGWn8lG4WwIxPe5OG0
LE4RewNy9PymyV/PD2L5SHFx1oMQbK5HZsBRFEBY5a1i9SCTCszoqmP/5xzy6VwJAcyI9dCWbeZN
zbU+/a7Q0FDc27rkSWN7RVBkgCwLqAFMAaXg5hjxHCvSk9Htol3WSZZ8e7b+AyBSVIQJt7maAaDm
j227vKvH4SMZQon1fj9iMFuQawdBmg12L7FmK7IgK+QssxUOEQgrUe4OxzvXIf1tpn35ElEl+w2x
xO5pDlOIubM8CyW3iM2BfnY/aaqOrithJsvUGNXKwEBJFKNN/FioLrMyt5ARlW5aOAUAxLGQMrCE
WGyymoIz0Guige6nPaC5JwShj3l/3sa/BweYzhWIEF6ZsaU03QJi5Hs7uZvHx3x4xqHj9j2TrNym
Ba6gBHdaRaGWzwag7PDKRNtm2Rfe+cFs2sYKYfmCVdiMKlyzVgYgjMZrkRwmqBDyG63+wcyDkb5W
o+QRbct5a+gohv/GjvrGkNBNrIVQn4PAqnoqdTCWoOW7jX/H9Ydh/UzK4/nBbU7fCk0cHBoOR4T/
eNXihyZ/V2pJ0mZz8tDNt7CoAkbMT2V6Fo3RoMDchpfu/5H2ZbuRI0m2v9Kod/aQdNLpHEzNA7eI
UEQotKWk1AshKZXc6dwX//o5zO6uClG8wdvVaKCBgpQy+mZubmbnnOBA5OukQGhtfje05xgs6f37
5fEsbu9JphkZN9DlzR/jeSePGRNBY8edBiFFxaqLGO3aa4HDmpnZTVQZmZn1Bcyk+k4zgQQkcApr
V6q6uDhng5ndRiKmKhunwVQevwZzxS540QOr1gH6c9NH3c5ter0XP8i94fTPDHDA2K4OYIy9PKUL
LQk4zabGJhZQhIxzHCIpiUD3XASsQOqoV4MTvdDvgLhvfSs7JBBwdM0HqVgxujz0P23OPAiTOi0s
TQBvEaHS7kH997s5Po9p5jaqRoqV2MffD8mhKrbU/Gau0ckv75E/hzA7Wllk9pLGYIKya0nfBSyx
VnkUF28Nk+Eyp2TKAc9ujY5FAuIxsJGVEynOKzJOE29L/e/joHUA5uCWQP9Fp3vysw+Uk3bAxTch
9zoKly6S7j71WQgMCGvVtyEJ+b8PWP9scbYBREkCKcgAqMr7p664ks1vl3f10sydj2i2AUSiFFmn
4u8r9bbofvYEOu7jpsvWUrxLV6GKZw5sgZflS3fkqCgxUFVwgPLgKH1o6eq2k3esrxH4bS8PaWnD
nZuabTgpzCH4VMJdFARpHJE4JHwqWeT8Z1amrzi7DqWONkHcwAoYdTKls1GWpeDS+itGwK1CJxIf
9Mt8NiJa1aSNOQ0FQi+Q0tBAjhauAZ0XtwCgev8yMovEqwDNOEEIIxEQS4JEDgUgNUkUyI0/XB7O
oiUDcCvgvGQKvtPPw1ELZPViBcfH0CZdzFM8bH3Z7daEqxYaYxC6In6diH4hfPorOX+2NkMyRmqE
vKzdGZpd6sZjDElajYjKAsLdgmKbPWbANvuBR+u1ru9pd83fNee2Z7uPjQ3hPUrptpoLu9WrG2Eq
K6+NpWACzA8MVyJyicac4CgIRZhjv0xtHQHu2zbvHK0GT23cmuic4uAnbSo/cVRWgeGtb1cKQkvH
C1cgNgxIXzQ43M+L2Bmqb4gIoZIBgRwWgHK7YAefNX/hIUDwkprweeBAmFPjtqlkagg5EZH5rgp0
WdBxpwErl1l6lzfl4nj+NDSnxy1H3ocFhSEi1xD8VSq/uc+zopfxmIMK5sqJXt6bZ+ZmVwhSkXzM
OMJoGg0WlEatNJa3bECEmxoQc4lyuzHRHTuc2kKsPRKWYmokXAAfQcIF5NuzpSO54itDxPC8Q75J
M++KIgS3Y3kIE9XRlB8NaHouz+2S10fvARBAMp5z8hw7ZpjtoDX55PX1vrLkJgwgLhjlW7UE7WyH
KlH5/J8ZnJ8+RhPSVDBophxJ4Z8Bla2YI0g0OkvXhqfL1pbOOhCYUGKF7hroZGZhB5rzyp60eKxq
A/hSGUXdYE0/fHEGwQOCnjQDsef8rBtCjkk27U5FHZycuqOeWBVg+aDYb+4vj+ZXlDR3XcAAo3SH
OB28grOtKeONkKZ1g2BwZ26bZ/VIwH5nDc/9dWKDQ0x9Z7veE9fU+pYf6Wm8GU/f0Xu7NbcGKEAA
63Uvf8/S7J5/ziz0KXshi7DA50yLOPgcReHHyxYW6Cd0tJ/+OeLZgYh4RlSoKTc28fRr/wjKiZvG
MbbGdXbVfpec7qo4UgtKORhldsjdZi1UWboQz+3Ptmuj1iUaymBfAydnmh5YdO1zyeEoVVwe6QJx
+zRSBs0XlKOn9f3steMUrZx1D0QljumzhBswGXOHDmDKov4mzfCGbxvI+AFVBhApekIcmbdrraOL
vs9AUz5Yc8HMh4LL549IfUWUWo0XVJy0V74e7TLKrLhqvVYFE0IaWN14E4egKgx/XB7+ko8/NzwL
cVCML/Geg+EhyK022uZAsDbD7rKRpcU04FwVivQvygqzKZYLs0ooRSgtGRvhg71kw+ibLlY83EJn
wXTng2oCGTpIQM+pO5K217QWjDi2EtxQCNECVW9HSbrtlHrXJc020sd7WnwHbNcWQQ6YuHKl5uEK
YmVxrCaiUnTLgsNrnvCUJFWV0HwM/o4mtdGdG/PAyioX0oOX53TpxjL+tDPPew65XDN02GDH5PEd
iWK3VIoX4ctOpwZWUf4Yo7V2vaXgiuEQyBpgJGhwnvl0TWTATwxgKfAjAsUUIrJtxZEcjAf/hhB+
HPoutFUu+baqqGsCTUveHg3xkyjGlDicX9CQw6jjagQNA9Hf4v6myz5Ebw+1N/z7ONIJWkAgoWWg
C5jM06yALUhBosLxUPZU1Ls4/l5H70nxvZXf12gzFsp7sKWB60ZHczCeKDMnG/d5O+L6x4wipdx2
3oiaVu8p4UnRPaZ4TIVykvqkruUrF/M153ZnznVIoMQkg4vNljXvx2DfStu68tjLnfTIKjeq3epx
xcssrp4OfosJ74n/zdwbFSmqMRNSnqUA5uoHTbaI8irH38I11sWl48fOLM38War3nEWTJbx/LAjZ
FfJrn9jaGuf4oq85tzM7DMFgkIFNdvIGnbLKtrNSK78itw3Sb055U/q2/nD5wK+M7NcVcvZ08/v4
n3MYTVh8IGb5E08gNJXdXbazgKLErkQqAmo+4JhT59k8URsczMwDrt4NtZWt8uBxG1Jh7KS8BPfC
jjflDcg8ekt8v2x46So6tzuLappJdJ6zHruyfgu6HSjkAtO7bEKd/sY8kDu3MTtxnZwSnkiw0Xmp
aqmP0BB3hh3b1Y5/zx+U3sltAqo83QleU3sP/IH9V9I9518wO3tpbEhESjG7QlVvEiF7ILyyKRo6
BLvpymq3MuC1SZ1dvaNuNCMdMGDjnm64q7xLkKuG7GhwDVjF2DuKkzrRBvmm1hKjpT0HG3EF8Ox7
+Mi8tcTQ/2P2p4AdFJtA6s9mv4mMgIoQTlze6B7f+JtdZlPFMjzlurRrkLq5mlMfyIeyA9Y538Qb
+o3+hTc6iKj++ITZ9A/Ch/Ckjmuzja/Q/arSHVsj7V48qNBRgluXNcgwzpxdVmtKKfNplMWPtvpp
ah3kcu5p9/Py0i761DMzM0+XDGWBnm6YQXN33b2BOsLnR64OUD9fDU+XbYEV1AR+G6xAs12UiGQQ
oQ9bAeQG0haVTopGm9cm0G3ao2mA9jYSFXhXJh8NjRxj7I6mXjui0o5SzDwpvRmCZMUfLsbM2El/
fNS0DmcOUasz3+/kEpcKRJ1b6CJImW2OuxFi2/RZlFsmX5O1PN20Pb74D1BBEfRyYjLmzatyZY6c
qLg5MybfJhm9x3n+C4EdILp/mJgNi4SJNIwlggI1J24V272ykRMgaoLdKF2F+Zo/WnQQZ+Zmu7Vu
zUYKJwYjgoxL3wHPnSIRCHG1v7Bbz8zMdmtPC2VofUwcTZRtUHs8lh1kR2xpcIo1IOPikJDEgZdB
pGn+4vM82xgB4tC4K7AxlBpUqCW1tMb9KwJxUDlAZh6kYJqKuHg2cTSv0gZRKWpvys+QODUycUTz
It+WwJubxXZIweqyvTyLS9vPVKZyDvB4ypc+SUMMtGQ6FqvIwMFYkeu0r1Yc5JL3Ojcxu4WlEuS6
ZYRhSRFSpuEpja0c1E6k+HZ5KEsu5dzO7C6ISvB1QWEOARSaGFh9ymtXDLkVcrdZU+pcMzXz+aXK
laTWYCpRcweswEWlAsZrV80hjd4vj2qxIns+rJmnrPKEghEYzwdp245Wo1rs2Ow017TVU7GHPKKT
WomtuGJzxU7h3bfY/hY4aw+16SzNndT5N8w8SFa1fSs3085sczfL3V5wr29NS1f2UoCGyB+Xx7x0
3M7NzQ5CCdKNkTOYA9v6gzQx74A5FMwQ/ZqrWtyaIAZFXkjBIZgnSZS+FERqEXNrpSfIodCOLHgV
a7tlcfbOrMw8lWlGaaa2yAdF2aZn3VaSIJDr74c6cwt2E6xyjk8vhS+rdWZv9pLIS8AD/A6jAvcf
+2kgW/BMHPmWPEGJNOisIrClx9GRt+p16TWefwzu/8LyIe1lTG1F4Bia7diOQNU8HDFeCVWLBDRN
kWbTNTm/Rcd1ZmS2JYORhtKvSfV55MjqUwSe4svDWMzjQeCGGkCfTq1rM4ciEuiTDP70IpNOJb/J
A7RPo0/1PdJ+VN2Jgh2vOAbSJpEfLhte3P5ndmfexVcVkYTTia9FACkRFHANRERrr7LFXXJmZbZK
UtVlnUBC1i7za41/aONBbTMLekhBkYMaLXU5fbk8rsXTdmZxtmQDL0ozL6Z9UV+Z8feoOwb1d33t
rl6wAtZQ9CWg1RWM9/M6SCcXsmhUWCl8yY4N4qU9txJ26pRo5Sm0AHKFiTNTs4UKEoguGTmeQgPY
w++VzhLb6Cg20lG7qSor2wX2uDe/KyvVugV3MgmuAOeH2v7ETfY5Si1qqSVBj6QkmKcYykhQyBZt
aGnKpMjrQqH38qot7MZP5maDbEifGn0Cc4V6yKQ7Jd4q0t1lE8rakGZ7Ed1uPSunPGul3/VA2lRO
1h3b1AFTKXKDrtL9bDSvYnuZ3VbdXs9v6uhUB04LxxauzO7SkxLjBZwM5VCAG+epZaWWdUn0KJwX
TnBNTpCXuuevmn0XHbpDsw3vWi+DQPY2OeSozlyF3+o1Za2F4OLTB8yOSe5DzEtP8AGD7/mDV4RO
aH7vzOsiXKtUrI51dtFWpRylkQ5TJHAAngOfVGBpP0LvIzm8x178xBUn2gU3kG4/tFb0UGxe15Kj
a4Od3Y2McbSHmlj5NnN6zdGC2qoyNwpeSPx4eZOtWZrdiqnBxyanGKs22p2/L9OrMb2rx3s/Wrs4
phMxu3/PF3AO40QjAdHiCpYqFSL3L02yElAvZXkVqDlreCroDLH7bCi1Vqi+NqkkQCBF909AMwyp
VxJP5PtxcDA49JjYQtNXLkRt4ZiCQx2HAky+Ctp5Z0XLMKjrIkWVGYzTxKng3yDPjdJL3IAYt3dT
5ltxYgcm3WbFPuiOUrgHK9So7ym57vVn2t9GeWSpIxiqg03iOzHvXNTde3mfCK/njiHw8iHWqO1i
5u9bH8zFbHA7NB+irm3Xw2MHXpemeVXbqYpmG1APKpL9WJ2MRvaGEHVotC5ASXjNAy7sHBXc6QqY
7RAKqPMbBQkZziWhIw6ABwygvgPCjcQ2Ub7T1xD+SzN8bmrmbHkPLddUnUxFB0jf1KFN+tiKoAkQ
OLRY8eyLxoAepQowpCogYp8vkkD04CMkMJZ2pgXySU8G8WujPEv9gbfXcdF4l0/gws08GfrD3syx
tfWYR3iD4tUkPcoGmH3Vh6Cmnmjdy3bWxjXzatDSJEVNp3Hp6BcFKSBT37m+ISLcFAbbsVUKqQWD
RAHsHhRLeLZ8YZ+U1JD5oONubQWEq0Gxi8TLCGmBvDxFirumQr4wi+hOYwxFKx1MnfPrP8uNUpiB
CVJ73bfH4tvoC2QGvD5f2R0L9/4nO7OtWCgk1GrZaO3cPA3JMVUeojXJgAVH+cnEbAMSQcyIlJi3
xtdslfQ2/QvQA4IYEPRTyJyiWDzbCqogNMhDTJYWtk9NLpyuCO/yeCVmWBzHmZVpf5ylhzqFSTSS
YSWBfyMNRGPW4FWLi3FmYebxYyk01ULAQpl9FKVLwCupIE16+dysGJmL72g6JwEOSGsPaHxp9F3P
NHjele78lbmaK1KxrOwMjWMkcqufwk51oAHgXB7HUr3pfNWJ+nk9qgqQY1T0WrBgiGNED/qY2D0I
JZuROEWUH6ZWszzs8RiXLWBGUOjObaDonbAD6WQvb/z+vknW6gTTEs2igk8fNQvb8y7OG1PC7Gbt
N8bvy/E6CPZpvUdVSkncrr29PAmLbuLPHfNLTvFsT8a+3OWxOu3JqN90EcSNoifIivrJCuhrbT1n
Z7jtTFYX5nSGk/imrcp9lj9cHsmahdm1wcvAZIMMCwDD+PlGbZSVfb+U9/+0NDMvQaNUQKsMc5Xq
8gOL49hiomdWa443Qye5ZsK8IeJWU9+ZgDlfHt2q8ZnzCAOh6Kz3cSDkh8yv0Alsl+0pEzdQZhti
0+6lfS6pK1YXNyOyXrj6UXP4UnWoK0YDTQo7O4PH8nM30gDnRtPzAHDgK72T/wKmjkC3E8TvaDBV
v6gjskGrC+j3dkCgdj+zij8MyIW1Su7IaMZcmVB14aCd25pNaN8wNSuTqLOVQw00cWAlh+LVOPr3
39S76p2vYKcWmAbQ4nU2tJlrZj7o5ZQc5rp3+Tp6NO6T6/GjNK1ib4w2cR1996jfBmsuTr48SH36
+dnxLgw1hT4KrOJ16vY/u8zSj9ouTK0QFCsrxpZcydkIv5ByKgWX8wG2UOh08ri0BVra4jumbS6v
3NL9c25nWtizMYV6nCZNDDsZMXc01fYh6OX6cS1BtGZm5ohbJaxI1kxmdNlm/VWM7Npa1n6pm+N8
V+iTUzsbCyCkxthORqQtihGb6jl+yA+Kk+/5s3YfUytaccOLd9755M38MJBUcpdMi1Tnj8Er5H5f
Gqe2JDdCR2WjW9JHsVcfOnTl36aP/9myzfwz/GZaRRUsE/Les0eV1FYpf7tsY3V4MxfdjYkiydPe
oEeC7qYXxWr20dVE29xjSPxZXA03iQNVFnXD1p7bKw5FnzkU3No0HErYRl28zCzlpKEQb9FJHcP9
LqOtwFiJkRbaqaa+NEjwAVAIAdQ5st0fgeQqGgXNzkWEt/0pS6+SGNphjprVThTfj+Ux97dtuylH
Ryqv42TlJC5kGKYPAO0iUAcoTM/7KsQA0ps0R7e1iV7ypEudrIB2NnqsILnsQzF1N4YUmihutsY4
qRjTbH6Okz6bnp0czgK0WxnARSd0HxioSWagyd0m/Q7a2ZJ5yvihKp852VTGo6lbHfAzEneJ/KEo
rxRvFN2Sh+QW7aGWGcguAT9mf2SlvxVdYhvFA7IkEB/IeOWYaKCsi85qqhfwL9hNcwoEJDOKLVFD
FCh3nVZ7kGAZ60MtEhRqXpiQXKnRwDbgKeo2Fm6R7fTyiku5W/a7XNr48Y7mwmqynWBgit9U3X0y
HH0Cnr7cCuLAyfIfQbQPwGBJEVVk3DHFTRqfchUwIA/q70WxHfJTDH3F0ZMbxKv5I0jvZH8bG1tm
PvLiFvRukDTYp+Mt6GsMJXFYtTXKe9Z4WUKsojvo9CoObik/SN230HgyUfAXh6Tac4jelcnO4HdZ
ssnrV79/QN0kN++NbsupZYwbaFbnOD9yBzK16L3WQFBx6oUHDIobgZIke5br79yIQHPtQ2LBTegx
hISd8i2P7yX+SkYI5vjgsoAEGQ0wXSNqatpVLTlm9K5y3daC7/J4DfkDqYjsFoUUtYu3GfOw/eyY
f/PLLfhtRfOzKe3YPMj+CWmsrv7GkrceDD7g0erKaUL20LzOzcFOOi/Q3FqudxJAFQ14D3X1lJLe
kjnbsOQZ3UJeFrngz12777+GThMkdZJ20WSUheZw30wP/EoP26kZx1Z2xq7yGqd1Iys91FYjW/IN
OYLK1sUOu5cDAGRXHOGCeYpclGaaCmR1oYT++WIpU5231dQmGB8AjbV7O7HzUyVbvvV0TyHYmV+9
o3D0VLvlysAXJDRRdTizPDuYlI/UqHCp/WoPAlDoqrTEE6RLM4Su9p3hGsfCrQ/jNtwZTuHEG8jW
gprHWbsJFvzDp8+YXXRhV/Mm6PEZqg2mMZj2HbqBM+49/vwN3O+W6RiHxHo2f1ye+a9R0Ofhz645
iBOBFsJAvQxEUmH2UoANrCislqyNb/r+mf/7NL7ZTScnGZiTdNSvMiu71myyD70E4yydbtO4/r7e
tvZaSmmhkPV5bLMbLguJajYMc5o9QoFrl3slJI5d5B+d1+Z4nW50e41yYG2Us6g5JeDZ+dW/a5hX
RN/4wzWRtpcXbOkWPZtJU57FyOFYAKJUTUeFBm+yvhVyvivA/Vr3r6g4OWY6vDa9ahlJCFpjBngN
IGl91N1OeMzLn7KggXc+wV+YvE0zVQtzKskjGLw1IRLj5bvYSa595y3ZDI64w61mocxi1R6zOrv3
0O3vXOmxdX/5Q75sYpOgOxzNuARoAjS/zw5PL4VjKqs+wqix8lRW2iWca20c1fHusqEv6wtDAIai
tYKC0g4AuM9uykxFWlAINiHxBrpymkNmyCWqd9nI1xWeWZmdSbUjIh1qWAGpKri9BeIzi8dg+kXv
7Y7YOfRlUbzKVjzh2thmJzQv+swIyrgH/vO2iR8K3evXOC2nP/HJCcwGNjuQyFhKtdxiYFIsy7s0
KbMnVSI0BtHiyI9GG6c/pTYeVvKYS7sD0CUDcHvQbbP5Qy+J0SbTibRHOXAj1wCBqY99tVfJ88qy
rdmZAu6zx5HQVFAJj5hAE3Gdowwe3QRX6ndQAgYHdp/fFXv9mOx0u17rhPz6LJvmVYVGGqo4+kR5
8tlyYAizN6ME2hI7nLqdIVtPldW5ZANchjvhleyVoU7X8ZeFPDM4W8g2KNuoamGQHptDhMzwxrT1
W+Ol94ZNeMWuV9MRXxIDsxHOHKukj3lvhDBY6t7gcLuzVAVy9bbm5RDVWPFrXwv3n639Sm6drWSb
p7wDWRKAM45yYpvunadWPbqqPb3PxIaeagRGod28YjeN27V7a/Eg4i0Aylc0Tn5BgY0K57kqsh6N
VWhp7bb9lMXS6dogF7crgQqoNkFDtXkRgTbMKExMK4Kt9iekM2zqSofyqnjzbwy3QjrkOrsJvGZN
Y3d5s0IRCaWLKdSbyz+0TLQBZbCLwtK7dovGes930jf1Qdi6XZ7at5W9Oh27L3v1zN7087PF1CU1
bcKQ97ahopOlgdimRexoA3yi08tWi9ffysx+7T+Yts+ZxVkwa7R+SjMJI2QvwWiVyFN7YOLsrNij
jjJa9Wl0jI20A0Bk+3OwjZfiSjrEKwj/KWz9MmpwZSsgnMFMz3sAq7SoGSeTM0oPmvKTtR+Xp3V5
kGcGZi4AnWU9yEjhy5uBosubW6UW27HM7vIW7altYaLfBaX8Cri3UUMKOoRkGorcfbgNitgG+YCl
Ut8yRXnqi36XMGIpfXXP9A6pPilae2B8DfOnNTn73JkD6RKWlLI63W50R1/6V+idUS+8L7Z3hVVv
2Xvmid6Jr8jVYCvUGezRuf+3O2A+f4I5C9yIpA1VqmPGMrEr5RepvWWRbbKnHAiby4uzuPhIsEBU
Euf6ixZz3OllFNfwXwK1rlwU18Mgby6b+JognkYD5gjQvAGIq7PZJh9yA8/TySODy1sHnPy6vfb0
PWhox++NFTzoVw0o9O3Iq7zLhhfd1pnd2Xst9quEQL8DGztSd1ohDqhSg+1zdMPw/bKl5Vn8c4Sz
YA+SErpoAlhi5lMUPWqRe/nvTydkfkTR5YKWFzQPIGid9Z0YdRGC0qvElgz0TY2kh39jDnd9vlHy
9Dpba/dYGs25tZkbzGghwjqFtdF8agOPN2s9T2sGZhuCGpE+KJMByu4nKohue3m6loLHiTkL1R0d
jTpzOg9FHcH211U9KFneat3hzaaOPKBZzMC+bGgx/j6zxGYHlQ+A1RoJLEVE7uw8DJFxTuJjFvyA
VIwXqATNpWnj5J351Ec5cHB58yh3QDPojF/7ab2y47927OKogeRUg7ow+ky/8KVAwagkXY7vSX4q
lmI6DZqKaosfrtGkhIRII6+8BJaOmMnQAARlKBMdNLNwUosI2LbKurcDv4Xex6EgGdA1Lq+dXxP9
X+/Dfwcf/OYfe73+3//Bf7/zAmWUADzfn//zf0/FR/63m/T1/aP+n+kf/vGLs9/bfPDr1+zrL336
N/jj/zSOF/zrp/9w8yZqxtv2oxrvPuo2bX79fXzm9Jv/vz/828evv/IwFh+///bO27yZ/loQ8fy3
f/5o9+P33xhOxn+d//l//mz6/t9/86rX/B2X7T/+1L9+/+O1bn7/zfw7eGbRaQNnYE4IYAKX0X9M
P5H0vwP5PJ1fBukgXOsTWCfnYE7//Tdd+fsEoYecJzBeCnB0ONo1uBXwI035O3g4DDD4oSoKTVFK
f/vXh31anj+X62+gdbzhUd7Uv//2eV+A4hKRIiQ4sAMhgQOA2+zKT0rdB4V0Lls0LIdkOyixeNQS
3bzKq6w+JEkryytH8YtFnHQVsQB4qyaezflOBNd/0UB2GqDhvALiNNSBnRN9r8g2H6qq8HQ1Eisd
BrPTj3GhMIGgWJ8ofxcobnipQ/MGPG3WQEVWWXE3Zr5Vg7WNWEIVBhJlheHitemjdBGlwXOrcUmz
cEh/Dkj/vPWF2nE7IGR4Qj9hv8Yf99kLTl8H5h28CsA4qsENzUHHhLfUbwKC8gUf0WXY5TUdHV/U
9KQrXIpATdUzJ9f52P7jsH46q+eLP4vbYRn6pdhDvwB9ILumk/8/i6OjlhpxWIGgbOx0idscgK9N
kE6UWAUPW3kXcRmcpBFVq1MbFJWyL6MWcibgtIVQWBWUNLFGPBvTOx38XavUitNl/Odl+uvrgDNU
NPSOQYUdGZrPX6cNGs96dDRahc8H5GbQJHBTaTVSJVUC+umqzCJjK1USyx2dViPdqEbIf3Iwh8p2
kkn1S6s30W3W5ol0hLppIDkjlcy1XiRgLj9nuhGMgV8QDIAGWMVALwZc3OcPzVhEzUHHZMS6r+8i
pN1djCbeJ0kqbw25+sFTFGGQe6oeER5ob2UeB5WlpUZzqlieHsY40L/TJtQiaPF29a0EhL0dj2mi
Wi2rSrorIUP3TCIJCqlFFCqQ3ep05bUFIhMpwx7s/GYyJuEG/SdQkhqY1IibfkTW8FYzI+VN+Jxq
W3Ti4hFjFS1wWjciVvPAkkxOyG1sZkJ1SdWQCMzUnMUqGF9CboIMJagGgMUVRcQ3Ie2jYRMY+S9J
ZpAOOw2cG5jGoOduNPdGpRfQTPEH9mZIrZw6VVRCAw2EXY3XjXqWbyDGg55bv5EM3TIVo+htPcae
k0TDq13VFrV6GrvcH3cCYkHQeuENSKzTSgfbOjU6qYLD74fXwAhpZgkoW7cODRUtOoDsQ/QWEUni
wuHgL4piQgF3cqcVll9k6m1Vj4GTNomeAWVRR0dNGFp1zKOay5YqD/h/aUjVwJYSCi3PgCdJYsmV
hqlsuPDLTWkOoDbgQoXKZ9ZF8bAZJVl+C6jugxdRFfjFQEdtIU2LCoEz4r+rwg8UzWtEHqYPHZRA
9qyG7LzVJ2E8nlqZIF+q8DJ9RPN0zRw0SbIf6SiM3tIrEtqZ0qJfOTOF8SZDwRtKUkXM0DGspcMN
1Rr4aZCd6HupAwjTSqUQquUyAyQYp5bJ76wKk8SLTdMHRoxpHh2LEciqoCOaK0Ffwam5KRDi903n
DmPQ7jQhBdiDagtu/WZAXdCP2/BWMMJ+RLzvJWuMqFVBypqCxlVRbiGd1FRXfpz0DeQYdHN4aLUO
VC8V4aHpZSFT0Fqdlzd6AKlkq1Sb/EmCZ+m2PgnpfaEXfNjpUscyK86C/pYlGt6GHVDSiIQqM9Ld
vOr4rtSLYiMljXJFUvaaZVIGAAn0Xl9Fo0nqe0H9yqvlJP4xxrpeInObwFVVZBwUV2/z0o2g6rYf
Bd33RSN+KCmyAiXUbzYkUrt3navxUa5i+QEd2SAhACdKjm8QQ7NtemBLG19H0zht6ye9aolDGgg3
pRCtdvighXZYN9zTmw7jHwd1xMKzwA3qECX3ROKdZyZhBugoqMVi1MUbxRuyBlRZNYvhx/taeRcB
Qx64iXz1SclDXwd4PO+Jzbu42la63rYQmSTMU2TjYyKUfJBizfxZQm92tBv8e9Ou6zR74AWA1BYa
fqIrpRoke0yYAXZ+Uri6qIv7WJPG1CqbPH5KOGDUUcW6wO0BcoWbwXKDIGRMUHmWA1SnM2jxJLiH
R3GFdhD9XhOx/hYNIyp2UPa1aVn6VtDmxq6MGn7gnFIJ/CI63xe6Cq/CS0o6m6OzrvFonOuVl7Za
4Y2lIn1wZlbH0hiE2ypFMdg598OrXhtD8GrwNvnJa4FarU+SGNT1Ehq8k15KboYqYOZmMLju1FEl
7uQE1VglZto+CQBkGeJaCo9jI7XmPi0l4Eq7FLCmdspc1KoM0qE+qk07l3FzybI4JaZk4FZrmv65
AFofWkA0IEe1Dg2vbsvghuVKtImTBBqKkt/Ubqc36m0SQEQcM0O2Ro1Xt9Zy/bE0C443MFQmIwB2
JeGZlQpp5UhVudeWMdvGYWAkNviYoquxLceNjEJoc+BBqu1ILo+bOORqYeVSB2GFNG/vcfOnb4xG
5BgrVedl2eD7t40i+tAhJqs6qxRqeZfJxKy2kmjb25FQdAHIkU/3Onoak33X5KHbjYO4kfIBkiZy
HwmLyciOB2Fd2tjF4oUEtdZaOdfQxW4a0+0TcI3dJi3PpNsMOx294L0pzC0uZMnfdTgKgLnUQ+iV
2LE424l2XRsqwAQ97d0OcgZODFyjrSYxJC9rvb4aUv2mY/1OI+yB+0w9JN04er3UbNRE3ZSG8p6l
4q6QzY9aKe4Ubro0Ud9AVnmqRO9pIrqJ0LOwg6RyedJIpYRWWoOZg7QBfGqo3KNKc2wUOfLqCK+y
Ie2vBnToWnqCl0xp5ATUoXjQKDjN3/zeHLxS1amXF2a87cZacQBOIZDkFIYjBVH84RdKCDWdoNxg
DxroEeibt04rh30HEwZuH07d6v+o+5JtuXUkyR9q5uEEktgyyBjvPOhK2uBo5ASAAEgQBL6+7Wb1
6cqsRdXpZW/e5kmKCA5wdzNzMxgI17Aw1l/m0cBdao2jc+8DnJdiqBJ5TbJVDldDvPUI46DqZsdk
gxFfzNXBzKnliEexP0Ydjgksq4b7QsCmq0miPj6WgzPwGsAFZd2PiOzIM6pYFb2qoeuOOJ/77jKM
RYZWKxOcnBnr4ureVROpWkr65W2G6OIjHVWCKzwJbDlry14kvKixl4Rs+BoPoTrENGHdVYC9RK+7
EugSWDiW67AvJ7QaQFvMTiDSQJ7zw+RG6uqKWmfuMq/2FlFoQR0wTY5bQ/WmlzZO8u2cVIY86EKj
ffdZrsrDPIuix3ZPCclNvIbwMjJccxyDsGEFoybIN23Lnrap6LHoo+OQ1CPv0u0IP9jiHe+svhuR
6uawuVqVO3J8ZdGMXqingAPoOGaRl9ir6fjvqluzz2tUtt4kadVkysPPWc/D+Fait6f16uA+cvDw
RYSwCubSz2UEQwI+0umvSrroXVs12HbicIlf+q7r2pBP5jCVMN2EVjZ934us+tqnubBXPVMlEW03
5PMFOZYMlWPz7tTHsz7ncpPNvnW0kYM2j7MQsj+jmvDHKqL7N7iDqpd8JOaKVfjqecP/vge/87FV
43Itsfd/D31L9yX1TtS2h0L4O0JYyI2CnDwjaTtB4mdWvnfWwIlqZvYXriz5tiYsvuHG4YnBz2PY
OTRIZzkMnJiPAllGSDfbQ9b6CIuIXpqfSGLf4SiQjIcps+q8pJPx9aQEiCSKjamW51HmzrbjyXc1
rZ+E5ESviZ4hL6w2fM/JZVIep3xb8d7PSJmZkYLqs32/FmLZTla7qXEKO1HMqeEDqsQEcRBFdY1F
pxNol3bcSUszf8wjYtFcJZO724rsNnTjdoVyuKhZKPCf2JU/fWzHQ6XwullmLywbu1NeBU9anF3u
YU6ym/N8frFwtwqwts22i9v3rtURFtIdWZHe2BN5E2uiH3ypYD+pBGyE4eZLjxOU9C1LCsyX8X6J
/DZ9x2jaIzDd7c8UVeOEeJiItaXIw2OfybWO1ehqTTJMRJgZ9W+Z5uwOPs7JzcA+9B3J4ckZ0Le+
Crr296mbuycdT7duXB7LwOSd8jZOGwwA166MLhKrdV8LNrsfhNn53aLZOXFePMfTcEIT5+u4n5dT
HsW6rsqN3xkL914Vi6XuARkd4dFn70MkyoaEdERB4xCOcEGO3NC1HeMIA6MW6i1zmNHnKuMnL706
pBUSv4dhQjKwV3clVwngtNU+0KmUB1eI/paW3BxWeB/WSbYvj9k0sYsrsJibWedvflHrVW0uekPL
lTSGyOi2ObgL11BNKdx3bcZG933ZeJOnX3yn4XmeqXBzUsJDypKfvYJbYy6tbh0VWyugcMYSXfZH
52amRzsFrE2yHIuNURhrIHEUKw4+fYyEhw1Vv8h7IeMCGcOwoG73PkM37aHQCeAmj1XZrzevSmQQ
R96fpzIijYqsv4lcLm99mP5SVy2/haNT0207nes+7aq6HJDAggAjdlLdyE88XiO0+72kTSHnO9GL
357N7IjeW97yIsw4mFcslsDc//uUMX/olOpw7izLQ7mTqJ75DJ+YuBhgkD+aupDoPFjApL4VI27x
MJ2WfArPtlrTtzLvx/OuN4ntbt2jBUFW+r0dl1BLawKcnzSeg8yMxxjn7i+KzvBPaXioLZwbjzFj
6UUsDHvaEIic/JJX7zRnmJ3WlbtbxJVt+41/QagDzlwC1wTG5XDYaGo+khmhzSsbr+tMq612WYHR
KtlQ+rmOIeyjrrvDaj357IrjdtB7uGOqSI5u7V5xTxB7nA1Zw3q2HC11XypGYJDtd9DRPn5a8iS0
WYQinczSH7koT70fZAsYH+4sWuER2SDDgt1BguNF+O0oHTxVpgljTILa8jYMQ3aO0EpdQBviYkqZ
/eJFLI7CupdsVcSjFtD+Ix6iJ94N4Ril1Z8iJukVdztpK5SWCx2GE1XWg9lcHzzf3Q1nAUY3F4lX
9GvhPOXwoezTFLV0H2AaQLyvpcgrcWC0tC3VHKb2EYjgmKK8d3i9z4C+2BHN8TdRuv5EC5p9iLGk
99pv6KxmGNsQGeyxdBbnyER/LrR6TTeVYId//JRFJmBAEz4fi9SfI7xAtUTu090+VeNvybn7cKLC
Jdixjwqbe1NnPkgIK7kAGltO5SvzSh23tYTTfiFiNDWkZ2cSwteB9OG45JnFMEbgroICJlq9KX4I
SK+3F6Rd7sgog0MILATWDbdQw22szktMTbnGiABTbjQfMZc/2Tp/8H2vfmu/jjf8RfFYLrYvLkxb
SPNB5cGKxhj4odkZ0WfbvD1EnPgfU5SYJ5coxCAy5zV2sMmPXMXFp12kUfcb+JAfPI/VUzHG41Xn
CL408HF6glkVZMgzxguXDPEzBkpyZdUkT0padYXblILZR9QnF7gK2WskK3e/DmZ/nntuHjSCIu5X
AWMEa6PsdRV7BGgjd99NviU/hVtFE0erRci0dFMJN4jJn+kkITFdYMZ4wb7dgv9gEljgytxqtHXv
CvbJv1mUh5bayv/O8ISfHKn2o0HcODJR+oTfBJNIZYmsOu0cQ1BL2aRxKuR5sjaQpUAXFe071rHN
IrL3EguBtmUzQdMZVvoxB54Mh1LE5A/CXSClskzrZywkj1+ygE9qRoUlKlZG/rqbEkDoNJlfTO/Q
mMA1++s8u/naSfI7Gri85h6m6lGRlW9o25EURIY7jYXXUBdZeHZVFn/0BVrZXu32HMdx/3PKq+mP
UgrnW1qgzTLraebxct1EoHerkeiR1km9VZuunuPSyHbEQ3OmUO80bpy6elcjCBK7pqfZd9FL6uTz
7rHanxP7bOc0+cWXvTtkYnb30+a+JTHlGQpWDEXpvEfqJ43zLUYKxuf68TR3a4MpCUxxPOzsLGyk
vu6G6MbBivDWFeO0fl5wqBPj7l4kS9kUHNuo9TCOxTWTu8uw7isA5KCLzY+s4nje1912sFzLq/Pq
jWcvivtpOm8ZzLyOwez7SaW++FO6ImBdzo33yBR7FRnb51/9uucbhxKbyOS5Q0y4B6qzyMdtwv5t
64iGOmo3cXJNsB6G7twGZAEbHCx52yXT3n/RQJ9gBl+o+GdCVeGPjDv7naLxmo6b0fTEVovMxakM
6a0AIP28TQbwUgWVPECjPI/gytmpNEcWbenHaThnpuz6IxA8dMfC86K6Eb0xd0jN5KszlYyuFxkA
uNyptAOUBofZDbmWmqRjY5Ikasa1wpSVON6dUPn8UM+O2iccp3L6oVcHPfQyFcNYfz605KvrMQo9
9JDJF3+BwE3K4Htsq8f8Oq44POuI55YdM4GWu54Ko7BBUHCW4WDZFtgsoGv5vSWZeEsxEFBCuX2B
TdjObmXu+JdVGP4F05PmaO1E/j3A+dieBlmR8BBvczqcBqL6lhCXP1i8ZRjPx5T0jd77QbQeU+s9
SN99uQhgiRBZrGx5Milj8lpCRqxrSGiGJsolTLe5inxNwWih3Zz5Lk+y6ge0mlv33BNWwiTUAiPG
ozXs8OuUiv+lFphrk0CqTN6xIb3y0zwYnOl9ghyBtksVkEP4ga66XZxzrF6jPJsfkniXcK0qTQEY
HsDkdM50AQbBwOl4Bg0fcF8XQcGfhEXvT1vY8HoXXZFvL/2Qrunjviz448gF7LGJBCjvjSk8nscE
UUyhRsijM+0U1gSWmF2fb4eSGcB4/WbQTEgfBejXYW9wnLtPdGRMo/2+GBe4D3RJaT9AeLjzNvWc
vBRzRJGZQiINk2BWGNQNvFavRGbVPbry/r7rQEAcMruLvpkHUE+QrEFkchjQfZaHEZQ4lg5sPoY6
qWDpU3M3AkXfqJCsDskUbAPfzgHGa+jAGjoPrnxGKEheSmSkDcUl24YMoIbK3FNH4C8mg0SYgCjC
hBimcY3h+4CmDYjTKPe3sc9LdMmhyCHg3zwKyJYPe3EJ0rG1YchXaHpY8Pzuc5OIg8XA/c0Z1j8t
WSZ/ryW3X4rUUWDgannE4ney1Olc8qEmn4L/UYrdnWzGSH4mBYP9dc+LvbrMiBOHP4nJZ1dvjmBX
QnOEmaCteoIVsicI75H8S4b+/cOne3igc0nFQWlFMxTUmbyT2Mf8YOheojbbvvwRtKPHCEg5qvQu
q6KuVLmJj2GVSCiuxFIOfze6AbJP+tJO58XlaPmBP0txBAyz0Dso7siJEtNjq6tifj/im2c/to2S
tc4iVuGJ92Ro7V7i6cum1F3NHoavaZjNW9Vl60NiJmwnwBoBcPln6Hizon/soIciYboFP8XuMKtu
qBqsSwt4neYCr/IYYG9/EnuMxiqKkvSJ6FJkN88lN/VakJRfonSQ9hBtukThZt3OmhJovD/0iaC3
XS6A6isf4WBb4b504H4lVzusmbjGBbrEFrMaHm43ot9vCmLj7wP5bDuHWLjXfO3BrvezxVsRY3DH
O2dFdPHLhqMe/j1oKTzDpZyHHouJGMGLdukLaPMo2404ByOmh6VaafoIGVycApBI0FopXwgOh/Uc
P8HgrYRqWEUYA9N/Pu9x1fV/9mlMizbHmPeQ4kdivXoDy1ktydwddmvm7wtxn/tgrkjmGmaN/BV4
bvVj0Ov03ae630+jyviXFE2nwss6ZV9CDCygtnKPAa6XYgK6uG+PFV6/ESNBuX8kflpcs1CAK5d4
cBKD9RLhG5YinYq2n5E9X48dG0WdZl38kBtJfrINwLNYNV5QCylW1fTJHven0hHF62FD241PpCJq
spxJIN0+U8epmtG9jjoSd+AwPfTicGR5yKnGT7M8jk8O4RfgN1lUtDFSfbJm0CpCkOKWsPUSp+ni
TjKZMyQHk8BRMUwPdmWTG4LiZ8c9Aj835eaW4+dgbcUHDs9RkepHSSnOPBRh2wDngAkQBhwBA57R
ubslDxXmxHItw9ciF/MvD8/KpUEZT/2NYD7an5dedmhPhUv1AbGLcOQ11azf3VoqbBGIGTyHh4Xq
9vJPFsuLRIhLHAb4MUuQYD/nxdGHbayMPy57WklM72kH1paq7nUaNxhQfh6ebYGXrayj3tIvU+5L
bNpM1fpCB+Am8L91cm4H2v1ZaDocsrlDTzcPOb30G+CiOqzV+oUQFvbGWIPw8XkSBDi3Rqmrpc7d
HdMpVUe1SHoiUQWQfwXKL8/bkqIy9AXv5rqT8o4lqWS3qaKi+G1LJMw+jXTV3YMpVry8ROxhvYv3
TeMNBFCS3papHMN53lZQiZifM34hdGWh0SZSWAswwvw1c9TBoCxE0xeV6djf3D6l7FsaioCd3nRn
/JItiVl/xEM8hS8p++wOqsSVVUumjZZtBYxCv+Zs9D2qIBbHkhWL5cVc9XkDBAg7V8UC3GdjGjUD
JMqAABBcJYyXTll4BokSleJnHvohhHp3RtgnoPLj8iz0kL4HG+ayXTTN9mM8L3DLrTSBkYKNIo5u
rhuaaoOdjkzSF9vJ6WgADX6UfAq/uiFm9yTMCcZfQm6QoIQPOD4M6LCX5aXswnxWviI16QqwOWuB
lTu0S486HUyTqiRWjWShvEMzh09KVWwbsLLlK7Qx668Jeng8PnQoT3Hf6yfw2PxPosz2Fw52O9xz
cfo0gW/6ZRjVSG/OiupWKA3nsmhyWPKNoK2BKRDzH2W8D+dlhM8PNlKGZupD+X3PKfsGKxL6HqH1
bcoVjwKWNnQzQg/2RwyiymuYBaf3mx/XS7nJ+LHPYU947qFdSK+O+YTXfFamGeZxPeMwIGeMVUbV
gErmnwqRRDjArYv2o48ziTqk+x9ZyMczbLWBAFSOwsIo368E6o1DkUT06nsB5nCfyoeeYhOo8Ota
HWChgyiofCc5DMJQJE+C9+G1H6IiBo8lY1jrQaZyX4V8P2PTefiRrjD4gX5resQbpKKm7DmayrJf
7C+XUQ7cEFQUSO9tvFuRDpUeJsAoGrT0IGndYdI9blTTqZ1L0T8G4K1dPagF1CrpPFYZE4VdvlQz
8RoI7/+Cy8Zhl2yY2HoRx+MBkLLKDkb06aHfesjcfD7lLfpaeXUrAt0abNH3teYWWS14lA/jNrCL
pw5C1aqy34qQ8MZqa+7SELpLMnOQYwn7wPacRO0hLBrhmT/PpA2jMx/eQVwLn4EHZbd3mDB7lMJ5
aj0QrTvwp/5xV/20H6LcDC/Q3JGmNJVFJM5nMLhhC2SSO0QSBfw633qfVz88fP3uEkgsngCm4sEP
TstjTEzc7ETj2aDdkNaGQfdywFejHfqrlF14GecZIncjdywLVWAFU8S6/ymyJbqCeDtUm1EGWxeD
OfXBLSv0EZFt8sphZ9thOj5MO3mN90rcQUky12Csq7LGeZqfU1wzsNUY9J9y672rFZID7gNT9IIB
mX8B4yCadbIpQDaYjxwIq4bskDtKb6O083fsbqOKOd/P705V5cMQRv+NKp22UKBZaINN8iGTyAHR
XVFSh9kAsMimeOiP1gHIqo3gNxKhknuZFt2xi1PTuEj9jcp0OxOpVt58SoQO/6t3icetZmMdIgpc
1OZr2uKyw6+ADAY9W8fm6zgAlFrSsTvwysn/QdD579ocSDtgcQwHQ7glIRAY6rlPNdO/KGQMzstY
KqgFl1HjpEZ6BrkFZrdfjqTg22JRPo4uRWf5L/qx/yPT+ldlzr+LpP75sQR6Eki/4gSdG/kvHyvt
sJPgVxDaMiqrWnCfQ1APzBtHqqgwHJRyq/6Hz0ziT7nPfwpu8KkUMSMwWC7B68TQJv4XwY1ZCroK
DvZ53fJPNHOcY/BQMQ6vGtr/1Rz73dm3na0gcRP01BBDVOMZpD8mvm0qwtr2voh/er5QbCtHQ4zh
tVx29UHSlUSXIgJijq0LOs7kJ+hm9NCK5ONfMXE/gvyuoFIhsUR/4Mdk/VVSRP0eLSlogspMpTgT
PsvnEbBGdNA8ZA9bouBQgykX+usVbe3zbCA1PaWxVfA/tGKz7To679vJMbh4JSsBPTdiMNI/qc8/
FSSRmnCK4qUDVIZduDc6WDCoeoQPc8z8FIFVclodymILF5LJ4mXPRo5XC7PCT7c71Lp+r4DBorU6
ZhGay4Pu8ixvxi4KaAsjwRZgcIgNbUwPm6xLNcRb3/hF+kvBY8xsO5KDcHoara7JVMCEDk1Z9gHJ
opaNInP0R8hqQK+x7yXyg/Jp+FZwmZLTMG7V2uYs8b94tQ8wEzc7fGWnbV/idtx2CAN0H4pmVUCi
MWjOyOyKgI5FsMHLkKDNxaomTDMTgGNaGnOjYUKZgZvMyKEgMhC8dPAhnBqFACPMY9EgTx1yaDJo
7LNMtGOx2g1gQ88BCyQTxfEN2QypPbfmmic8pke9+3DBOkq8n/75cvw/aUzfZugbxH8rL70ffpl5
mf+u/+2f+v9IhAoo7V9OkU+R67+pUM9Wdj+M/1cZ6j//xn/oUNP0HxVEqNCgZtBlAZXBy/0fOtSk
+AdgRYTIwUcUwkwcN/9XhppX/0ANhLsDWG74jMIR5z9lqOQfUEwnEBMjNTCFfjX5f5GhJviwfz98
YIALrStksLCJrD4Pvs+T+F9O2nkekVlJUTiXKvrO9lOi+WvPwnpeZjDgWfqZz7mK+FgtO2gF9rCR
HuI6EVBAyz47lnNC4Go2A12dxDsDBAiQPuStLTFfRQ5rQUzO2XEfA+pSAu2HytL1rEjxI6uG8akE
i3ktEGpfr/Nc1YQX37wjv7fyJCz7YZYUo5Cq7K2bWXhCmJq+VhvLgNNJ8GlDFLVqWEB1dNVOrwgC
6xD6MO+HbCXpKYzssqodUXkJeSIR/T56iYUYrDmAeb+Lkv0zxnyNMC1EqmU2iY5bFGX3exFlbRxp
gz1nGeaGVaw8cs4EeOhletmLLt4PyPas3rp+1m28LlOrwTl/2beKnaEwy5Mmg1bC1QCvMhg3DDZ+
U1EKamGdozdVZYMA2qnlIU+77WPCOQ2JE0NzNVCSnStrKvycEmkku7Yx3uSSRm8Wf+LzcqrVtRAP
ZK2NVxK3Etki0A7mjt0GIPmNRk+JfjEGt4zYk67xfnCi6RYoojCJyfkr7beTLOcIU7BHdNe0d8co
8bBUHaBaWoAKldNr3m05g2VGsEtrK5FefTx2FMYWC5C9wIboLsspuIiNC39A+CgGBGTo1PlQIBqo
NGDTDzYJwIVUBRjJ2zL9gEjGXsbei4uetD/viv/KfPZn5gGUQyhaPuf+L+fQQ0093BoO8zjqexfC
LVHPSXdGVRLNPhEUK40qgMhnWTMLYBGdsPVfPcjL2w699Q8oIG8J2LigEHbTDUt2CthTF5XPX303
Q4CwkV/wPj9FUfRtL8MlLdnPeeoeJxNOwBPOGHVfDC3xAyBbbDUsxJ8Q+pv8ARSCdfc5GKhOcPcK
YIbNvsZ7XfGkSbtJtYXebinEgrCsEvQpB5RWaWD6xLSenTH22LsO0v9TlUQakmLzE9Lzc5BZ/GOn
EZzroQbuAjSNdDiCpZOXHAfAQxFQfmpuU//FpxBL1Vk8RUco5vgdoDUYSU5gNzRELxXawTevFwHG
wBYHCTC0TsAkn9d82h4oguHrz53XtsvL/iCL3mP+A2mzA7suTXrZwae342faIBix/d1oWJiNkPDe
WQXEARbA7FIsvLtAcFZ9BW+X3bttjnoMRGo7xKt6H6X5ViLUA2DjUnSHFeAK6mlRNuCT0TJgZh3z
8SuWouc6Mzo50TGrGpHDKkSQ+X0LRj/EsusuNmW6mXjHoWhLTb1nIF1Kvf1Ccdsh+TP4Xp9T88H6
GEfFEm/VYc4x+0PLB1GfwYzH4/4wzPALTPn86QPUdS+Q5O13ZIniM7dE3k09Lb5Vaf4KmqY8LPP4
OvTyGqkshnjG0wOIjArnx9a/OHi9NWWi5AU2m48zkIa5x6+eVl+zKT2o9T5kPUZXwIS3yjp9L3ZM
V3DbMoK2I5BGDCUAWvPpL4Hst04jJ5sJCq4jQU7vI9PxnY1dcYrTfL9koSxfhixJoAWqqqvC2Y9n
MO8AGYjyXq/Qog4FzllAvF5OrXMKs1Z1Lub0nkJApysJ+nvGCVFsIHaze/Ahl3Fxv1JYkR6gzD96
wIJgE7rAIPnbGln2d0Q99xHmBrqYNlgMid0gIMmvpuIO/iVN5pM/GoIeTA30CrAJQTfSdc3Wc/Vu
JFw94qV4EUoMzxRMCdTKE4f8tgpHCHrm32TvypqryT0RMcA3epPqjUAeOMi9GcCMHGCxdYis+OJz
CF8NlHyg0a9y422QyTcPOdkF7Olt5dEnh4lOLM0XetlJgh1TUgxvvdiBmEmJVlcTcd0BQxE5Vm3q
YLoST5IhfarKfZNu5fsuJf75aohaDEG4B9O4H2a79Lj+ElJEoAsQjLNzTkJxyPzvJYGYAK2sAMSr
9/OQhY9tsymqA+kaELD2g1DRbNkMDn8Dk4CHmG5PoxE/SIdtMAQGKnSC69CugRzM5vZrz0CtlRz7
fBSc6xrSB++T84ow+afEL/6J6WE6qETC0696BZh1m5IZXwzaUcDWTxFT31y2D61ae98WqR6+kg79
fD4I/EicPqA8IT8pBXpBi4cnW1ZkD0SYTHuvmzzM7YSL/VCkRXbyLgv3dEz2L1un1zPnAXQ4zKFI
PwIdssBs+lTZa9bHLXrJerJ3vloKgPsaeou+UsmJeXBp2GjCdgBKcDfO574kKRTF6uu2eGwLrOpV
LKa6Sl8G4Fuom1CzQ+hihuUE+JnhDDeu4aN8lgsI3oSs1y6TJzEvSM1US3xdfcjf1uRhw4ppY8NW
NIR/jjj5GLfYlMjvlvFbqCS2CmJWlggUXiFciCDW83i2zBp99MvUN3gIExgfxfTJTgDgsNGkLqgR
+ZnjCDnMXUqPGDCH/oCfAHcYUE8avXwMBifqRvxtpGlnlWgCsSBycGusKd+zcTgBzWoRm4rZMIHs
eO4faSd+m7RsNNJ4DrZnvziuBfYH1m+Y9PFnx90dYhSaYxEG9lVHm3vpEEl4z8YYSVbCJ6dA+/1u
jRV0UFuhv/ez2eBKHAxrfSk1B3seoJR28JXa3KWU9j3p1Fcd1DvJAXlzqf6siDj07hkMGYAJROhU
KfaI0nozprGQhDD2O4CrduIl2qJ6LE5A2o6qAM1l+uylgLcpj+GYHwNkrqZLhnBfKvIa+NKxo/R7
nImmVK+UDU2ZXTwzOXCZpdnW+TG32VmLrYHzzacD0161sR9xRGbri2N7fNVQFXbJDg6iNJdi7D7y
ONqaIS5eNOCkc+8w/1Ume5rBbMttbqMti9t125Z2UKcMNM9c8Gs+fPWwKrAxNScn5I8JdmfxkjZc
pa8Rha447q8ktw/LmiOgUD+teHYCZlP4dtG5WbKwtOCEDERzoKCSmFxAi8cYpBHaxTb2GVGTdA+8
785BpapZItyuCplUXMjvkMhPdT9U3wFCws1nwZNTragU2wwRF+gbhdDwuBRHFLUZk/jCWpZ15DLq
Ij07KC0mGX8LGppGSpJwYAgt1VBHnnMolxobsVDrPX+1vMsOU+xtW2aDfsG6z1wXWnW/hsh87/tt
bNOUo3ibidyIneWJ2hXSKukPRW/YcTD9vfDRn56W94Y4PGeRbDJtfvue3oNBqekO5nCFR9CKbkxD
hpgNBvnqn1+r1OYrejf8GzG0VroZKjRPn9EsX3my4j6Om/gaOiwiAwL54JN7sFXxS9r4VWCieYhi
/geNmrrOAFG/ZiZ7RgoRvhV2sB20cEX0movkudoWPEfpxh6Txb3oPnmx8Gg1OBcWpM98cmDAGsAk
e3wQlBTd/MNv3fhKebdDP/QHWphDChcwBm/++8DRABleHBDz7b/HECPdVxu2dQymZVjgYX9EBKFf
8Ho9VYL/dsnYztBV13Mk4gscAve2ICXQ6S0FVmCwt3qXscUB3spJq+PuBqAbUzvPy9c1qsDGksn7
92pQ5U8KxAr0mZvAPIzYO+lQ67UvoQDVFcb0TeJcn7WF5/IOWrLM+Od0L2sAscMBov1HsDe+ZVOH
bqPrLxuk6BDzTymM+QTAknn6Zhl7wc798I2Z/q5E0V/VRiEvQUNe9Bymucn/Zu5MluREti36K+8H
KAOnc6YRRJ+9spMmWKqjbxxwuq9/i7r3XSul6kpWszerQSmJIMD9+Nl7r9M1ezbnduvkfEZko2Rb
j9p5s+tGHMlrGRs/EsaplgarsGVbrIwxb7ufjeoSc4QwhEMJ4FlOeRFBMVzSGmCg5dclhylXn+ux
aT9MydKBVSN2YuJgejRm+HGer0pS6CW3o/Lj4MTGqS5mG8T71PdJjsxGsLOxiuHryoNPEif1vo9F
DWWyqw7L6AAYKTM4hR1muHis6zAPan1uyPuBORBvVjMGX2fej3UQUPZQYZLbZYpFbCIhshnN5GMi
c3tveDGykSurc1lrzMyxr0kvtbH1NFneEmqnqnlIg/YL6CK1z7v5UjUxwIQqt4InCE/NbgDSuHXM
3j/bi0CMxx23kzheN345zFvNp3o2UAMYkaJc/3ZKWJLEaPl4HTvnqD18w0NjRcYRUEBEXmd+GYm8
hLHfOAV3tdC3WdDMxzifPiZMLa5CFcisR6yCxOjOHrNT81xgavHnw8xKuesbY7nOdReE1tIoLIaL
/SkYa7HXXj+erYy6YCsdluFCCRPLeAzFMMcqMXhjSL5p2OuqU+cuCIxzMHBAFt3yBO7PfBkHYW3d
To/PC5X38zTH1nZcNL2szC0PlqSf58fIzHVCftCc3GEhcKnMCy60LrSqatq1ftRdFzNKxYSz/lYF
Yl6fo/b7YIMwQU4Q163dH1KrepiCl6JizNKmL599v67frKSMdrmvDDb1SBwFw80xGaovAQIkxtiY
GGA0Y5Rv4qQ5IOXY2NCh1Hud5dylKa71wHCf6oFx2dOCA6TnPcMX0HDGcT3kPHTLQ5Rgn4k9AwJQ
oh6zlrB4OzouSp1f8rSWH3us5E3UThhlMVV7BYEA0VUSgIYpL2J9I6ccUdJq8nttm8hkKrfCxknv
CGt8r8ichaONnFr77nTNQX26U4MV7HpdvQ5uFx0GJ06umiEntS7AH7ZFPF58ky08G6Nstd2u8bR6
yZ5MYqU3tFhNtlnK/s5oxgM7yJJAJ5SDcG5Gq41ekTDUkdiLh/c/cvdBzZZjjj5z7zkjbn0/sTaj
F2w8V/Znw+K7RIPXnwfkq1NE8/e+Yyc7YvOPDoGR02es1OK+ChXM97WViQdqNvezTWPxZgIXhVCx
2OOtYk1nJUqcr0bVopiUwym2ocarKCrvS+9Loo5x2typ3voS4/go1Umoh3WIqvSOhC8+z+zp53LB
ixnUTXkM/E7tA6a0UIGOmXEVKNe4L0TNsJg8H54R9/APqbj6whM50VNoDbiOAzZYnYaOkRFeKO34
lRufXeAF5N+cyIEaYrTuQeZB8YitgYU1E3BRzOWRWBsnhyKanpPSCl4ZrsQRBin74zQQMZhxsuNR
1JKqChPK1hnaiaLIL+vjrK0wrxl2NmhVfK2DjAehB+HYsSwxT2uLWqLNnZHUfgvsjVkQH0sbTQfT
WH/pEztGxJOGaR36FhV9S0rWeAAJvx7xhjZ+dZyYNFTpFvpjPKkSKycJx4cKn/Ndznc8FDUV5BbZ
Lb8iwTH6O7dS1i3uVdK+dkkjf5bovZzTE+taTI39gspW3pCPnKgeLBxsm6JwkpYhyLDn9VSNC6Ip
9s0dEbAbM7WKZ6OxnFNpGcsD0SkOqRYe9FNryzoIp0RFj8loU7qMxA3unCV3v0U6mcKC6phNTNYM
/cSxRgrazXxsZW56IEmDrV2phKAkw0M/uwXUH3OKjH2uYk7TShB4U4YdzhbpnkTUnJ6yAIEK08rZ
bDTeV5obKr94BAKMLaf54HMMz7REu3+qc44ZZaW6i0C6u0ycsjZsc4EfRrTFvC0GIcRYNXPAtoql
OyCjv7lJfRp0ANFR44HBr1huHXoC50SDlrCRb6+R1og46gEsOmenDC56Yj+2LYkYJYAFxUyz42Si
4y6615HfHB1qLwAUSF66aznELxMfmaJ5lsuhda6b0sxJe7BDRuKeb3FCjHl1cDWks4N9Uyah9hRm
BjIrJNu84VWNA1FXZN0AJFPkbWUqUTJuYkrXh1n6XejiYnczKHTMVNrmbOu1sjM0tYItBv6FCM2k
Knf447bm9JyTWWjmJRTluE9n+eiYGPgVaL5xOo7FN0wtHg6uERir90DysH7kkDgckB6/4zZB3TU5
5w7S7R0YlMi06LrLxUs87xzo3Nti9dxLM/4yYtKxkfuunDQ/urML243oxnYWMzOEneKZRgYWG3qM
myxyCCNIQKoTqgRzhy6Viam6TNyLtN0vsltruiFNwsqRARW8uS3WU6jDnnCPTE+0ujK/zYLi26/T
8oEdeEdyBEgQXvyjD07fcBtaH/B6/cQRWGjBGq8LnlusAeYgm0NZWc7G89acsCvf7IZwZSb2NPrA
uLYJKkq+gQtELBJny9REoc45c8fug1sNYUY3pRwTpoV1X8Xk3y7SYmAwI8Ka4AnjAqemzEkeWk6D
ex7Qt7rF78Js+bBVc8fl5ps6njmbSDQ5c+apqDKYJuAx7g18hc7YYNyMTapeBhIx8HsHk+ID7omd
TDJ2H/cyBfEnKMUE+Ylj4T32g8fFWNtk8mJhewy0CPOSStZvLgthoNBN5FPUuA/KsEgBgv8Ze+OW
GQUHXU9vZpJfxxnfuBcTRwH8VfP0yQMeR92wnwriYUl5k0VXbYKRpEuj81i0D1SqNznuJWIUYAKr
SH5UqTuGy7yu6fHDgMy+kSm2u4bwwzzXyaaWUZiOLiBVZwnX3E6VoSvnrYV2xREGHoByAAbXz1nU
bAmpyBAZ7Cozm4dpCeNCnCxaAJwRwxrhfMMBL9imiB3Y9kiO4yfiaSx38eCf6do4G6eFxDK0wFCM
Kj/2cX/2grqihxi5VEv11sYtgJK4nWV9ZKjeFamF42zf0YSk7B8ZgwaumCxiwojxqtpU3BraYf25
wArZeV2DQ4j4SjFW07Gdm83cmDSzSHkRVPDvRlnsu7znXXMBSmMf3NCOWK10pyHGLWmMD4ttHjxl
hLH3No6Sg14bsZkHX7HBHuzVTl3g/m4jevfO0l+jpppr/n3AsQGia1SwpadMxs9BKZywdkR6bCKN
BOrhseYc9FYIzWuT8HTXxjVpr4MoEETlMDCeYBctdNt0dU5wLcyB87Ftny0Z4xINbs1AbPHq733l
NNsBO/QCAsBSG9thbNlVsHoQByLPIzI206GC0QpH9dJY32RqvVGcg/a0VLszOnmXV3Z0it3pUheK
F17p5TINTuhH5h2+uOvMpfvKIv+5MqdbTiCnchxfuqm9MueXQHSEIAP2ytV7NHaUBJ2dv2Rpdkg4
pngNPwpa/raI2nNKFhxfjPFkiOvUaJA3pm1r6otZupg3l3DJiq0w+9Atr+a8OhmpPFbtEl9a/r9R
n2wLsjN7SDzv6+FgtFcOLSvv3nbOMqgOUfFE32GTR09qvBk8VhR/+WAJTdO/36fBYaBF2vQ+JShm
CPotk+lvo1Jeo64wVeOSqZc1FkTNsaEHsYmIDfntQ0pFOjkjEIt5y7igO4zMUndbS3x0589594Ty
wmGP4yD7Qce6Wy/TBVxb5Tf7Tr52prHtyalY9DvwdG68vrrpDdpvOt/kFWsa58mXyeisrayLC+E3
QrCAAx47h1E0GijCDgtzvS2EfBySAEbjJB4cX8/Xqms5h4gI8EL/zZn8c5nXO0fo24Ij3j5I2/zs
NMgO1C+hARvgUkP0bpruRmXGqVXp+lRDFnCSoOTQ2JOK9uvlyiHluKxWxUzjjjI5hgqkdHOW9xkD
2HeeMY+A7XvOd7MXX4SlP1WunRLqarV/zdCER3N04qPs3fmKzpZT3NtF/40tiO6HTyXDkKUrj6WR
MXDrSt7P8jbK+ukwdgHuzpzGB8sv4sZrFMcD6YOlux/NJ9+obnLSlgX5yG2X2N5tugTeCUwS3Vz9
wcn9y1jUdPsULEn6fqGcopepKOYr/Jt7amuku+G1abCuE0wh51tfCXGHp3XXikOeEl3pxinYS9sa
d9bkk2djqwnsi5mZt03zPBIGN7vyMSdi0A19KPpCbiriCmPm7EcGRWyqZe2f9qWKz5VDXNdl0t2e
rjj88oBIyEYvzbVjYrXO++Y6NXEudU2YmMlDQ0+XNgszd4MquC8XJl+3I3mWaqEUM2i+m3Zz9KOS
nhK5sW3NEWlj5ivToKPSmoOsuI6jC25+fSyGOeYcAiY90HV7j7fmNUvj9NR1KgutNg1uKz+Kzikh
+YS7sGVkrH8dKFyvaX2bkDe3S4RTS36u+Wcb7MjmwRhyBogx8pwsU+5bx4o268Eiib4xKlLxtZdS
APEQ+oy+WeIZ97RnfHSpDUn9J0eKh35n+OyeSAnFdgoGcjqS4mjsdyaFhdQ9A46M/HHGtctWnVGH
+uUDE23eytE5WGK4Gj2Z4r6oXubCuKGV8JS7+ZHY9tFq5P2SxQ7ZcE3HKhho9LvnJZH3NmWd7pBt
C008BrbKrlT9U6kgNQnpb20oFvSBU2yUuRqvrQ5jk+uMw04M0/eEEnqz4Gw9LnX+uSoDdcxbb6HC
CeaDLOy3KP+eKu+6WJyz02LZK+kXD31/NZg2XRqCt6WfjKHT5gevvALLwaqXbzTtnzjq3owh+1Kn
Ot5IzFe7ia7D3izIhi5x9swRu01QLJbirPq8PDhJ/oU+06GQnNst/+zE9NyG+OQEHAFquAFbEx0d
nywZ3ilFrVMU4MWVFwGG3MrWqXCh1MnZkf2tExffwSuML4m/JLslZVW04vQcmw/NNH6ke72RBtEy
wnTiGKmXpBQ00bsuHEe3fK7bDNRA+8XXZntaIjltVZRdysWMNgg++Frxgm8ryj6RnDoywjPpqA30
KvkRyUrtYr//1BcRAatMPdNkKzdjbzOdNXN2SVZ1J7Jad/QnGt4kLIURjsItkad85+poONqVfixT
frNkEiDaVq9LHtWaNa67ixmpTMGB3tYUIsQgY+58chGY7Nnai9YWrxXEIfbdKT/bxpRd3GDM3jq/
QTsrumszRn6vq+o+IdxLYUCXGoulrWqHB9/FtaxxDgWSKTZN4DYX0kL11ukblzDwNN0H2G94Cy3F
DMYxp4lEghm/N6ZHtagTEwAplQGNHLy4QfM3Bgdf4BjtOhrgoUHm+wiBFujNxfV1+YIgWITGbDq3
uHfqbV/Y+Va1ThCStwjwPvA86cCsr51p9EIlop2NgQlfUiX2KLHeRTdUTYRb+6Mi/LPvhq6jGzA2
DE3EHbf46CRgN4ClLqXLXVRFeyRzh+VVuh8ItuSnRA7pyfXGJ51Prxx46k2qc7URjot/iyjWVWnT
pmLbNJ7zMYl2IBqGKz3FcDlwDao8jq/hUeVkIBBN/4RobSLbyU96wOyRzuJSMRVD6xZjlLSSoznF
/e2c2XRmLWgGigXk1nfoNdlWe+ncGNQLfeaco2lEXn92TXAltTZevaIEtjE5JgZV6T3EqSPC0m+e
vICKJxNMk+CvDLtukssxBlP02E9tepR52T0JoyPjZqafUFza4xQDx7Ha6br0GJNS2xlM2bQ5+Wnk
brM2u4ZYjJbkA7uwm3JPm2qHaGfvyr4qTwmRrbC1x/RUJ9m+jggf0Be7rqOivR1H/Ra5TMXGJ8Ga
1y2i244JhYVueJuCpj0H5tUcm289/YXEsPZGB+jIJsrQjhKtzllgbWltA9QI3A/MrdCHumBXE01q
/wtK+I+MXCss8EPffvvWX781v3Rq/Vc/1/9DXqAPAuy/8wJ38IGq9O2vTq31H/zbqCX/EOusbtP0
XNv0PQsj1L+MWsL6w8eVid/RNAMXDiywvv/jBQZ/eHQeGWHvWyzbmFX/Y9Ry/T9gTmOFkQJvuqRh
/o+MWu88oqZJmpV4WICUgpPcf0+8XUQj+jbNGBBFVOriL91rs/rwDWtxr/plDs5QkqpLYAcBJpPC
P9jtvD6dfqGaDRb5IHTBWpyrKs6e/nILf2+ZXT+YdBgA5ELTg+Qv30HY/CgzspH8MXHCRl2qHtwC
B14OGgzMi8jy0iH49QV/vhOrS5b4HRZw16UV9aNhzTFXKZnGGKLkOhOvlbhybKN//vVVVgDjXzy5
Jq444YMAQVPwhY9D791VdFTGsmllmJJNu5qixeaIp1KTNrwtniohYmghStw1Mz2FX1/6HR4QLKTJ
HFLAla4tnPWbvvuGNB/VUPvQNuzFyz/FZV2cu6rhKO24A8tFscrlvTfuA2/12HXr/rMkmnCZY3o3
hd95t6wr8uNvPtV61R/viMevbAOQkablOX9iof9iFEToiAM7iqMwmmxj7/LTHJE9OzQOA4ZXEyzJ
A1r3bYqOcGlWaSzBmEWMYjBfsBvxAFrBPY6PKGEF9cnx/ObjrT/ITx/Ps6Ud8KZY4k/y618+nlyo
nuK2isIJqtu+zwM7NDOnfZtqPR19poO9OKVRM1gJuOLBshgoHrRuwlwRD5hWR4/315/nnZN8/Q1d
NiJas+Q50YRgjP7VVukt3jQnJLp2biZ5EbMEna9pE0nLyzReEzeYfzffbf2L726A61ssQtJfByi+
fy8E+d8sTVQKX6Eu9suE8Q6yZWt+aFs4PwnZrW1cjeN3/PQEj7IOdkPjEg0R1F9GlBhP5jgtv/lV
VvPou8/Eoywwt7usDLZ49ySTwnWVKDwsgkAc79s+Ql0yxQAtKZqOjETstj72ot/c+vcLhG2ZwNdW
qqfg/WHB/PHWC93YGrcCFYYfxTBSQOcQb6l/c7//5irE+XD/MYMNhudPUQHPaJkTEeW7Cd2fvl+f
0V3Sdvnw6+fopztoUXByMsH0G2Aidt/Zc6uUZSInlR/m3lxc1yJxTpXH4QZvTh8dFp16h8wovbtf
X/UnVzBvEOu5yVdzIIDazrsgRO9UgavMlF5VSZvyaCSu8d2xpqTa17NK9uVodTHQp9UiNxrtjLui
qok+tcsogHxLo61Dg71x2FjY2D/kEDSTQ22P/lbOpAu2nQu9ftM6c/PQ+syr3viUPw8ZTaYrHiWb
bEdm3QME6ii5ex+3n5qj7ipe1vZPBk8EnmZJWg1eeT0ROrbEoTMRiG64jS6urCFBYK2IaCqDc90G
lF6dbeKg46wIvLJ/htqAaGKUY7Uf6GmdeU4wk05U7gyVI6uqmImb4xYR2iePKlMqbmmpWEARpN14
KlBhoTMMVXwkIFTIA/1zFxfZMhSfetdl6h0QpuJ5IrUXbWVu4HmxssTCb2KS1qWRCX/JEBlCA74E
QqvkAromiD6ADVDPhZP527Rsq38jov8rdfbvniSWI7r3vB0Wi9OPr0XRZYuIPEHzQZBjrdMiOrjE
l7Gu6jJkTM5wkxTydzmenzaN9TkSDrxbm79FTOfHi44Q1DQzo92wtFvmAQqskapqmlAY9J5+/cz+
zfejJuBi4JktUMfvHtmugybm2QGX4q24WKi9+yhJMNbZDd1B05n3wBOL3+zVf3dRXPyeKVjrmcDx
/qbSpoqmJed8VQf9dT5Pt1HiFyEptzY0feoTr6dR8Osv+jf3FJsGjl2PStAK7HeLau3YiRHPDl80
TZ19wA++bVJZ7W0V+8dfX+qnXcxi9SZuwJW4IoXQjz9fl5EgtsAvhp0Hl5Bdqz2ZFY7vzAyWa3LB
02+utxbZP24YFrAH0ghs4cyYcNx3zwtBdAWbEshViQ1iH5Qy+E42pvicJkv6iJwjXh1ZafyZdWst
8NgUhEo6i83BzF3bh0Era8x8+VCHvF/mnaK5AEKl6uZTB+muD399e/7ml5CsjQFFIiQYS6x7xF9q
joiu5Wj0NUZnVQVXWuMNV03E+JeGsMQ/vxT1KCMULI9V+X0gbqAhHagq9qEaIC6PZNFOmWFImNDW
736Ev/sN8Gzyxq6JNNt5V9HPiSBLPWR+2C1udKUXGsAL9Q4ppQ5n0NgX2cV2wMr+4y8I+IK0V2A6
zJb6MyT3l3tZB0E6JQZKsvbzCssqrvhWdPNGx5M4/PpSPz/VnCBsH7cnMxLXBM6PP1syLT7peoyl
YDrIjDkRNk0cMgcnK8wQonbxjwbIUM9bxAlBvtvruAX++91DHSV2XgZe6YW1h5GxM+b+KmCH/c0T
8nffirENDldidffEu6UIQKzRBA7jHFIPH7thpfpgl4m+sZHRtl6u5G+ux5/86WVlbWGKhL3+XoJq
98f7WORwCApRQej0BnwABEIrdA/LGYK9RRYXEQ6XWhR2c9Kcu0kt8Qb4Mf3UqCOVS++wyR78CErt
rpMeXbDJ8wifpUNWhbNhR/kWBz5ZkI7O8Qa8aHTEIDY8U7Uz5xNgV/Eljer5kKT2+L1bm9ix7gux
V75m5y7sZNT7emRv3XTSBTvp5yq9mcDQf5roA5kh1Ap6wg1GNojBXfERo+6EHGLi4d5kZqu/JfXq
Ox+amCjLaIvxc1RTfm2DqPZp1yyZunBIM7+QEgcazU9fPnVaq6ecX/t7nnTRTSQmYLXDQOYbl2sP
bhA2N6aFHNMjYjWWpxUaO9Wf3drpozO5E3e9idFMWimlMQwCqIiQJVMcGnOZtDcOYUO6jIZGQ+3z
BUO50af+xdZ5zTBb4GbfRK+ASSaxV755Ta/K3aQb8chhYcC+Oc8xnoPRiq90YeNfDMDKAb5oQap2
jXSw18CNcfC0V/1LMvhVA0gbO85mqkVZ7PNUdQSlAbHmhxTdlNJpsnu6VQbsiVV2L78sc2c8NHmQ
ZWGt8FdsRjfnFmoY8UCkCrxy9LaI4JRQZb57Yhj5Xnka632bjvFDMRfIyEKNzW1LJOuZ0q0nXR3B
GYfAsVRy05VK4JkFMR+D9DZs2r8QQKdt7EAhpvfbwcKHzb0G9EH++lcFYBp90p7sn4o/eamJ9ui3
2Wquzj2ItGyTLzJ4CGzEy4OavPFiWgXacWk5yUzrN8D5EKQdFBQS7xHDQdRkbak+oaLNS0mCFVAX
7HB+W/5HaJwEybPI1rhk615vA6P1HzOzMhqoArlcObJljfm4Sr6KWgT5IatRXJd+9Gi0ZqrCB1RV
aosFOr4fvEU8ciHIN1PX1s8jePAHnmuEFuxvwzdVM1T7kNdEGzaiZJPbuDJStx4R7eI31cb7fOBa
TXlkcJk0TUgZ58aPLzmBaAsSvSVgT5ruAUd3Tdi9EtfaI2lO2VFubHMc0YlHGDDAln+9VP/cC+Hy
TOqQFp25gKPtu8k+lbCUEmUtwqYiwbax1uBhW4gllLPVED92mz3E65gCBdtz07XBbeDU/i35nzKU
rh6vGgtk1a8/1M/bPq8zs0HWKoVKzH237fdGSS6mZLaVkpwugNPld4YE/qGSoPhnIzT+3Dsou9Yv
TxTe99+XGEFe29rxezuk/TieJobphXNWV1c+4xsuszd1b4nrV+GQITOg8hk7DiCIsxKUP2lANCU9
s1BJp9r/+h78XCQwWMX98/hrUgL9OdPsL9t1WnhjZ2UId2Zbw1DRI6qHDf1nX0uE9Sj3qmcDUvtv
HsZ383vW2+Gw33DmZs0Sknbjj0/jkjUmSEakkDIa4psmZcGnDdicAOfR2ok8vV9s9hbPyP07P+39
U0GMETynmXafjGYpX399F0AGv98DaRgzSMZnlKlFD/j9+RwhYTLswYaMuwz67CQFWajc41i4UXYE
Ot2c5lQcWl9rxM6M4wjEs1KCLTXtc8wz/HWY6ZlugwXG+5RDUdnCBMG2ZC9YE3eqpb7cRi4Z8RNH
Zta6CiDTOW5ARq8+D8J/TWy7zzmw9aPAooYaZylY7iUImqNYcdQbdskCjGNmsY1GgkVyO86u95Iw
cxwZkSQStrRc2BEvk05vCiGgLuAhxtFWytzEQlka3pemmlhkULhHwmpeAUrYd9vxScoWDNfs9DNS
mTPC+OB3eLUhNvUkVmLGHLWK+CX/c9qVX1RcgzYqsVnKczFP8AM3qSGtjsF9jLuqnb2d+uLWtZvu
yVvGpd9bi61uwaQqgBy9Z8V7B2j1EgItax87n1bCTouptI6jFMYS9q55zdx2r7obWFNwd0w+MOw6
MYtnpclYJOR/vAOTFmh4JYgyeLQNRjcBHgIJxND2uXQhtan+bqp792tWkzE6sC8W5Te0WrN/TBee
zyfSOq44KvxR4DNxGDNCvmp8DQ4j6k4LMaKbqWu84Ur5WeAAgo6WPASSWjunbOxVi/u7z9M985tb
617kUu8NUDSKnI5EVJ1SBhRsXd0AP6iLLrlNh9VX04BTeDTjiVynlyA48GvGHl4g3Ro9H7+xVCjM
yBT71ja7L0kUjfds1PEXn4cImlKeAgeeFhg2QVCRDqgdcJCEwtkoK0LNHzlPEhstgK1nZBywGJ4k
VMB+43UjBiSnzOkUwNrJNimeQ2cHT7d/7DpvXfqnuTj0cy273ViV/mOtRp8MDezGfZPC0tnWvg3X
wuwixoT0xqTN/VLxmG7SLm/Q550BjsecSsA1blbCno36hCHHou+eqRo6JoRAaZEYzdJyDhfePgu/
dVo+9TaRDhI9sCM3nTE03xi7UifHBscLeTzgRhqnWY4TECxC0R5UkbhX2dJi7DHTGEZ+UK3X8Wej
O1ZMloB0X2N4ZCnvvEMTgVwipTcOOuQhnJqrqYvMp8SqeADpkBufvTEjeAYODG5mu3R4EjBtJ6+Y
p0bgswFDKdIomNbwaGG/LtXsfdS9xkPf4wklzZIjJsCiaCkL+ymFIcGpFYDgDI9d8UhV06fRoJEY
2jBQXxdjwcwYBzxpG8906oNqp7WyieWrURto/xocbhWagaM0xWpnPumuj7st9jp1nkAUfXP9zriP
ScvSpC/S4bNFbIiJI35hfsyx2z8OU4pVl6qSgQS9PdqblDYNxFcFFHD0huJjnknvdRCBfnStLP8+
Dt5w3WK1JezX4d8kf072ABxX/Lnofd+AKao1I1/yHhc3lD2BNcqQGtJkNdbFrlDWKnc2k5qZ2Ajd
ZCO9aaq3UYTTBPPwVASQPgOxEw7u8ZDQMVBXWxfWbUFRXeB2U3V5qCj7Pw1lkvtbZh/PUAHGhtfC
jTNxMgywzzvdV9COBBbcL93kxuNuzPt8uviF7wx7xFlil5MaX6eyItstvEo+5Tp2z51Slh2KYlh5
JMkSX1vDOq7Kwv8yQz/BKBg2YyecrUUylwBGNdvukY0F+wb5MlGd4mIy01OjyUDs8qFMb8qqZZJf
23MC3NqykNau9eKlDCvLi+6bBvuklSSmR3TYSReyXkP31SagToUTZ8btwCoZ09Kv9LDF7MLAAjjg
TGEyptx8xhMaSBA/ndEeQBBCrE2FkzybkbCZTbS0VbCtp2YGuQlCnxGtsIBgCzBoB8m9J5sng36a
ccoH8Xd7Vrl3HJHaX/ilW4UuYJNjVLjGcQPFhUfufrDSfDNIXPeaMwIewTjLd5nE8LkpSsZSkADS
DBeIKvasWNfF19Riojr9Tj9/6fFc3CsToSG0NGQ2Nac4gptocdxNp50p2vaOg9vbdHpmDmH0KlG6
ZD0x7kfUjCimbn6NLLV8bhNYrMekrthF+8HOq5AfU19NDtMDQtd36dXCWZj9XYTOMPotrhDZr9WZ
rrX1WrZ90x5hIeKKM0U5RGEWpUQrjcLAnDeViAf/6hD+I7H9v0roP0zp+6Uk//9QbF/VnP8utuOQ
RWv/n7fq6/8cv7XLt7gmf/GD9r7++39p7xYyurW2YnzrT/iSR7X5b0iK+wfqB5Bcz6XNJlB0/qO9
O+4fwkfdQVZyfHMtDf+jvTviDxdcH3CUP/8NZ5d/or3/S+34i4wl2ArXDh86vumCUXPfVZ2Trhq3
HBjKS5yk4zQ6OREAt7KQ15a5FHAHqqb72MNHZpSPG7OMyXZhR8UPCP6nn/oRWA8rNFNCOj2+xf1o
PTEBB5d3BIfcxdDVtgxuX0Y/xmHuWrjDJGXKasJT8tR4wI5DdIxgCqeuJK81eVHX3tA6QO0Mutn8
zrF1LHaOuSzJfhLT/OLlBoEQt4Mi63oiXrYVsQ5nE4EDOMPYN91dCmzieWVPvLRxkl9xnAwI8xW4
gsYRIspmrTlxgDOO5hSBux93sPyQbAhOW0dI8nCQaXmaZzkDmbvuadQuh1KsIQqAopzCZeHh/tLt
BRdg8MEsAwsvUFSEdJP4s6jTw82oo+wmRUNSW50NBOMXeygRaPSiDn1ukretonw1graXoqwNg/PM
3JHHyEcX7uoycxaulVXB6LMz9dAaY/8dsmUZXeAmTDVoOiMwgbcxMCi08b/LnaKFah8XpzOjq7xl
OsIWe1G0s5QJEjny2gSeSBOkn0ZEecD9vR/c2knOqBYFbC6ADlzE10bWeZ/oeJB31rDAvtTkf78Y
zM6dt0OVM0CUsVxFGHEOZ6xIJoMNIfKEQ30RJdhYbXeNx1STHw5mnt+UsuxvOoFFmH1qmIqtn0Q8
ZAloLSZcc+a+8vIm+iRaHc2btErFs2gN85RnTcPoqhkrVwnDrN1y8zUk47zSHgdkJ2W+S1aoDa8F
bA64AJ8r8NnFRtO5Qkkry+WllC2xgnSxmHBo4A+DmZiYNKgwy+dodvgi7pYhZQxF/b/sncly5Ei2
ZP+l9yiBGeZluzt8HkjnzA2EDAYxD4YZ+Pp3UFWLqhbpRe97lxIZkRl0OIBrelWPVo7N2svOnHEb
mlChT7bdyWw1l2UNyjKwxSmZEJZWVb14U6uEPReoiqh96nmy1zQEdRL/p5ccsprNH55d1X2TkB+u
DmLTdzzqBNNslmgr7I3ijNQvl9e4HTy1ZB7JoYZJvCB1LXOVEK3FApiAjvQjivfuulkPlg/tf0oJ
psHJCsr5YXK4khsjHZzPJpSGvQZjTN8D9OpJ0OHcRGTGJSbFjkTNH2he2hu+64kzDNH4L/5e02Ph
kCElCVPjXIGnYWnrDpvfqQrSSlyMoccECSVYR+PKaupoxtAWr9i27RYKWNM+s9jM+7VGmaOL+6Uv
m2MtbSreFOfHfJMBGFVXilBGYz0Jz/zRs6Sk3cnT5oeUQe4tRlH94wV5/ZdmMiX8pMr57KaUnN8w
vOeWGN4zXaZ3Y8BvuusbvRjX1EURLSwp5qZYTwTuPeiF4dFlJhpEAVAc+WoUk51vaXSrvSWG0/JG
dbPh0YsJEKzgOxlrp8UTT23NG5md+U/UUIvAJIeNnL+nXjkcZ+fwmbpFPNatbprHFrC+hHJTmD9D
lZofou0Za+kMo0RDugPBippcHIGlsjQwwoURJKcw9R6p9ZK43qvBoK0pKACekcIw1M5jLACEZAZ3
aMYjVyVgcBwZvjqfEFngYNyICfqES+HWmVsWCddzqvHvrA3ZI+cudsIWlQQ2ZvfCPju4PrjXpNIU
wmA6/OFNgUBklaqCYajL6qR58JzxygowNNJOssjnKDq+1U0QUgcYozWvxsbkEy3Yeuwhwg6/5DNA
UqR4UKw1JGL1i0V05OfspvLMPtrs7k1r2195PpDk6fKmulMtCOuktkrrjj9D/9uMqaGvzXkWMCZc
g7fDDA5E0dozzwj3mLrT44J35URMNFBbR3GJ/7GA0SrBXCclIzOOVB9vpa3tG2esKVa2alCeNCvJ
V+F5OL8ihCtzXxih+6RlaY0WYFeZtdVwl135muXe2q7bpHpUNJklONG5ZGsRhuJ3KnrJfB3mVvI0
V3OWHetp1jQslhq/PeIF5q1B17bCR7FqXVLlVrgU0wgPgycWBvLLDvkgMcSguil4ap0thwp51e10
vpclzNcNvvDOWWN+Gr8ZArM3m8bXbl+WgXMK8L/iJYpBm7ZRPNx6rqXCK0xYedV7t4gATO/XGjfX
cngM0w35xejzPyaUh3+90f8T/7i8x//7Pc9OyAU3ic8Ow4X8P7ROsxgAuLpxufbapHnINaL6vMep
LqOg3ZdJYW2y3ivAJPbOvyTF/z8l/q+lFPj/PiX+b06j9X9bMpc/8O+x0PnHYvMTLD2B9dg2l+tf
UyHlzqRFdYZCpFFcMQug79+OTNP7B+40i1fUUqzLcMOQ2fy7wdn+h4FUZzIpcm2XifH/ZSqUtrPo
vP/xdVnQeXgeWeoBi9SX3d5/i5FJGLcRTwDCml4fHHGXrL1s8sfBYWqh4NDgfOjVzU43dkal75ka
IUeOn06cdGvuNBQXwFXPHulmlActSl+GBASKQgkIRwgaz0QlMdFF1i4w+EYSkV6LGOe4RyPjilzw
No6fG7LEG2G2h15wc6Bl2SVTjEALdcP+0HE4lOl721jl2fC+67o7TpLoSoTyYI41JOIm3vBQ3sTO
MY1usoOwxIF/JaW8FIVcc16+N7RQFuabBu2/9ajc1KiizElLZpQ7mkgsZH7jN/KxilRqRlhE87X6
MhBXrmdtk6fJUc+mj1EM7YpWrp0SiycHXC/akdkE7/2k7WVKBmbkMR9bAWm3z7KgiAsEQvXZtrDo
Y/fdTn2zIkhhfHTFD10/2N/feo3E5IRuuacvYAP3O12R8jvWnf6iMvSBZjG0m3/maK4IdKUv5XyU
E25OIBVbN23PGeKSkZCs0ozx5KXaHir0GrfFtjPT8DhIZgYvifbmcDdG8pNRMb46yJCN+8xY6MAD
9zXLXXc5zSXleKuTyEB5zdnJwCKbISM+qsTeAh/da4azY4MBZvwTlov3mFFJ/VpWrnoWWgxcKChf
2xYppW4/Q37QRtffRcuBWlcf0qyOLYb8sn5KiM/ldCmTs2GSyyMgBXYIeSKoy31WSt/xvmdXu6TN
fGqzESLPWPnNPBxZ87ubdDIOPR613lXxa012TQ0MgcuW09fd8oEyl9cBOMj3rLrhr1u9BfikrHH6
ospjEwbuQ5dkDzW+rkw9YvdhJVdTWMLRgyUiAHqimXnlIE8BhQT0zDKxNqnf8ppXzk0vtClTQpFD
nYjLKdkqegqZHwhLdKXYjeiznmFsmKTXVvEC7dIfOCjM2aO0qxPg/H6dz4QiKAGNEu8aCGiSObue
Lt7nifWIZ+q1LPlI0c1S4m6AZxqqnwmn7oaScwtlsHZ4qWhYspO1kdOUGJn7USs3odatapm/uHy5
LecnCXMKFU+pk9+anPYmo2J1dLJkt516sH5o+awCn2XkPcXZH7KI4ZS8MEHwWy824QiyQ+bG7j/n
/NtrHm0zgZ/VbcZy13mkvMQIBeEEznM1LrF1yLEnNP1vwUSjj2okEvcYSH4dyk6icEzXTc1FZreo
NbAc4hdF7Vc9J29T6F712US6osprAZVxXotGtXadI7atjKwnq1GvelZ2+Fg5B8TDg0NpzYaRcZ83
hPPDkWYLCa+HrE/YrSpj3GuN9ruofyfLTR5EWl8M1f0OcfyZ1x1ZoSl5L8OZiQIcmOqNqychmnRa
DMIwsaY/Ylbh+1wRxSJ9B4COYW6j89zwC0M8I+32x3l0G6BmHhte5sQVzi1urXqM1okGDYYM2QPR
6CeCUncAUpcUwFMCGOw3pYfwNXOGQeD+oGxSBs+WkfL7OSeNeJ2aexrGW6uJSDE1+z7SLl2qw/OB
Z+U0n3PvRuuWoYfz87fgkJQF7ametKegdeGNJx9mPtC8UrScsvtwW2QNnRtsYvywcwlvaRQNK2qF
1VcwdiuokaSpe3krjN9BUc2aEE7szNOC5OJY3L+5ZKf9HiLkD2CGETidgIYy15M37aka9PXAhbUE
CmgJM+qfQ5c6Z07AAX5clwaEpm0xJujeDn83dePuMjg1lrahizVNmgmeMYaEFS31FJGo95wQaCRq
fZd4WsObYtb/9Mo1gHBk5rqZFXQ4y/GVemPWfE+wE6yC4L3OjzhV3buKf6om434mHp6qBGLwo6Sj
lZsDihVaoObcYv1oMo933q41/jActyG3BoVWhqKmpDxQZf2J4zxakKh7oFXUaujblK9hVfKVNb5i
FkdRuJTRTWsd4n46cBKe6EgczUs2QIMIcIA4Itrp03vD80w62oc+M4IqIgOUlYGhW/LDmVMCTHeH
OycZP6EYVboz43Vyjyz7Ce9vyFItIytb5e7VqeLPZhyBj3Xj2eXH62H+9PVTLM8YYcgWUUV0lKyM
ZvfRNcMPHHObcCiAALibrjmb5pPi+aog7ER6+GkmzUZy/tXadLdgZCGv3/DYr9zy0NTnJnwPWvWJ
5r2J1LE3HMAETO442Xvh+B5FL5FTb1ItvKq+3QFZvVhj9hE748FWL3lWv7sVPXg8BU/IVoTLQ2Py
cSmgfwe4U1F5tpHXOlcbNA5cC0b6vlYcDwQZ7aE/a0P6SJCpojW8IrwYhvO+GmfKIK4F9ZZUva7j
MLpmJsuSnqtMMt2c6m2oOKK5tbvwPEN6j+GT9vFpJNfeyYhKLAYNg8S7Vfb9AUQPkkBGJBl29Uep
lSTsim8zq060pVEilwebPJHkJp2zNtvbsi37p64Q2yh1ASpggaQF5Ke1vbeWji5+vPZocuevwgbP
Bvq4vZ2k0E4UwMFtpCYJ0cxd6wACtOwD5i4PvJEuVVDXKzqt3kU4jYdR0X6gpAtndamsxP2x0ftn
NSYH3GLtGtL5lm4EP3Hqd8sAVyWCRxRisVVttYV44q16CCJrTjLxzuRRFbXzVvCGT+EQ4Gw5Vfa4
BXjcQeAokX0Tu3vFyEQokfhkRAB+NccAQXTJZLJAFJcIdQkIMFnorDR7DVLf4bY5scigdyY9Fk5P
aQPhcnM4/ZOPwX/ViA+8xNhuNcE24WzG6Wtjj/GthM7X6drf3qCZEuiJN8WPIldPlZE/0mp2k/Z4
h0Tjj0aQf5CmY49lP6Wq/dD13zxfIBC/YjKOQ3MS4VdodRRiFodB72gOGMhBZ7u0rXkinCsCqmFx
iapL734G8qj3r8AD1wFtdFR/DdXRmt4Kr/CVTqlnsgdGTtwU4HPUbzTv1ViEleGryV3fqsetTK8x
f5DG+DWXk2sHBFe3npPMolscJImIeF3knxTiAGqAgPBWZxb7G/RNw125A8hWdwRVNIDQYNg+wQhe
O3280rXuKRkwIkOyW5VB8gtUZBN11LvS8xKXLv1/dX9NogPGtxNLY9SoXL+OI7i6zvxTgwtm12b6
LihKQRWdzi5eD6p9lXkFy/Z4oyxQFW4JwEUyvo3fRaX2ALGKVd1ra1JdRxnbB6Czq1Kfx61lly9u
0visDO6iuaC9ka2Rj13868DjpJKLp61+bCIJRqx48KCVbObcxcvepjznu1ccp8wfrR/EgYB2G/iF
NbAL9V6Rjg8xoxOljnGVr5tAUGTJg9O0NJ3vPkGCsM9xoNmTwjRArQXXInGB87H1YZ1/NKxLR3sU
Dx3j1w7mF+Bv2GEMk7Lxzrl7iRHs7WlY1rjyoQTFuOrzR6uqvzEttxtv5JrYY3mKE+1OR+/nOLX+
LLSbrMWtndLDALKVFVFgcXTII7M8ZtAgJW/bBjGgm18KKBgeoBtZNgeDME80S/AoJS1nWXMUdf1K
xH8fe9Mb5ozX1JEgFcSJ9wSEAuaaUj8pQ9/EMrrIkkijBptDzN1pbBQgXRNWdl8vtA5QilT/bqMo
kTyI4QtVSXRSlKNUZsce24YXCMwHAtwzRa57eFd0C8TPJIjJyuebhqYKL5mLc19QVE2VFGC2vn1x
afmBVawDwEzmXWKCAdBD6muT9quJOQUMnf6H0bX+sAue/+ko9GuYsxPs477YwZBu1n0ncGtqobQ3
tkhhk2kOy2LWjCcHi8c+lNNOVcLYY9u1Dhkp37gNnjJ7Dh8ymjzWfVNXL/Vc88SNynxwbto0prdx
TkbAcZW+NaEHbsgZ03Snm8zSuwAYHgYkGu1oU3a6jNFf8WFEhfY2oos94IyDEUT+Gy4qjTSBcZjr
hRPQWc+jpl3dZdvFN4dvZFWO7hZpHCKcbqP5FZQbkUAGCtL5NMrBSl1QFth4gk/N9h6SpdxYWkzs
QlI5kzjzVg5pc6CLxl1VuAxB0jk+K8tj6gV3dmt0T5bVFZVqafsrHgCXpujgP3Fi+VndAj83K8OH
bqutE8idwk6ShzgJmx8Br2jPLnRhfYCnixndlGHMbKUT2qFLrTm3jkmFHdhp+DUxS9/OO2Old1d1
qK3cUdeOVm8+g5eLNgb0qnXGScsqio0zyq9eNsa2BGcDgkBqm4G+uNXc2PnK6WuDbYazqwQrxgow
y6RXxarxZpeLtK2KWqzs+daq9BA79WOjA5Vk/FtCvCLtfxwwLIM5U0NXo5fP8q9RpGdIDTenU8ya
3CzkRYBVMj22gmKKuoyRn4ciujHHa5uYw+6ubblsAR6INRulZjsRVV8La4IeqTefVS3fh1rcDaL4
U+OcS6V8knyUGebNKY1/lel+wErZD57zW8TJBrH+bw2FOG6CL0Jh5L7/uN5rOIhXQzRPmPGeLXoH
j8EU/dEc+8uqm09COh+O1sGa5qfXTHnDV5r59Wx/VSG3gh77E4iBPaWDVLtUG6PEtBr/5BziT5EN
YMcN2Bv0vUEfb2PZqwmKCRxJPl4GiaSb32rdCrelFjO1T+Sy3eq6rLJJQz9KUPx7I/usBAbbUO/J
mVvtrXSU7VtZxmaoay6apVlX2UDcyt1yC7iUCnT93vD6MLP0CBbtmMcdVpYC70YBUyOL7XGj2N6w
7+Bo0B7ZZCxAwqeyyK6Esa+VTKEHM0xV809PUaXBixf0tMAcByMY1AIUdNYF6TT4k6tT05vsOJXf
s6onQQjlbXKmr0Hr993caGfHDX9jxhwBpy5T/UOh9z8eIiU8H6C3MwiYbC7eCSJudTuq1p5jMLQX
flG773VC4ZqhY3ygUgkglBOuqWIME/FJAehD/M+yYXtlLC8SaSs/c5PMp/WWw2q4wex4zExvVzfs
FUdxLOhm1wdMNVn3YhHlWUW0QAejs2Uzv0nFsKGEnOZtY20xSsKUB2hjT/u6HekEQCHqDPkGOgML
jom8IRqO2dWqHtoD5lhGKefLjEvwfM2xi3kTQk3uDCQNsG8gTRcwwORl55ARdeoD8VDX0dWiBqY1
tNe45BRfamBklZWgm9Mj3+/DBgYNhSYRo+h4wMzQcGpN2pbeg6ADFCj/mLzrWtwOYmD0c6MGNa0P
rWs/DViUjWoUBxYd8XVwluFEM9hkgfd3x0dnCDNIjZALHpMG8gBqxpOhqoR/MKb3tpJH1hKIUgT4
8AlQA0r597eyLd8bf5KRqrW8fY7i8dpD8SoLs+WJOahraFRatbbMenoJA4IkCFI5QpPizUunBQ4d
rEKsfbZsccp9ojX6XQXFib82jHu9eSomruDMTeK3lIWtRmO89WXr97Qaly37JH7zDYwewxXF06W6
RHq8TXOb+qzWLTbANOyN2S6fOVADd8D3w8YjyqLXYCGJmcgy3WBZZwsx59pza6wFR2Qjmd6rzD3U
1QQeyGzUxqoGCqSb8l53KRT/aZx8Jy62g0tOLm/H42zwUk5HZ1yB4kifVU3xGV3hOtJ9lG7o5nG5
qzq+Ifn4By63b4mqfUi6aessKkXhmJxE9uxH4Sf3W5HrIY1xYap8Ahw0lbKbuPKQT99cibAHFXV5
Xn90LJkALTK/tHa+o0YhgpnRTtfOasYXenqnLy3Tw9+0QO7srni897EK/9AVEu9oToCikC7dWxCZ
eh6mx6yqV6lmH+lgtwTnaAotw4UD5nbWU+dEa70dAbfa9q43Ds1o/hox2kc6aX5uxY9jSVYqmbd9
EHIg89R8iZa1l6Efcq0G+z+zcFDRHcdUsAoD67eNiIYwoxg2W3D9HCUnjYaBEiuXaTU7UWfPrvHH
aPs1TFsfgMfdK3Dp5sq4ON3wIwfFW1SBLqzTU+zk2V7OwT0x1UVJsdNHpKmp51f7lq9+tnwudLzd
6xwvo+MBJw17c6UpI37LqLhLxrNs715+V3axD4Eb5dUsbghTNquYVZrtACBapP6V+JwbCiSbhF7Q
nl1lpbKr2YyXOPiujCecjHDcZjS52nifKr+GGIouh6Y3zjlsUvbyo7aeeS1pbaRttCLwTdX0zCLz
O6LH0XH0vRBIIBgsj6zaWBwLDgNCPfV0ukGmtz6o6Oqg79pAfZjQEepXbureYxbXSWt/TqPV8uL2
fLum/1G0uYOyok6J9dwQcbJ4mLW8Yyko9CluO2WlOLo2ak+MAkTQcx9C4NOY9gCdICNI8xBy7AFM
v5YDLjeoUm8jtfArCtRWg2bmHKVB8Wi9ggr30Wi3BlWalbW79PLx5pksSqKpsLWbZGM6M8+jOaAN
Dr/l8B6Fj7n2WUIJokcUjST8XW4wGz64XqgdwPj3FncGJ3QwRnK6DuHT6LjHxrEOdoR7kVRo0u96
743Kbp6h+mOXl58poeV13we+rLKDR4SCVMwTXj5CLc+JHWxKegMGPvtkbC99b+4U/qp68Ggo+YNN
9rPx4LoE7zbCRNdvh8n9m3DKgf16TAly5jPAtQlWHZbUdGy3EPaKzk/lU0Q6JP+iwWPK8AFHP62b
n7y69wV9c3b60cQvqBp6Hu8qVGgdrwq6wrVhcdg0HBuEoNgU8mdP56BVNKc8/K1K3iwiv9QQ18qQ
6vGOlfM0ATdRJjaubB0pb03EeBVUiYvL9c2x0y0HXT45MzzK6DOSxqHI8oPWP2QCFZnW6n2dm/tY
S1fKsh+s4sk1vhaOk5xgv5TynsMSIjWs7TqyIQAD01sTp6eAcxsVBYYvbEJERr0pZlRqpXWPuIi/
czP8KQVvQmy5D5krEW/MByvXzzNPPVXEh8ydWU7ktIAQTYeNR5Zbvan+ShnFKhhehRFvq/B3ZJ+g
gMTKt2K4DTTIetCRppEPF4e0PecPM9Cg42CCrBvv1HwQm8FLao8t9a0uDPv+jFEeURjooPEez+0h
robnTH5mw7RinXjvGxOeIMkVaO0iOIXWh7mg76o+Ye/ivHQWoaZpyM5Fk+xilZ3K9hYA+noW8DZJ
GO9V4gAFx4wJUdoJnuIkOC3uh2LUdgaASpLVPmvwdYq9IjbddVs8qIi8pBbwIrwP5nPRzYCpZH4h
rB+2nx21Pwi+7UHrIs7f7Zoy3XWvH9nziPrMWcoUp7y6zDofHQJldEzdQxPPBw0CGhNylPgpw2Ls
F8VrNt8yvAeW/qnxGk/OVXmkHGSfMENE47PZJ5ch9jMdGlYAhY+VGcZg1u9YC9Qm4yuzHA1NrdzH
809gjBsvGR8Jd6wUHgFzWoewoXqQTmjM2C+RnuersDhGDgb9DuGDxEiaCWOXGHsShddaXWC6r7OS
HskEpl+Muha7eJwteXCUBRiZwuM3XgGYJwpfX/bPJyu72Ppro+3LFrkIj7pYldXfsXg1GhZffix5
B1bOHebviXfRhbzScyIzeGz2VpvTaJVrrzUg+pZ6lzV+0BXUcx+31FQZ+5IeF5csf1lfa7oYi3Cn
vOHDSB7nZjMV0N/wbJlJdS6KnQs4FIm4NXiwwLl05Nb08JON4ltQGhI5BZTQ/AEOjWRZwQrExSHk
OSdNUjgU5nglpZlf8AXhY/KcN9onDZ+Gp33KEYwRyk9L2pCEvWJbsCHXQb6NATO6VtTZcm/ojh/J
OIVAiPccmcnhvM4gFB0C3LlQmd38YE4NB7SMuA2ibdadm7kt92Sfbm0UfA12+WloHHDb7s0yXTCL
fVYccaAxFoq0ukxe/QF9atZnWINN86fM4nOdU3rRpag9eLm7CpAqsDd3m2u3NGhXi0hOfo1ghcZT
GIf8dAv0xRT1qRWKkzD1OaqMX0xTR+LYm2an7cdmN0qqQCa2tovk+5xyvlDYt/08gRIHaDavzpNi
4C/Ayb5O4lUlV0MGhL/gq2g4Yvl+YlfbBhImVv8gmj9Y3Q5xWR+k+4U//p6gwsr4gZQ/W5kaItnE
LKO2NUpyWtKHfqDjIQre5XAqrCdU7mtNq+jJbue1tDC7WDoiVKPaJzCA0VprjQ8PPmvmfVBHca5s
Y4FIYUqGLu4Q5hzZcCX0iOiT8VOE33AcW9pSAM/KkeYyAFYkIYsreoGBFlVBzTR7OHX8JRs9hiJt
7eGBpbciqFN6WgN7m07ygXur9RP2JP4c7VwUCQ+eXw9OsnDYAjXdRwoSLUpnjETGI5UA1Uq3479B
gwk/o4moD+cjGVC/TcO9aowaYY4pxSUAlyzuQwVZaYUcCu7M2feO5rFYTtnw1tp3qXnXAk90r+nm
lVype3Ljtn/GQ/ZF9L5h9TPesU9toTP/dq06TAkGTIzRBGkxHIF15DMmhedrC57NS4BsWZq9b+bO
PeLruzpzu1bW18SqfeURmEYqQmIJezs/ON50aTpDUYUAJa2gdR1NMFKPmhXc547TR2dFL54kPoIS
Wa2joKLzO28oJcuF8ZiLbeAZEeP1bQC9wtJuGFZ5bHx55NWRUUMKWFl/3BTPI2zI07AvpckaPdTj
4I2DocdXyJtPiQjbnTvA8s9VJyzagsN06yC9E76o9yBS38h+YMYezNE36zcAtAuR48szlqwRSDTD
lK+hPnMEk9sGol0q55vdqwMb4m3o8g1sokMl9XPr6Vcngj6caDaQ5HE8JtRlVp0XnceUXtxs1vSd
xzfpwbGnExGg3qVfhmauIrWyLS4w6Hp9kmVvsqtMeklQSXZNY1KnoMvE6TgmGVLjeRI+xynB0xWN
24iXacT/d5NMyW6wM7+pDED2hkUnelYaJ7o3Rr9h64BG26ZBsKb01toGQVWC9CjuliGLeylYkHpT
4NyqUKqdUSStT4eUfHGa6pIO0Nk4asJBdYggioqzTV/p4wZyAevySG+fFKoLVRpKPAwUhC1RH7vd
Q7xgV91RyYxrQsbTo+oVO3JT6GJb4aLfUwNMy48hntKg+tO5nUivBcZ6xIawND6G3FG/1B1TRSHF
sK4GlCaSCPXvTO33ygvn7u8CkeNFYnQ3nGaOb6Q16kqesAyuNNrC+HM4GSYwkM6s8Z9gG2PivRQe
jBwXuaKCIpdFmXyobee1x2q2Mqtgn2De2EZdYXywcmcxXVbdrZMg9kxMwCtMgmKjV3q2tebYew9T
UkCrrB0+Abj/jQpltvvCHqyzagbjqw5Zeof4Hf5WRTJAylZM9jqc1YjqOC9oifV6s0Jps6G2Umda
7ME0F2dbQ3Qqgz3XouXZOFLbpeq/bS+qm0WT0UaxjuR9OzpUWs1o/aHWm8x1g36gKAJ8aTN0V5FN
1ntfQCpaC1Cmv3o8Qstc2oEAH9dbZA+cnTF+t03EiWZXRRq6bxCpxiG/4Nacg0kL/61NJ30Cg1MB
rx4bFijUNcbD/NkGRb4lMZ79pfKWdvIGsYhVbF8ZvI3jInlsuhDII8nAtWCBxEX2ON31bspgkMu1
pwb5IYpO3qi+k/i6hTpUqZVfqHtQO9pS5DXn/MCEQ7/ZupwcU24M7Lr4ZRQAyQgvIhvKQNnc16I8
J4mHPDhE7q5StHgRnq25bjULFRyl9q7QL6k7YVPsiKf9VFaf+2y09Xpj42656WXhfWe1JnbJrDl+
X9XWJSCMuNWZD44o1AxRvEtvTa+Nb04/gijGbvpAwL7Z2hlM75VdWfaprg3vSo8KxuOqxQmz0BwM
b6mEH9WgOE7Y/Xc2hFa9o1OTM0uQ6evaqAv9WDc0bk0yFHfR4iNlOHNKP/BY53IAm8DIaCXB7JQS
htBomwuWELNGFJ7Chw4B2O+IZj+k9sjP1xJyek+EA9aja6MLjUh8NwwgotzKHOVS2e5S2pNgCVf6
mxsEc71VeTzuTXz2n9RthJQNpkv8l7eYdpcpth/SRj96kI/IDFPwk9empOKepRMMM+HH2KmKf1Y8
Xb0Q1aTOyEy2ieNyWWLrIBrrYQwUTY0sMQFUVaSFCrCAnBRLR7yZWWA8IPCA2W3wT4orjMuO8iwa
MjgfVGLp4sOZqrkJtnkhyzPaBvp3YoH8Bs3iylLbGFPiPjpVOO3GYEgozaEepBywDIXQsPZuWbf3
IBtjQkDhr6LA7ZowSGL6GILfuALatQpU6F7gmj+MdMvsIkjmogBr04HG33XBjEpcSbmO+yp8H1LH
PCaD9TaUhbqR7hkfpGxnHtcUP/JjST7rINgjIrUn7LTifXkUbgG6pDdZFdPLoPdcBL4TdzA61m6q
4c2RDONbZNb6wTTL6dnubFQX8pa+a2CioS3Qe9Rr2T2iVNFN39e0jVJI3wPNj4akpoCIQp1qk7X5
C+zZbeAOdHFm+XAK0qk9ukOjuCNCjdpj4f4144QtDSUn27Ji68s9xFJFUbyMjd2cfpIhmi4Ict9l
x8a8cSvyTktNaZsix2R0xVyd0uP4lADf5D7MzUNUp/reHiVf4YHiO9DZc+O54FlLFH/XASyhq6Pi
nP1YFWZ3YWlpbgXdyRdjaiZfazPusQTAtEeB730MCvuCq7m7USc/7vNSpa90ZqA4VQCJOmwKI6AN
tiRqFcQ6oSL+1cNIum8bLWpsK6P7lNfGbeLawoS1qJhlneTss2h8jakNfST90p170wneyC7pKG7p
u0BdWMM6EJuZfNy+LqF6U/ewFRTQbwKmxhfP6t6XYiqfDiXE0ZKezFd3MCKHYERojytlL0nG2Wmr
fa0wKlsj1T0JNQerMCz1LeMPe6SMrYRrsqiENShvMBexZdGitWyST2M6GNdG2fW6TudPhB70mXIA
GhEsLuZsxHsx2B0SuhT+WNUz7eNs0jkxTIH0qzFH8NR0gsU1CEOEOyf2nYFqJAaGlpcGg0iR0mo1
df0hR82DoA0FAPHlU4bgwXlg25iGPM4gm7D00i9RcOlwhbdHIwcls0rjxX+hxgEieYjnBN5F8LcI
hXuekP0U3hpQ5hpOHqq1da901ro+kFjR+3TvSRBceephzmQpecPEQTa2qp1dNkc2Wx4htasuYS3X
ZboP2o6K7jqE360PPUsgcggcnac2uPFt41we08KK1ymI7y3GRkZMly67pALy3zJ/rPjfum9ZVjcg
ejtCrm5MSQbvMeH0mwZyMtE/Jx9vEqIbkhEutqujZ2jrVBUcEhnAlfO6jgiD0yRvtBaQl8HHBxBB
hOPvkKv4ZmY0V5Z2z5EM6zjg+sEbj/hf2ejQ8Am+xLPmXpyJgyjKaKbguxnhgq5KYgk3yNrqZ2rL
+Ze4bHn0Zn36H87ObDeOJM3SrzKYe2+YL+YLMNMXsTMiSEZwk6gbh7jI9301e/r5XFUzyJSqM7vm
poBCZopihLst/znnO9nWiwyUAntcFNg5+oYDQ94brOQ7iwHU0RpHLNJTIOOrocpyqyOzP00DY/Ip
7s2DnkfCUJGOgCpLTtN2Xj8EQ5PcMsOqqOCwOEXHM+2IjFzoPjAYGPaYPJ4GQFo/8iwtboMwHHeU
AwfFyrKMhMueJ9aDwPmnK3pvlWJkEVgSd2wOjoQIboOPtZj89h7244Hul2JdsyXduPSFHC2AzFiR
5hJifl1uEuIq93OFnadNvIcQfXJH/CB9pWWscdeSa+tpMAbodbO7uM31tyac66eO9OZNk1ZIrt7c
vwiqZIgHJKJlQNd7J/iHGBSnK6nCr0zgMSMI1d7lTWrv+xIk/yxC9Okk8+gic4cacno+7UcaJLcG
RaRXmi3YGGbKT8Pag8029lrjZfNJb3Va+Xe6xHTFO2OcY/gIb23EhxnbVsT+GTXI7CVjPB9paBVG
eoKLnoJcH12hMfi4abmeAehtyVebRDvMtwFV8QZZOCDtnNZUyRpqVyZzehvClaAOgV4RG3CLnr67
gQqufnSbh0gf8SmQl7CIi6NLIuujKG12p/DcZHrPPHtF/IUjQBvqnWcuu7k2Tk3EnNIZ6PicT3LE
ddhScGk6WGqLk1Mm/aZvA8l1MlzAx9q3oxYdKPQOHFBoaW5r55Wdg7qtiPJrxBJPvgeNEb4MRRlT
XJoGqOdI9BQkt8LgYA8i0auBmG3ynC444TTt2vLjfQEHIcqSF8H4b1j72owuPhk4pz20ZLR3dTsh
Hletvskhp/RJ1G5q4Zwy3SWQXuhIyPQ59IcXo+Kf2LSpUGt1M0r1+dP0/m/Z/58q6EbF/x+K+U85
0v1ndfe9+Ox+/aOWv817RSsCTrC++8+f/zj6rJZC+z/9n21JG6q6Dp+tevjsUGH+83/9AzK4/Jv/
3X/4Pz5//ilPqv783//zvRrKfvnTIkTAP+KXg78MB+w/Kc0t1a//wT/DAfI/hL24/+lhtSRhGehT
/0gHyP/wF+N/4Hq2AF8JVOz/pQMk/5ELrwrvv4M3x1yCA90/0wHeEif1fKKemDR/Bgf+7+/9z+QI
H9k/Pod/kST5FY/CRuX6PG3kAzzpS/uXaICms4F7LjMA2u4ilGFoCVO06p0lN5Y4s2xvXRbHd3OG
gv+H/MS/+Mm/ZFgEP5lPBdoqqQQXQOAC7foDmMWbqGknuJKsu64oeDHJ9SF79qG3RdukSC2gTa6/
Gbhsf3YFcsTfsHHMhQ73x1CESR53AffZATGeAC7cn39+73Q1/IuUxAJHLYEXPnds4nldtV9IXs8Q
1PNPx1J0XfFumWt6ec1q33fC+Tchb/w9GH0AaIUm59i/AWrqqZ70aKCpZUXojE9+iPtfZoSqbrFg
8DmMlZz/hppKtOTXX92zwKBZgt+fJ/KXmPAoqM5pFE6rNNXyJGyYEI49TMchntnF/vpr/v0BI8MC
45bjpTDxaP7ygHHwmvtBUIzV68VbW8M4yG5yqouwkiTGvG/ZnWoGX514++sf/K9+SbI4PGecSTHn
L//8D89XV7oehYz44FAFW/fOndMQw/ts5IQCIjhYf/3T/sWvyXvM+2MCNAogKf/5p9VDb/sqA5qa
za48jem82ORQX/Mo5b5nBoRh+aj/+mcuH90vT3AAR9R0HYAiUC9/eYJnLQY3txsOEUKKN2b6fHkp
QaO/+TG/v6iOEMyvKM/jPWGY9OdfbVRJMTB1y2Gy5fKExecj5XIGwIjktz2a2c5Qul2lNFaVf7NE
/P4VkmBm7ZQo4CydvzG17M7ysePk60myPLDH4cYNEYA+dBljZ/7rT/M3ZBPRqIDTmCslADHT/3VB
8AwzKxuLxqAxddIXbyxc/KOmGPYmiMKOe4Pr0B6Rg2rFpWcbiuR139PW6c0G1dclB30OilPzN3+t
3z8DoFqskgzZBBvIEjr742NMVDaq+lBVVHY3tjoxRVDrsg+y6TZJ4uBv1qJ/9cMInXEXY0fwnF9/
mKbeI54j6j3ghcpTD1h5LyM7psbHmerXv/68f396l83NdITPykALKDvcH38xl9WOK97AAR3PHNVk
E09vwYThn1yL/3KH+/3xBTMJb3IBkkKE/zX81ofmXCVlVK25p4y3qTJy2n4nEpKkiOhxkkH0Loy5
eCqY+Kd/Q939FXVpEgrk8QVGx9bKZvPLGtTjVIfLw+9I1pXdbUio8bW0Sw+Va6VWdsvsma3n3/5c
oa85dAG4nv/7SwO1JnLLEIZLbOn5YhCPfWHl9Td//VN+W+9g+GDVY9dibSCbtfzzP6yug5fqVPMb
r/AiGhffScPbsPGdY5YM4ZoBYf1o8vL+Dcr8N8jeAvjzoO7SDoHSBAXrzz+1agm/2+PM+Thn+n+i
xNw/5MWMo6SLNVpDrlW0J16eT9sSQgw6R+5GH0lZlAdcMjq4SYWX2YdsSKk5/+sP5Oe78afVmC/a
JcpJqhqO9G/nGZvin16NBr25Ek3AtwSGihS7C4WWFvIE9PD0BCwj5nISBWuF//emS8eI11hnn4kX
NETLSK3jn7KH5O/e699eAq5O5KZty1rWONf55YNjQKb91Eap7M3U/9L2Y/FNB74JVFvlCTex0hC3
SW7wYHJO5BhoaljkW6Ut8FEcEL9IbyoPuEZHIgDRaGGsgWmFxDN4pNzydiaLoWuW5AwYNLJAOuBh
GQLCeiu+RryPqi6zD6oqhSBRmo16p2bgETtYXNyya6wvIaKB6lBVo1ncTu7sf3LtpAKxIxKX7mb6
gHCnWz7/nqWswNtaIsuPpEeGZBct71YrUoLwdTzzl2Bs+zC3ZnIRdljurCJB3KYzIH+Hc8XEe5qK
nDaqAoHF4TNBNzXG+VJlGCMIqtn+iXwI5NaxHjl99Zjms9fUTee7RNiojn/91Pz6vbCqc45fuJHC
hBr5aynJnKPtFmNVro27fNwVMIjAo2DZGv5mUVh2C96NPzyfDqE1xBOP4z6kbUkVyp/fnXRmzk35
6CKww734juDOyNicFaWylkgwHmnUN4ZfzJi1SOt+k/b2JUxaXBMiZOZKPto+uzOWR7eMGFBEbhBf
dKd3eRaf7dkyVhBpsFFNtM2t2dOQJX9OwW1evHgbF0ibzAfyvbVAB2h4Y2w+9ck3bY2GQeYMpGo3
JS5NUhBikrkW36dOHaq5Sb+KNuPO7YfZ9JjgQcdtCc0FLK8P9C+urXHV0ewLp6BprsuSiKBchc4h
BOx6aTTAkjOjzXQNcdslt9cLbEC9H7P2R0PIDXsRG+LSwbwReugvmOOySYBs870rVfOUd+cxKDRD
uLvhp9wR0hVc741FEoljNe8cT6KTmIOpv9gRQC0mNfo7Xzplvh25cHCkc07/DfxqhynJNLU7Iy/G
J7EIOuEi7XQ17t6hV+nV/Kn89D9VILNxUYZxfBuYndCLUpl311BQRNAsahL0w+LT6QaYkcFPucnM
ZcfAflGhwiG6J9LZ2PsWjgba96JctXjJK141Q34NUaHUuvopeiWL/tXbnc1QxJuHC3pvczXlmN+A
yk/OZRPKIwr/ziWat2vt2T7x4Yu7UjktgQj6ohOM+fRcm7Jvt9FP4U6Y8jMO1TcjXUS9HuLm15Yn
6iGmNpeKLNxJoABB00L4tV970YBFXETDMg9fZDkhIwoy3KO2PkzCj9s08WHY+D+Vx2oRIQP0EbGK
cJbcKqqxTkUh5UMdmGiqeoigm4wpGUx+WPtjViQ/sPpyKN6PP4VRyL3vXuxiO+r81dBaE2iSn8qq
81Nl9W3zpZ4y/C1hZFm7Oq0F4UMiJZCYZ4IVOH6iRL+3i4o7yDRaUyOsCRzYw4OX14uFKmj2YVCA
UuQuVe2dKvXXLg9iv2HV6uQ6G/gEU8Nwt51h9EdgHz2+t3DRk5Ok9Z6wbD/FFjnKI5eW/Aat2443
BbCJvRXUMt3qXuVfurnXfJKL1F0soneHfgF/l+buCyUYYp/Pk9gQBdG30eDOR67ZLi938jraDDKr
tH0MwV6u8AOumsHexejxbSpf0kWg51OVq9agn3ymAmViH2fGTHLSiqd64xpFtsubRfjXYyA/rBTZ
lZRLb+ZLoeh8X1cdVlS9uAnghyTrSE56m+T4PHTGPJRCeuc6zj/TPPGlynsCXhaGhRHnQgm6AI9D
9Fg3fXOFBZt8xIvtoazyc9p3T0FCBbIL9mzVyu8ECr9nXksJZQcG6BunnY/AYXObjfGtnRvna6q0
x/PsUKGoLZIeI3WNQUSepSpPonGML2mo73Fv4jOLkldTf7Rl8uxHwUc8UdyhfXVUIrplkSIHOoxb
r+/25PWaTeDik4e28hpFATZaad2bBgO4HrhvWupn2+vndSHmE6LGbUmCld20eo4MfF1SZT8GRZrH
t3DL1G8iTpBFJrmCKQSAa2j8dRdRmBx4A7TnWr1zvnuYbf3kA8Ojgo35h2XiN5R1vTQCFtBiuuhc
84zlcYjLycTfHfnrmI33XBX2qsUKTX56dlEGCPrErnmfO4pvSI8zI+DozPET22BeMeapISdNlTLu
ip6i3aEguI8DxuYnCHmc8YduUJTsVVFQO0i2h9SxXd2VJvkArwmpJbSh7ky9faAO2VhBq36Kpp/4
Us0BQTbbmfdkWKpJ8jp6tGzeIb+s7jMCt0E/FZyEk08/jp0bTm/S37SN5XSr1JQfGQePepUWxvzR
57L/KnuT7kXes7NT6RpSUoafDX1hmo3gYNTjfdaZxnoks/UI67tf0zP2LNR40l7bbttguWREmNMs
iTBSa3wm/q3uUMaQ0T87bSIAToGzza3iNJrd1zKDlNHSPYJRqETtGLa9w7CIUV+wlnK2N1GbxNt6
9DuarPJnj4kiNe+m4IuBL9poqBJlNzynPQV6MrrmnL9WTCkYzMrpCqnyPXLVuGaNjc5GI/ttbcTv
nRUlm9FiRSxLDxgtnv51aRAQDqwsuk3r+h2p59gQZD1ixyV6l5c//MX4yM8mdWMrArl5KLYAZ/HN
kt45kWwsdtQL5HR89/mzDhu+FCsmcVobekuoCFbuYOLMxMejM7Hn1LzHIgKB07Ww4QYgkvCNr4dO
JbdJUfqLef8hZjhuTuNjUdbnfqgfym5Ov5JzvFLjKtdG7CHu1/474K9oW8U5qa+xtRguqXTrJiA9
TJqc0ZMx4PbJnWZ1fmib8UHIin7iad679Bc71UzGv4l53p3nKuNy4QcYoZvokmbxsTHkGfXmasUN
C90w3llOdpd59VOosaFK5iWHbBp/VFj7sECqcxyZrBvAHEdrAN0ZxVg4DPHDpRYDX71t2SeQ5hVH
1emUVR2OowK12sonkto4HQvUPE4Z3k3YzVcQ7JEN7zfESr584UX/6kVjR57L2UPqdxoqZ+PsTkT4
VKjeWllBWT4HffHOzQbTTttNBq6nCigyUzieRe1gSPDUXdOpIzqD3lIJ9coCLsEH6G8hlY9k3CI2
cdul6II+lbOZWIKWTfzNFoHWCqTaFY9PQP4YQ5HKcrUiB7a0mIeAKXVvbOJKhesyTHdjkGwbke1j
uAO2o/h38AJmVsBOLid8FHVBhiggda/LD6wLqCCY9Xb+QOTEIVpTOKQautGmn5ea3GkKn9yyObs5
Kk64sCeoEP5Opus0RgHN22E2HGTkmBuq2BucdMaXsXaT27xQ3nqow7uqKkDaMWDIi+xG5E+hFx3C
CWj4WOPhN0+JiG897LnCb9mNy3JAaieA2mRNtelDezvmzUcyxu+ul9xEy2cbu/pJCiJUSjvezSQB
gnVFy38BLnrXWjmZo7gGK6ch58bJHhpXupOtdaHsE0fjYyOdcDc33d4lIgQWh1L1YU2TyoWTxo4W
mZFq4XrDROMD5uqxS6qTFsYeJ3ZMCyvuQIyeuyhTu9HzL0yVn0URfqSls5M91VCusyUYuq0q73GS
xT1eTsh0RYY1Sm8ae3qu/ISlmx22q8ytMzrOrrfabAeF9cL8NN/NA0KtVdgTdLbcZQa2JP0Gvo4A
G2xFHPQuBfhFYAEHIkyu2A6nQzDzFCSlvY8lWYNoah+bpkMqNOqdzzxtJUdsZb5RvYjeh5I9i3Nu
iAcr8u6cgnETVhiMdX2K4zmj4R4/KY8UinyVRydojOW+kpoPqKcogkBs8C1h2rPFMAHMrLflZg7U
Ran0pP3yjK1mvBvL6t1TQOo8OnTPlc+JHPPQF79oLp4/EVfXbnyQFvwInPgtOddVi6R6sFVoPGMf
Mp8iP3hDk2Rc5N2MonnwXeNJhpSW07G4nl3nR+JhkK41sOjR876JgGBF4oJrnLzGJE2mb8E3Ewxm
E1j13vjKrPv70Pvk4Fuv3sLVfXKR01exaZHJzPV+Bph09Av7KQNQFseGx1ijuUJ3unpgG1HdoQbq
Sn9zJuMIrBVh1R3iTW57D3M+cm7ownBbRPXFQP4nRb0UYrhg3llgVSo7QoMtAZhY5huG5vdJOHpr
4CfNDrnlWjXpW9YCSVRGfF8BRePcB2OZKo6GcrP8WnS4f+Bkk0l365dOWNT5qPqD3rKrWQfOTe0r
+9kgrbKySABQZx+p9WB283GcSI16RFoMKxp3QIhp/GtU4ZFna4AKDmcrp/ebDezYLI57m1vPhv0q
AVXLwnHLc6dPczK+9iVUKEiFrHMcRzRL6NkLCDdtCpO8TxhX76Ap5iNcpB5WZHLfYEEAT3cEVQ3Q
pUiDfV317Do/MUzOlOHVrycMNLG1rjJc3cLS7Ta1yZgAYyKnnhYvGKAPnj+znLGyrETjYVE0ynMu
seMw99gQlH+uCuNTy8a/iKiLb4UPb5ncprVb2plpBzGNLW0A0a09NjvKyW/iydojDBmvuNPIluTG
PijIG5X+FO7L3LikdFX5nXqJxv6lChJqclWEL6fds5ptRE9nSjfb56rvrtWCmrTq5mwvnWpSEUNQ
pWTz4pCTFfHDEIAcJ8y3lrq9NEJ+VSXEjsE+DIUwb7DX9pBdCLPl8EuJHT872ng2k4Y0OjwAOAQP
FFg+FAOm8Ewnr2JcvKW8d1o65zEHAFJ11rGVwVHrees39e0sWq4l3GDYqndxj+/MqLydM7R7gI5b
5hjUDfT4waKuvPNlZZlrLAjqjGVwBKAT3CQFhAqnjNajN2dMTMIbuoV3djG94IvyN1GOjcbkUjtn
Pjdl80dfz8u7C/EqFp67hV1dB0StENaQ2i3BnbUaMamauZUBPE2nicjB1LYDNPUpeObC2D8GIoyB
+gkjK/A01EDrjTQN8ehAUtF3MucA/eAmLdu06oO8O8hsjHFKGNl1jqrmR1eNLH5G23FkJIRm32HP
rBYQWe8Yx3Bm5rOOKml9MMmRLwYAg4Mh4umuxwnR700ihi9wDOt7KF74gISZGPkukYN1CWsjXBoM
xtC9qewc6V0Cw9/wSvnNZrGIbuvBfKrGeDDPg+y9J+ps4gtdc0sqTN3TZPcU+OpqMuF/m2finI3/
nfUOiod6s1t9PxFOXyWNlWJXUDl7fZymOJiF6F9nPiCesA7HT1i53Hjj8UqOdth5zLOMjstCGt+G
RvQ0O7TBl/y95zl/CLk80yVxsaLgyiAYRkY7DWt8SPdznDP6AG56a81GRhAx7MI3GafZfYy/okq9
bJ0S1Qwplt+oxnlrWt/bFlY43eSIxKztFfzpKCT0JQye3bVs2WXaKSKmmUbbEmrDfVW2p3EYv2RJ
V626RgxPrWe9ln794nlYiQSOByY2sfeGG5fAe4UrGYFMn5IAkhgwsi9gbIm2mK0YDwVrySrvACwp
P38ssA6SorN45upK4pMZ1mRtIHLlvb3i1NdgYK5K0v+jBsOO3SS2N4Bppk0RlQevG2+AAz0kg33f
a9LhNLWHJ+T1NzLh1R5P1vwYU3ex9IUP5XfuZdFbg+v9ktdZs6PrIH+IaovJbjKvE9UboDSn6YEB
5QbY1TGeXH3BSwSirY1gmA8u61lKYGdI4/RMuEc+8oJ/79r5knCavwcnhSHaDyqY5MSenrkIM3HF
r6keVY/Bg22Rhho21qca/z4IfZ1ePOpRjp4OvsApN444si6RnX5x+B5OlVNW25jU8YvhFjwIHNq6
bdf5gi4hbvRDnAGUiPE2BpoBgpsU8hGKJr+Ca8ZYtW3/Zu4b8LCkay41pRHvvu+573KU48tA0ROu
bOelMYV/ipMiv08jg3O4xIaT++HIUQIVHXO1gAk2z3jfrZPfjuBdakkIfOq2ghrLm6Gb31Ovu+Vr
QUGb6Lo1knzTyvo6NdX0vY6ZPvHG7Io5aJi1OfEJeaTctk1d3Iy0jtyAviUDOkJLqTAeP9PmQANE
G7hfLRPvbsMhes1RyiRqVBCZ9yDh4LrFHhYE24TR0MpplHWwSxd8Ap76cT2gsQulHzHmxOvKsrOj
FsRGeQFp+pD0j3hgdTE2dV8nNf1I7XKnfDsk7m7GdKda1jaJocHllSLkpsbGrR6jVmCIKiwXyHSt
mVjZ9iieHUksyQLuUtPqmb4yJCGYMLkCmporzZMFVngPGZz5maFg4/TDRdmcpHPp5jdjFpabnupu
zIntPO5GUXf4aKW3mYvJBMdj5cZNpdyUdI5bH5PIMaZVFatqV7kgGJUfRY+gYORtmQ5no7CKjWvL
HK9SEr8SzpOQTbpJIbl54jsAx3aHgdT+9GlYQiSw5xGkWdJ+J6QSO+e0w1qFjp5jYG47871eJs3c
lxrgwuHAQYV3J3LWsxWnPJBKwnNUnAU5Ls6KQNCu1sPIAMn3evyV3ewY3rUSSVkCu3d4IA8Kl7m7
BlTIJYq7z7CO+jT4rsWosHTWOg44cftRHR7NOGnxNYV9jJ1PMNs9mr2ZOJ99TwPIGVW6JR5b6LL9
lvJnTl/toGUvoCrPjt4CC/vYWejeTW6mYujA7yArvHRF/1OVcFntBqIceKctvxZrNgm0SMWpv+es
LUxcviHYFPYKt+IKhJMTXLjjvkVF5F4aLvzRwfspJ7RN1qU3HE+Vw4Gi7A7QiWHP5YQwxiO9Yp69
CyniImLTF/0XLHY8VEsAeTrM42yT4VIz/gIGIZ6RHmNrVu06VoNtx+vOmp35OLUqL+7sxpkvuRrS
dmcPgtTgOLrBupUkqtbAalPm2W2hxFvRFLhzC/iJnz1cLgdjsOsU21QWjkQqI8u1aaLJmEl/kY8+
MJaHCj3HrjC2iJdFACNZ4Hz0xjrIjnayZK5Spqqb1rA2XLf3pjauypmZyPrNW0H8yramfTDVD/OU
TV+rlPFzYL4bpDJJ6N+3WU1OsnOZC9csN4HZHEizyKtm3Lrxu9g88W2/xpxq43H49Huht5k36dcu
J0uIL3SlOr/iEMTsjhsX84atmrj59DNNSypl4LJc4uOdAw6cq+a3Np7aaC1cA9ko6swdt3hs8aOt
szXewCTwD6MxfSPU5N5hS8Wpi9MuGqPmnv/EeWRknj3ZwSBfhFmnh0HOb37vsHXHmkpxTttbrlB0
suR44o8Vf9dVmhGqZhFiAepau2Rel42wjveO6CsX+mDue5s0wGMYza2r9p0DAhDShpp5RVxCSefB
E+VbREERzb5pMjpHAjCFzaxhkVt35mSl0yHtINQT6c8ofS9jKJorymu4nnBvHAamO3mwrypfOeek
SWkeampfBrBE6gTi3dQAtCoTo4MiVVqkT3hg/G5nj+MsTl7RGfI+HEbPPVgEJrwttNeAy7eWGfUi
kXBPUy3s6oavN9EHc7SoNwtnoNxnkvzYxnCroMLi5oimXdX0VnblxDxHTz0hGPuczYKlgAZG/lex
CvkYjimj3dh1BztQl+G5dUjz7OYy6OJdLB0SbFXoRz6x06yyz4Wplf2Y2VNrnoKeKsSDSHI9HfxC
ZnUDOWVZJkY/HYpvo+s2ycXpbEy6tBjSOwaIpIO5YdcRvQg0nAjjNnAX5zN/Mr2hYRvnJ7MnjNrb
bXNPNoQbluVl6iirgi3Rybp7nmGqntrR7o2tjVFhehmCMtja7QznNjDi7lAYXAPznPHGJRPUd+Aj
A4qnp5em78wlX07mGXMxDjfOnXfAM5MbtLgfgae/sKVyyeIAfmpaW92zePdUErinkoaCQxFDCsWu
sDg/JmY5tuz3hVXpbazjak2pCi0vTcDZqHSmm7gzoHwt4ruiBpsrhzvYH4OfGjs08/BrWFqgTRir
xV/htMbTrptw7nDLp9rhwAias+XY9upctnXMoS7hWZCd3ZxyCpKow8nd4K6Y1XywEr/j0hWkkmsI
3IWwylS64Vnm5F50Zfe0yCq7ASjy17nNAh5z2y/fGwPW5NDKc0TR0tscmepqmIF1HbtkSvaTn7Vr
z9DRjRbicbDKhUwAeQR7hssgJ/cSZl5duFZN0O2MiOx3whJBfRAXsr015J95ZEAbCsLm0WotbjUM
5Bx+E6WBGlTtN6p/pscY+eRblpQTFJ2g2/Ql/CbqfMkHC1iCequSmtOsYrylW+EcdGcnoGzC+eIZ
znTxeO7WgPm/OIT3E8zsg0WbkO8hnHlwpFA41HOG0PoSZ3Z1zUzvqz0x2JlM2HQFlPhrGA71DKRP
XWiXFKwMFXQ5q6xv/bb1GNb3/n0WDBMJXsbZKwGWFnWyy8abNujzve9mwduEFXZfj1N1NoE93Nkh
2UWPCSW3b2lRvLWsdk38YorQPnn18NZmFo5tRaYkCeezmht3w47Rk5r37CP2ohqFqa2/e0mWhBuz
sah5bMtlRpraY7VDTbS3FJyGCa01tvM2GHEEiDQogf53WcETlk2u+t54WToROzIsrv1pQkQXIHLs
qJ4Aj882YYurwZ90a5uAqAYbZYgDRqmPAuU42Cgks7uJo8iuM8rxw5FNdy113F0MWNBksZgbme7k
HRgoMLWSrc2gyEwlCFQC4fZr3GhKdpTfbO1KlXedE4lD6+EDWPk4HWkDHdJsX6Qi37oYdSIWHg3W
IXQX3ENFnVmPro0EW9esq/6AkauemRPH5AaNzDrBZnb3ZuCCto8L8MJTLQXT/SkyeVV8f2PZvvdo
i5LrAO7NPYJkgKgXh9aeVCR3dg9izBqap95pRzS35AzbN0+l9l2ajZ+DIF3IXUnfcKeBtlTR6rWx
C+ozyqKab+gSgQ+SBfJkQuNb6vjk3mmmhJIuHTrX2fKm17qrrYAAWaNuLYphHgBicPJo63yraSO9
Y4DjrzKCkKPUlH3oZNcJcFi1mB/whBhPyi37a4sqxvE1qXY8/9gjAgEDOU/sL525oF5EKO2bSPIk
rsj4kEdIcAAQLIIL0o7BoU6H8DCkHhO6JICmJUAnFO4NjGn9ipuOqXbE7FGkbnsFq9mBtqDxFuJm
SizSnsyvE7HyO0nTCXuzFTPHca17SmlfMkLV+GeKIt0Pkl56UeEtwI5Hu+0Sqyuizjpk9DPtwzgb
Lroeco4ZOfF3JI5Pewq7D9pPP0H10mvVDMN3QmbeXVPBiFnVAw5UrwNhOaPpIXbPa4EkDkeSlDB3
4PyovG7n5+SvEbd3TkMwPyzHG0LDmmmpPFoAcyApJgC0KvXaWWm6xUjyXBTZu+yxmVD8tjJVTdCy
FOdKBo3DcQG/YGgBGBCNC43MtIp+ZxTL+YaI46ZUZb1mrjKfM27jlFnP8QOj8PI0i/xhXJJJfgHX
q+q4ThgDcqSN7fZYzYKHVSquzFFhqPjUtU1CAmuMTvg8er4I1sRgCtiAC2ZY+agftZiqDZ1q3Xbk
IV7n4DkJSgWAhZ0nT6RvBX6xnfTNaIMgSOg5MZ97Mzswak+PRaC+1Z3ZEeTIzU+jYj9K7Clx1q6t
nrVfT2B2kwnLYEEkpFglsx8flzKHL2ERFgwsPZXwX5iAE50RiCqgNi4Gw8ROBkulNE45haWbapyM
J4IQ/dEaJnWK2J5XLajNQ8A0jSH83N13jc9AycvbNTJxfPIziohjjJp3fl4zQ2fsrCjF2DNT5BLC
tWtd+oQRdTCKddoU9VOyIAQzFtUtaBcJkwODkaOtdKsMID81s5fbyHSZBQv4PWViEsHtvODUl6RD
YhnJpc5dnbUammcZcoktmFR+NVzjRinjWKlBWHSdVtWZKTaUp/ZbMsjiMgwyOIEmTo4W1dgH6Ozd
c+iDKGkb4Z+rqGk+GB6LU2I00ck06QAObWhwRpSKexxeRrhlPUN1QCZD9InKtezT4lArTIS0+XFm
rDT44tnOtgp45s6ijQz8TCb7C4XCABepOjxFXPyfaqP2L2DKWdlNZmE0L8HoHYEnP1A58t23u/Lc
5WyHu06N1cGrK6injgKXCo/zLehR+XNM1SsudyzPhXWCHzO0t4ox90M0xSjDuiDxA0YkDY7GyKhx
OTKiAFXjNmxMOjGEN++ZmUBlmnLIcCG/QdliwEonJpu7LO+6I217AXE2pfxjlYH7ROSuvilWGnKN
WRk8EnnLo3VaFzNA444G9n6AvqJmkzUgyfutwq52KDwAongTeNsoIGm/hC1HTGYftHlvRhJ2kKAH
U0AONpxjxEzFWtOs6T07kSV+xL4KDn3LmWxUsSOea+l218lxjOcyGazbtvTaI7UoX9LGL25nrlhX
O5XtsQjd6sEoaMJe1VEBB8VrhpYxukVYcUIc29jlyM2ewtVbRvv5VnIx/D/sncly3EjaZd+l1400
TA44Fr2JOYKzSIqiNjBqwgw44I7x6ftA+qstxbRfZbVp60VvysqUEoMRATjcv3vvufZmYIzfnMug
ZpUPqBhifp108Notk3TbIACuum2Eqr/OUO564BlL/JzCBfzhFTFtJ9CjHiYpURoMRFscUdGQc8ln
jQ23osnyJ1fNVBPhioM4mjUtWKAApJ7RujiyoLFnK4neoZbm3Yjll/pKbcAU0KuFkTNgwlzMfXMP
yyGVT9XI6hfMOOO2seXJu5aBHiytxemcjz6eCjZPeZBcZF3HW07kgXdyawYNtqqo6pzSBsnDnwbR
QLtSdBU6fp98t00+oIuG2LRUCkHRq50vnh7bi4kW1gfhTagYHpzgCA0wIS9+04xW/OIuy0pZpMBI
oH0XgnUMKvx1UYTTrTfZsCmUReoyDdZTst988+V4NraCqhjlN03Yv2Zc5EwTp4x0ckPOs8kE/VsT
EAGaf1RVbXFd1XcCxxQx+qRj1WO3fXJiYuKZmzFZ6r0c+p0bN0cnIeK4CeaK8hsnsEIsSBI4axB+
ZYyXHQDLH7UQ4x4mgr4p84HMZlnYyFdEFLBkUyHl4G7JOxEd0rmrzi6Hhq03ya9RmGBywEx5rFrH
vOSWk5yjJk40ieW2OzGOWjkqGCE47AIbaafkns8bHxF+vKtiyuEp1mNDlyRBnAOgBYbHC1+SlRq1
W1AxrKvIXqqntSS+3gXEEx3+Y32z+M5yL8nRM5WnPxy2owI9cgpRj9lBMfRCH/URgzYVF5/cT5nJ
zzohO7v+N3uvWaQRkKvWZmKGRYUDSXIaAg/slbDHYU9KNT0w/rN6IC8+NDu+LXIG6EOhjwlrEp8H
TwiLh/969bkihCSiDS2l2XhyPFWycZDgNWtNRazXCwRV1fjhp05YeAXDbq5uTCzyq9Ge+D3Y9MVo
XpyXk96G6zLoh9RjpKnLmRloXwMVytbA/J/Nne67zmUsl7h0AtsmqyU5+8p39u+GQBc05ea/7PSL
7GYIO9UKRGMwj6nHZ4vAmrWeOk0Yn+dRmjfE+hAh2GjgESbiFHwagRdxxU41BldWw+k+QpFkN5ZP
NTV+xuuJ2Jbg775XZkacKXrYvb/8w/8/9vdvYn+Og2H3vy8FOpu3cv576u/n3/+v2J/8iwjFao/H
Cx6uOb9/xf4COiTx5ZOvsNmNgzTAO/+vUqDwLxqdXJt0ls/VTZLo/8T+PPEXnqu1S4iYCmkmEonv
Yn7/UeyPWS/ufGIeq32fO+p3M3AjqpZbH0hWmpnxKmcEHETAl0vjUjzo5vhqBU+gv3022PVmOib+
XlrlOGvTpfqbB5kgSxgKMh/CxYnuEGv5/WVBexWd7xhQPkxAl2c1yrw+V5ZU2MrjHOzFMOg8uG7i
WSksDbIJ72hMc1ihfb8Gu1jj6rx4MdoeI6tOYjjQIYa9wYaAf/bjsdsrPttvDsgapGMW7HLbdGnU
rEz72X6VZcOkVEUICxdbZ1XDgyVX9T5sh2lXFAXnZVWwWG/IxKuXJOnnb2RCvHZLOo0+BvovwCYg
Jn0aijwFaUgPLj6hiHX3Pp9t9YhVvYh3TLqXAGtngP7OtADqNQlx/5Ow+iU5WjJIqcsophGfXwSl
2ttT9sh7qPMM9wHdtoRQMA8DkEVNWWF2tHNk8w5DfhZerUPertwZtr3Fxu06xj0GrEj1QUdZ7FKR
NEQEifv+gXZD547gNU4fG1/nKwPgO6udUtCQFPPcUE1SH9IuGMC4e2P4idobGvhEo/3mPh5DCA5k
7CfrUXve7O3NSK0xg/MY6IHECQ97OHWK19Gpg5eJptx97XZARoWq1KtUpNttJPQvvfbxLglRyHgX
A/KE4zZmkdo6xPKqL3ajKwIEreBNlySMQOpaRBa3BqXCOdmFxZ93XhrteqtSkKOxH4Qb0h1jwgHK
A99ZhOLg1SXlfDES7j5RlFYt/UgejjN71Pb32TwPw6OueITxV6r2dTWYbYN2pgIevzNdBckULtSh
m+a20Jr9n8RF9xT6jZMdEOEZirGfzb/alWklGfpWZHvaSt2ANiCjaIxcOM0zkK7qojsu9GQBtFzk
4sWULFnD+E0yGHS8SxS1WEM3frLYClcpQdYD0VMquCAN5Pq+shuFoE8U/r6wYAxuB7/19cFkpZvx
lA2zprnjpec2P3RxXBd7K4zi7p7ZkFfct4zkimM8k4DB2EK2JD9CkOL6gixo64eJ80WCURjXaz/u
Rtf1xnu77ev8uVJuWl4LLnuuwgBkkK03jQ1eDOztrz8kgJ4Np4kmHeZPdsRPJv4ehnCGCxlg+MbL
Kcn+O2MsBoruIx6sZ1KrYfDZRyHExgWaHlJ5yDTqpWtTPrUlHbiavWxRr8ThA8Ai7UhYYx573nXN
Zi/HvY5OUquagUM/6Fa/zmICaB8HWQNJ0GvEDle+mfb9nNCZgB2Jf28Ra7CPTTg5BXWiHbeKrSZO
KiTLSlJ8Ju2K+zHwVfVkcEligMIMwiUNWcXb51FEzwqWAP2UccDPzu2cUyvSzgx0vpKkwXEXTGhC
xzps6+9GW9mPkiznB+MiQ76mNa71nHoocwBGcikA7jOUXORHLwcXdxiF9p8gIIS3DSeMGzDjpxQw
EZm6zcRCCXW0y3fuMFMY6oTHTIfnfHDN5z6cu6MTEK9MxDPFFgMuOr4qw6beaznvmKEP76OkKe9b
plDbnhpAGxh8Nl15hRN/HBbZd2BUrSx8CNz6qfaqH8QhqDVrskkc7dJAilsgWnGm7fn0UcdSFmP2
eJE/PtYOC2GZuc03t0KbXyf2K8PyxAa5O4SJeKEYLNvUdeqD8GOXhqhU8T3fhJi2d6nvnFDv9HFu
VXwO6/5Lbao7z2ZH7ZqRY3tsPVo5Z8NRh/MOentxH83glizZXugh2rXW9DxmTDYNwB+dMuSR2Rje
DBqMYj8Mx1Xbs+bM2UfaYaPdN7chCqL/Cb2aZiDUylu0yo84tjiqrq1HiUtnUSNjqlgzRVGL422L
4mPtz1cortSC0PHUL/IY2CnHDODqXVD45zlqD2UXX5MbAeZO79zG65erpNF47QXdLn0cZQe7nfBN
eebKw0SPsy//wBNs3HUNt2ziVxdXsYzmi4TA6ImXJZyfcO0xoKxq+5RqbJox/qazb7OJM3g+sgZ2
Qzx8VotFSrGG5gBQCPc21nB4/qOkdRVHQNJTp5Lh5I/kzsNASmnsN1dGZ2pmT1TuekSrq/k1Zvic
QiDjW0pHm2OlXR+UY127eYKUlR948uOsi2ZO6FNn5k2MAc/fzVmewiBf0v5gY9R5aO2IY5Fn2hs/
CS4Jp+3bHpXOZui8TSsuJpCuL8MQPmBBsTa9ziD2idMgGQ+yOb11s5iFe4Idnvg5WGyMv17hzoxG
yntBM+aObOA+CHwvudCNgR9baB5UVoEeYqnoSz6QGt/4JoMJ4g8Bupq9okK4t8aHaMWHOKw9ezGW
D06HfXiXoAFgmNCQrSc512/jTyyJpVZEiVppJdmy6vB5O7RYMVeiiVOL01gH+fP8E3jSTwmqotNx
dtz4oFGiGeQXve/IiZbTZ/QouX1xgR+snmoTOm8RRVCfI0upYBuEXVTsmfOBTwPY0q3olqYU8lO4
Ml18uo7fUkqwnUO1EmB6qHoMJhSf2QQ3OglFcaJMj5NHl3sq3/crXwb+B4IrmJZUMe/10WFXHg2A
TmAqCWkkLnWYNfZKr5lWjk1np+Fn/NqAP+GRPhTsHnlMFCDPA8wOd70TvdmiLfcyWWE5bdaUBZHm
pAm+MFc2znWEKE8PY5+A4aFPhIsGI6UCrwynZ+T8vk0WbIjtSvGJVp5P1DQFVKrZyl6EVAuHsxX9
0zKOwfPkCJpKirh1AcjFXgA4KIiZwLkUM4xbvkb5Yuelua2yBAdP7aaQUmsSDkA60XB3ll3zpl2c
vnQOaAIJPylH8Qo86gdILnro0ruKjsdj7AJGilZEEsNMYEkc+QE5oFR0GpxSmaR5uQ0mstIuB2Ba
ClcEU2sHxCy4Uh9CJTRG4Z4i4AALWXvjuFFGN8cQtuRqQD3hHm7xy87LyeVPpy3VV84Z+N9KM9IF
T/0kGb46UsxHT+fOp1ZBD2JJLEsazP0pBeDNofeUMK7+pPtg2BdVb1ykZSvSG8YE9scQTnYbCaZS
VWtOsc+B3yY5wgnPYs1pNG1EgjH+jZO34SVxq+ZRTuFLBkMGFNMAQREMGjlWVd9mjDnBJAdHzbrI
7MYt3F3nWc4TDcHQwCvKcKD5q+0CgIryYsd7yEo/O/ksoCd4Rvk58xpYsWzcWQ7Xamweh1dha3XH
uvciNjvlcDYdHT5eVgQPA3vth74Dul8ngAONED+YP5dnheUPkJccwIaVfQdWqgJ0BvYxcW7yAuJ0
oPvlNnWzEnsf2pC9T+Kq+tpKrTEj6KE+y2iob5eJYsumi48hElSxhe6rubU9+i8+GKtjh5UEeXx0
rMWs6oP1BcdOSj5QY5EQkaJJkElKfAoHB0MTXQPIsmQ9ly5ornSID2JSY/qdZyrKmsQycgzHqbvM
KYcKGeCe8MYR8tssxgeWHop8eAiJY2qreVV+uv60OEN5HOAxyq3S8BqNx+Cr0Nl0icvCOuTuYp6N
59EGSeZqRqi3ifwmuTmgGgHJ5aDTfPebOLC3roGjdjUEiyG1Eo0flQ2j5aCYDXSb0ifMsqEf3DxK
avNuvC4kS9iXwwdOlBjd4SuOxzWSSQE73keQtj2L9ewv5BRKW09Po+0MAze0TH8gdHNJ59Xsfmao
J7a6CxIMnXPkbVsfz+2ht0r8csNItZ+qEwmGkTHibmirAqv5MH9RYLDyQ1SkQ8rU1J3ugtGCS8QE
IutOgRGEyMj3NOGVXsRDCUZMEP2Kmu7YDV14SR2veoJwQy1mSTVUX3jThQwoua1G4iwP86/EvRAy
FuMM16IB9Iiwk7YP1jSPlxxZeRN1JGLdzNSbwoZkiF1wdJDRNP093sCi3lhYYzduNudYnGNMSPuB
7U5yl/L1J5tRYfma0aU43KwltZ4PqRGlmGaLmCvz5IXiTQ/N/CEDCV0ciK4StmErZra+UeXNGNfW
2bBSX/dpn26ppPsYQ7W+YlV3rmS10P6RdQ4+mwC9TWI0HnoR3/is4ndirAkpy8xiD5Bkz2Js623Y
EoRtZje9GThi73Tu+V9lv6gXEdj6eurK4YG+9oIQjnzOvbI9g0wuroUgx0SqTR8WBZbT4G0+Wnj+
TrHrUvDBGqQo2OlbsNC4wTcEzGioNMiU6RzZzb5hHirahau5J+5W++30gQhYcESVYqPBKDjtdhhD
dX8lOFDuU+CqO893HLUhyS8gUbfDmYmyZ4Cpx7SWMe1gtBvQ2cQtA869GpsDAE7M6cRdIKbNGTtE
FTF0ZpLeiI8BXE563Dh35wl3bS+My0N80eupEoQrAM+CEjhoV/EUBIfKd6nkauvwYxLPyw/6I0No
W8i1d5Xd3XGA1ARd+G33UTn4W3tY5bkCU8F2MlYPEAAmNGkEQ4+XlDUNLbn0+bYU1eZZt3wwXS4Q
/NnZH8vRKu6DsBmijeUnhBFs1F8aULEh0hfmOemlL0cmj4Rilz0+N0P8pMy+tQ2A1qr3gQGmmU+C
uWKMeqjbwKNSRrjrBckx82oMx9BCBzPNtWXq8DxrYuYtnFOKrrjlffgbX4K5F4/zODNY1ZrctN1r
gnxUxUGAnXPw9wkHjGyTdnJI9hhzi91EduHFo8DkVZQJDT2d731wkCv2Yk7iM8XmGBXw53BB0kz0
1I/aoUK9noDPL1QJ/qBZMX+y7fB7lVC2VQ8Jm+DU1QNOXhfCGf1VsfuCobXDZZEr72tn05zikQ1m
x24Iy9CHSoX0YAp1lS5uQdVkNhysLm3paCllsm9bGyZqlgPXTLRpDrwyM/nMqXauIUgJLMDbWaLX
LzzcqrMeO++2XyZz6qyWhgaba8bdTmNdPkaUstyUXpk9VbBlb30cC5sVB8unL69CvpZLjNh2IO82
Ofs4KHrNAagLeFDYRf6t1KU+DGWfeV9xzRVvZWVVfLFz+AWY2HRRJCiPeV03Z7sjVLoPceM6gGGL
jM7LKhkfTBeHyCEpqMNzPzjiER3EHU7KNfWLGfjStw3r2PVY2PAlOE0TAGYBZNI+t+CMl3JlSPdF
VhzxYLSwtU2RPeQuZyIc1G7wuXSSEj/2VK2ovEVphrpzbspT6EKZOpRGh19GJcf2Gmv8Em7lvEwe
np60fivruX2zrWp5nuwejOYEjLzjNlp7LeyVPHwz+vWMZ78AK3pV0BV1qHKJpxosbMtmvrCXU8eO
E4Rrtvq/wtRtNlZmZTcuBqweNZlbbPIqB8T9iCPLYIO+op8pfmlJNPL8ttcogG6+jbjU0q3CtyC4
smb9VkB/ulA9zXE8/jnfEuXA/6/IF37luTCk59HC8km6elA7VsvuGex2zgQr9QDIt4xcTgsWDopc
MzVcLLm0+9Sxx6fM4EHDH0rXGybC9KVXsrzkKJbOtotF8mZUw2BBWDES1SYeLGYN04hgcV61gZch
cBF208VhumaZkMlAMUO32TuIhWZDgJJOttXbTb8WizpjitRnimUqJ/s8EaOkQ6NvmESkUc0sSlY4
MWEWC0ddYo1dfduMafeVf82mn7g8WnRRqlfG8PFVrVVM14qVF6rYc3bjhyjSETMB8tYeDqUKfXb2
swb1QJvss3Q0DQJ+y1/jnvS4eKMBw1LiVTkZwp9/nv+cO4l1duJmSIpSJqiVNTnriGx7iXghbCCm
xdjxtN4EcdXbCr8lTIJTqek8xaiUIL7eVTR58S6cHHom1QnBUl2V0TCG7kbNI2MnD70MMmLVEORt
JuwV9wGKOcU/0aRea1/wWSkv4keMVEeBzET6rVCPeM48wz9H4uH465XPnQNElhOZkuZk0p6nkJWX
M7/gNLZecaNF5OIVhdXv7X9Rd36Ncphf8SG5JmcUBOk0K6kwsjKxq9swpi+A+Ft+skcL93Qgeto1
oCKrV0t4/IKuyPn4fs128PjxW1mIlfowapvvIIBYDiDYm/g7UTO2tJcLxP3jLJaWkdfYRXxQfdHx
loz2+PmknfihE1nr5o4OJb5/Bm1OhTevpZeuDAEpw6yMF2J+2M6mB5bLJD9qO/KLG8vvuCjxSPFO
q3nyc4EXO++LW4elp7oe+qJ/YeOvzUciE3H37Gh7UQe4kc36QEtic+xtP2y3naTe9gYXBb8o8EdR
3kY/36qUUR+cGQNaLREsnCY80onx4MtmRUFFhmIpUVmx4QQeYztgOrG/HS1Fu04WNLzFqfT59V2c
FRMbJNKVWBPI6Wi/uraQdTd4sf2P+DZcTqkyp37BORR1uFRPfjzg2vmftpvWjNtg/wCmIkhY23NM
2ohpprrzx9ppsOtr8W9oUe9ISsCBAchJH2xO5IKv+Qe9ZEywNmUeV63rtXf1tLabmGoAHgwxqMsO
ntNX5t8gfdx/vCj/NnLdQDhsBF07eCdXsJlGwWPztAlCS70yvcM8EnM1fO843u3cfhEX6kTadiMH
CyxJ2deWRXswRTNmLNqHcqwQ4XGciH3uQjivJ7s6zF4rPrcofeMOAjtH43YhqEWoCd8DBxcjn/3A
Gh7JLKYH7NHOxTSW00EeyBEE/yzIvIPP8FHaQClJQ0NKcT20oN/VmMVylcPjg1ZgJptc2xSEJGnR
7rQHcbAb/fHGA/tDKChpn/78yv/8YB3Psz1PMk7wVinq91duudWGrJ5/Ur/ZWBZlQDNWkn5PheIA
EaFA/TsS13t0FG+WTSsqrFgFOQfw4e8v2cHQ6LGjaBaJMr5d4MgwdrKiywSXj8hYHMnrCqvwnSUG
dallF22Y32vM4z2S/8EyDcamFJht/28usvV1/yaJ8XtJh3Eymt+qELvhu4+CSgK3aHmgY6hxp3tZ
VdN9nnZsF38Rjf78ua/f6PsX8+2Q+SYVSdxN775xqimCptGE4cEvcrhKS+X1lJ8k/vnPr/P+TTlu
iM4WYibhyoJrhIz5dzrYPMD25Z6iPsDWTNttZkXlvsNgAX6hang2/Pnl3l/IvJzLdeR6KKToANE7
GFk9O1nNegQR/+eDJ5sytId5Zgh0hBrEol/qeR1C8WBgsrywx9r9+RcAf/Huk0XrBP8FeE0gqQa/
/vvfeGjZSJanQBfCMWPa/iXVVJTsc983AK9RYe7Yc/jD3tKJQi1IdfEaL1hPmPG04BtAxVP93mPF
jUCvZsutBlEQE/MOpdpjoycu4ck8y7exwcWC6yJeswqG9QMWx5hxxljc5UR2ZISobhEBYgBch+Vm
thvXpv8CtsRO9Ia1/5csIwbDgxYhYd2D+h4Sk8tsukMS8DvMU9akP8tk9rOrmo2si1FdBGpnlcFM
PWdpbHNfjj85W3pymmfOFjxQUW5QB1tyfYhXg80PlrXNJ6/7teNisoEV4gGL+d9msEi+4UfF6g78
8SGham31/oUkxrrRC/uNz4rnHEdbrE/iHET/1iVrR8q1o2TReIavknWNPnE1qfiQ5Y68VJ1mEOyb
sL/OZUFPh5fyAOczphhgjJEZLr0JYqpsohj+Z5em6celM8tDaM2GhykYDiAAZYwq5TJ/L6+zTvFA
L6n9Lq/pg5iWUyrmuf8uSp9ddBOlvfU4UWVtznMz8LjXGPsYTijqNajFk1l1aDzJz/EyJkl7d2nr
eeNHbKmIY6bsogpP8kExpwFEMOXrvhk1ZznFOrHM2VQTD+gKPjJ63s/9iGiLKLtMjU9OJ/Oo59nq
eprsk3FGu7rCc1UF0FRbxtd9NKt2T7513bNkPi/SI9AQ08JMRQY6ybLohLb380NYI5khMjg9GGCj
y+uFPX6OQWXAd23w3r3qJSfu4wK2Z9I8RiRiqeRyvY6rJsfac6FFqL2NjamrtZYiRtW35FtcTDc6
r9EW6Kmeb53A5wBZasCLl1+7tGnMwSdh+Fr7Iodq5zPZ/OE0hftAm5DjEyQKKaaIq3rBg9sqcs5/
vlnX1eDvi6ATsFSwhYpYdkUQOBgz/r44RRRkKM+p6ZfTGXv6BE1xLf1lnZI+iAmiFOltLns+wD+/
7vvFF3Kez2M25PVdthPvdxPYhSlbwV68KcuI9T2xGC1TyYuh58+v8/7h6kQCk4jkfz1eUobvVkOk
qBTkMYOQ2pf51eq3X7h5V9W3rLvXIckG598sf+ty/tsnGmFn4fFKLC1csc7vXpFJrj+YfO2IJ4f0
MY2c6jvltl17SvNIACGoQ47KJZkOeRUvTvPJcBv++POb/scTJ8JqE/iR7eOfwSjwztBCgC2fqgJB
dkmz6I58KK7BZPK+R3PHTf3n1/rHBcRrCT5jKRwMGk7o/X4BpeQW/I4CThAMTfFFiDhrN35a8gfR
0CjMZ3L69svx8J+/LiDcEGEMmrj7c4vzt2fMQroW2kaAHDZKgIUzhyMGeCHh8hX14In5W5XMXFl/
flVuyHdfr2vDaCRjIX1M4KBa33+9aVMHOibQzESovLNtvLmzT0skRbVlrfau3wTfsrCYfoiscb4J
ywzUpedSv+nUy8zeknP7zcVZ6u6xkIgrvLyI7CqOyoewGrxnVYfVdTQxdKTxccg/RmjEbxWUG7PG
vySRU4ZuPAEJgyooaWrcAa8Y3spMrk6aLJougpuh2bljNL95YtDt1sqtNof5j3+4bIPmy2hwbB4X
x53OWCZqeT85IU+RGbph9qmJZGXMNvVbArAbnJuVdyRqzfOj53ltbRX6VoXeUmHRM4yq+u+Ra1gd
dCwXdRkbcDOoXPVgnfDBsJimfr5WDIAfJULz8/hOFoM/r3/OfCyP7f5NxRFc3vvDzE9ISqJ5tyQE
4w9FmDioq8to7OrSB3Eu91oahamnryqOou7KAYPF04BTwhl7n2hvwe0hfTwki2I5L5H9btqhq+Qh
W3zWl3rM6ZFFtn8kDLb+cglkiBIp9Vtu6nXwlUX2nRaV4Y3gnmEUjG+Z7ko5HUVR+iQcauw2ONF/
lKUnqP0shoTn8SxhL+KHD+xrLejsJKLiG1zzqveJaNczg0eK6V6yFJDVYa562i6WxPukiQZ8FJIH
/k5agVAXIvziqu4Sn8Bymq89nJHUxy5fL22DSe6EiiwDvLkxT6Y5942/ldM4dFe6WPCMKSjFv5Zq
wdCu48aIreL616wmB1KjXxVEN76qSPKoVknGNunX30egkcmVnYlQXmemozsqZJL4aRIrU0AGkzqZ
eaEgCCe69Wohmzz5uF8Y6vh2vHzGrVJc1Y7VrBVuFtEWw+4Txlsk6LmNRkPUboqrrb30fXyT18yF
D11ldLvHnFFVNxloS/BxUwAeSeC7sba4AbmYf7lSlm7mV65rk6hjUEkGySWpcJiZnkrtTcc9Atv3
55ebE25etiromojU9TQd/3zn//O+F+xqYSbjDwwcPIu/r3M1NrnITHlLdp3hBy5qVVgPjVFL/eXn
C/1fs5f+P1gY4a6uzv/eOfqo3rLfCiZ+/v1fzlH/L89dj6qcnTwep2xT/uUctRz5FzzpSHJ8/dUL
wWPuX9ZR7y/mZQDmOEfyJHZWS+c6nkj/1/9ww7+gNTO+YLtDpEM4wX9iHQWL/vthh2OO53tOCHEe
C2e4zg5+vzDUjHmyKIcfZLLk8JCGPjXTqJjG3k0m0uMGetPaTjzPyx4jI+aWTCzURrr+9zhyy+Q1
rmPMLEFXcfoEYDYXLwnaGIWuJJJXKhDxbGfwvP6tj/yIpbR1QGoQi4WUKFRIheZQij44ONgvu0cA
LdEm90uPfALLp0crVIbi3k9sfvHlrd7paWGet3EDNmBb2jthY0elFTKVCaqBerBFtiSSVHtvERuD
oehaM+WEbd4Nm9SmaZRuiLiH3AIL5jkNZpS8pMri7khcuP7h1TzlzAZgRXubwex5lZzXHEjPM8np
lBHCNhjrNWpmSpKeA5AZznuAwJnG6dAtd6qxbOqAdXodswxSAox3/8NIWCLeeJOaXy23IaI/6YET
x9ImTXHIBc1llxmmzQxwNM+eMidQ+yQos/GYMhP2Ng3NgykJffJ3O22mdvrMv2ZFJXk6jE/4YQPr
IWoBk+MpJF+7tQlBfshJF4ibIUuq+eAZFrjdsETAPlodt6+GqRehz0GvU4N56L61FaCBR5Z3j0ej
EGo5kZvEKEHB2Pgq6qwsD8RnnGRLL1O63Pee0xYHiVI34jCEP7JZMgfLhW9Q2sQ48MDsmQffJrbX
eh/CpR2yXZxnvAuTu+oVMkFKhcIYuw8jrouGcTbJNiShJdn7w5BOh5mNns9peJjaW5MSz6ZcSvvz
DqhnW+3ZFdgt4RqmH/DFquUSum0G0dKmZhyfKunJgZK2FcXVo5fUYRyiwqvC34uYhC1l0ashacjB
br6OWZX/aFSKutzQD+58a0RHNtikC/uFobEm1LPaf3PYTAQX6YoxPsTaVPhOeOzNe80Rq9113FMp
+Ano4KSKivEL26PepekUFXLL6IBpQEabp9kK4sLu3YLpEBvWhNvy4GcNuGOCAHWi921mdfR4tbwx
Pt1hCeIriMnaRtwnxnGoo2i6R6axnV0bjoP1WPpG+mdpOdxsxpELgZeq4of2lJ1Q591N0/0EWXv2
QU2st6Ix3VoBRkscP0LRpz59nji4+6eUzoc8Bzfi0RQOP7hJq29+4RHHJ7TQTxa+zALrKkRukUbR
R+bRAeyjLJh44WUVEyS9V+5dWVRDfPh1uS4uIIhPPXNciLdWwdLw66LrxrSCQqhIa+1cvUBxTGl7
4+4IysJscw1PyU8GsfMJzXHRD4n45Hawns+E4XPG9HPobUHn6gc+E48Nczr7r5aJEdbL0NwFzkiW
hx5j/wtFcrju6rj5lhelfcLCnl+lRA/3g3YFDBtA2aSzTLlLJHpgUtU/ElxcuwU9OTmsbNzbsFwT
TH7B4OPAcaifN5BKPIKcNrmfOo/tl2lg+CbKwt0DdJhfJyWxh5K7eY5o9WSLSN/dZ6Iw0VU5Z5m3
nYFJjlsUA3fb13GFw7ApP9qxis6tGJsb0dOPvQFTkt97o6E2as6ld0ocAimAV8L0uZzEo0xJffFN
ZcDdfXsw5gGHQE+/Dj8hoC0uJPOGHQpoZ4/nBRKYoPnYbUoIVhiIMvxdEfumzSzaFvNTOH8oGGgx
AaBg8D4gnXPt4Pl+g0DRP7FZa0HdaUF2FqlYdhLKtjKULSSiyz7MRLvQbmoJFwvDAk2UDII4ZM0s
x+a5CE1+O7vzDzsf4QI6TQP2DsBfDpuMYOh5qJr4hRzfY790CRvxvrvm3Zc7wM79K6CFckNdXXwu
InByquybo1onf4NRnt4RXK0vi88NDTLSjBuLKsdtowg3bR3MCBThOEM7UjyfYqxC5frRN3P1yIpd
JQw1ooC+RqXbox0llG/iK0zvxqjF9ze2bQdGT4NJKf0AGHLKM8FdA6b5NZ5/muMlbdRfZVpmGC7J
ClMG3g7xWwMy7wSf1v2MzgX2FCBO+yXLLHJTMYzvx3ZsAxr/kpa9n3CjYkeKkehw5OfuvkkC2BFl
WZxtzO1HVpL+uqJVc1sTe78gorSnErnm8zDXZgsjoa8ObaoCyNV23nzh0QgXsWhNdsqb3NAQqbod
AUAcZUbWPkQFtqL0PVa51WyGnm9sM5li+GY1k/89SIcfsb10N1SEkA1mK/I8g+x4hVEcfrbYmANp
0eqLqUe4svka9O1sDKYAThk5ZFwXvFRB2Xueqzy6ssuh/eBT87ejV3PKdh0Z0e+zbfQPmev2nhV+
VVa4927p1jBfHceEjz0jZBAaDoWwTbyE133tL0jKpVtuiYXIB+XO4VvVze0D0OvsAwtmtddZsrwU
zlpoIlOH1UbFN7Islq8Ib84LoYzi4KIIP4jQj7YKutyqaDU7oEoJpMM4q1k/cAno28pNl6cFKjEp
RVINaO+6U8OpIMkTvTbsyBLwFFDP93nhEM1ysk5yJMmH+YZpbvBacGS5bVzQ2ZuFo9S4t9Dh6B5P
+vIHchB4+HxU+qPsqEbZsBzQeP+/yTuT5biRLdv+y5vjmjvgjmbwJhGIjn0niuIEJqUk9H2Pr38L
yjIrMSgT7Y5fTSoty7KIQON+/Jy91yYbAkOvyaBxNeqYe2Jv1hZ6p9iMk5GXaFPYheXsR+KNpz27
Qfo5tbvB3nfpMlwqXZDXUAkANC1Hi3XSPhBkV9awau7n0m2PXZfrHznyhYsFa/+00ZYFhymTNvzL
SDqAiRaT+J8dktIeUO3EM3A/DR6hvTCcYRfS2HNKlrkwQfGKUohk4klwHvRzzeEGhZIKM99oaSju
KIJSul3rCBljc+Vxti+MH6bTR2IP4RDyRJjNQLW1YZKc603dfpyICQQXN8Qe213F2i2Zeg4IZcwc
GkhLEGmlyz7206Bpe7+tTdt4GB2s2vjH0YLuXPZN5Ja2zORrGSv52lsO3TZapBCRZqWqAw0L22AP
EPTTi3Goo12zDFV/B2d0iq+AfqBQqoLZ7C5C3RPkB5kdRRYNivYlnlV1z44MgkpBs8epTdWRbAyY
CazDTVV972fkcQdRMmI8pBN+hL2DcyTzM09aR3r1eXhIBrxQQHadaotwH1wWwTS2saHnS9WqkNXK
+6xWoElibxju9OjkNSnlsjowXPYucxgGq7aeHZ9s4FEcZ+Hi91VGbF/OQaXFNsb+ebSISnwwCRCP
fFUp/ZPi6MbOE4kgtjVRl0qrndZgxAWLgVd57cQrGRv53ggm/JPwcS5zcmzVQfRBT/J02KbqsswZ
Xe8M4a78bFCO6JSoM76QIRwgm19oC6fsoXo7TOW9CqI88UWPiwT+jqDomAaSNHzMwyLfFIaayV1D
PcM2zLlnh+qAYn2hDPjaFGH3CPqIbXlpm/S6kb39I0S/sQeMOm8DTbUFXtw2btIsr149GRJpkUQZ
/31Q9zauc1XBYY67AbEJRE6EQm25qjmBYNiMkls8ckekQP2wGYcYQKXOR6jiuVhq8rOx3VobZrwG
DL/ERaTYa0NecPBhpsPcLH6mRQTSHyuK+4LMNvRjrVb8bRS7z8gK8FQvLWvPFqlnhbcjsvAFgLDa
Ahnl823sgsuMrNJ8dqukuPKKifs/W51OtzDgnSt7IPR4F4pefUK7U35RWTWglPOSVxVbFPMSh9Z3
GlH1vVvD3uEXR4E69dCVTrRs2hGoskBCq/tevDJXwGcw/joERJmczKsZK0QSWm4AGX2plz2Kk9I9
di7yGV4gFQFSDwLw9KMMfgJriWmViOnE/u+eGGd2V15blMm2NoAd+XlkIaTusWYXa/WHLnUxreVz
hDr/uZdzr3bS7pdHB0Vou4vQcVxmsD6+m1ZQdvhaJ/dudHnD0EwriQSCxUJLCC/bUqFxbsyweaT8
XjEcmKrdeYyPFYIfxMEl2ilufHrtmW55aiMD+5/jRCcIk9+1zSwOW+B04qNbnY1uiFKwETkPuSNY
A0Y2wWVuFd2rWCcktOfqZz9o4yH3YkBBU+Q9hiQi7ggysXzTMXJmdcXKcIcw7dzZfL4/AsDzq8Vf
WC8dLWEUQUAsLB+DclYf6mZ2vpC4YQ0ozBHbGOv5yx0lini7BEx7O+Ab3JpR2e1XdAXxwYR7brJp
QMtoFdZwHExVXIDJmg5sluNm5kzpZg7K1MAKAYjAELxDwNkeEq/5HBPZ80ka2L1N7JWbWFjmcVmx
DuRN3SqjNl90hSkR5fkYAXVuF2tHcdIc7Nks7kzDwl3C256GB/By/WlCVL2PZjl8mkC4HpyQAr4W
1r7M9XDbdiYDy6C1vKslc76XpDks6P0jwSfqISdyizg5dsPCNxKEPbpKLzbdi7iczBO7z49oDMPv
NmOf44w2mHaYN5FcXRr2lUggofrkKxHZ2+nEg0KIqfmBVTK7zt0+3wGQwH6ZVbyd7PUYzkAsetis
gA28lLFHxgBaOt+qJKUtSWogT0nGq/HZ3+Ux6LPIGofrccl+6I7/aoDieWIykF2qxDCP0F23MRua
2tXSyH+46Hl2sdPWt17W2gsVXtnoPQKMATl4WnQ3qmzhEwVBenAw11ww4A0zfJyEIRi9ExE9ASyN
aWZXV6hCPDhYUE1WfXJLlkyCcP1CdMFwb7bF14Uh5gXlRXdMYR1eZb0jUNK66tbM2+x5yCM8KxOS
TPZmNvrPYzKRr64DOJXSpGkNOjge90gleZd4P09YJWLrOBWj943o2hI0v+h4+BYs+IrBY3cpxyww
NiN+So/JckJbF1zhjSOpalgnEV9vmgrt4ogS6Jszquy2raqqv9C2Hu5ax+AjIlaM5d5Ykua7mKKG
gjntgMHlnfW56TgTovOUxSF1HOK308KVcF1hieLcCktyfhCPH3mNF2ryBkrTZpzi/lG5uQFhGKXp
NhI62KLgKkd2RIQzFbgLtWt7NezrwPyi6lpeFgni4rxYfXf1mNj7yTBexSScgzkAgZFJMl0iVQ5P
E+cPxuQGcNt+Zm9tkg5ZPC45fH7YyzayKxhoI/b9NCEPBJ1BSxqxWMc1T/RDP1cEG3cgTzyUboOX
3oH9rl91WNgZp/O2fJqn4KkBknhLJ9dpTtAX+HCcFD/YU1MMOXhvrxfdtreT8Y6urRHcznoAQdoM
3nMhsmbn2mI8zG2YLvspHJXNaUVgP5yS7IF6cOX9WbAd0O0331JdNF97HM10zOrhn2ns0sYHag6u
jEC7Ic8gZ+LFIhYJUMTFNCA3bfPBuGEDrL/1ErEz0BpEZcGAqNleRvPa5OhfgrJughNgwvFUcki6
z3ENOU7mLr4DjvjbEnfVjGkg9U4yyi+ZWs/YpILoKFXOQtEv0dEp6aEQqdBh57F790czirndYnt3
kVo7aJzh85DGcZiEzbh9GfoX3KzzEWJ2293NDcT8Mupe2Y7zx8QtwFeneXaXz9Gp59ceeqPnQ4d6
1v9Qoz3qCybSi7gIHbcdd3U+Ga9Lo+sXBjg3VWLmu5Lm53aCyvQSh4V4gGkHwmPBETPh4P7iYe05
wo2jX+gYj4RETZuEVtmMkWHwyGW3DKptzsnIYkd7leotKazDtDhYTWC/GnlMhgBxiNcJT6krBzvx
ERUME0pKjX/FhKs+ttjc+kgZDy044xM1j+ZTQKbt9P0FTb+QSHGj2UPhV9eBArNXxo4RIRDokCN5
reVAdHDlTAmg+/gGhbL8EvRUdshuSb7vU6O89MphojdXFa9OhNm5zuafIHzGfW1m8bOZWT2FFaw2
bE7JxYTL8joNF/vGdEj/MKj+Yc98xxUpnnTb8gUR51ncZmAK1Ti1zx2zJeQkbtE9t0obF3Xhdl8Q
cgQxR4O0NO8S6ojptdBuSBPW6QVedCYzvc95yKbdNcahRAqYk7+yp9VX1HfxktNMJcUdA2gk6vbJ
YYCJlbXh+LL5JSsNVCzqQ8R4D3OaFVKlYkgTxoY4OvFprlXv10MEBzyMBnVpFKu0hIO9fTerMX9i
x23wuRUxtVQ5liGaxCykPTBwGMFmWDHCuOyYrDFojyiqNqSnj/FOT3KqrqhMvMSvu4ZlZlIOhy6e
qUvzKcrT4YMh6p865pqhMQWloNVvn41QQY4Fo2l5P1xCaQkV6AXM20XhuZzLELNJ2QfML4NmvnFS
o3r5bbJw9+8c/nfuwtvp/Nqth2aEo1WT8Yz2i+7/G72DazMRleXyFVVmcR17Vn8IZ5n4C01XP5Z1
f4Rr3j8YQarybdIbYv/3Py/f/X10D2jHOXooxAiOOJsWjMy8QpTwBX2vVRVehMa4HB2jsC2CQHKM
4WFKx9IbZ6DGzmBMvT/Zw4LBNZ3XM3a/KnYY7vNvzGAtiVXGEWHX4+NudrFm+oAXsQkqvxROXvle
Pkbuw3/7E1yHTRcFKuGOrrLV2eOLHB0Zk00zfBEyina5KBx6oJjH53/QPujhqXKVFGxeq7BjMkiy
Tsg2bfeNQ4N2NzY9LSaOLeCSZ41O7BT0xpxd9mUYmAcdmfhUAYzWzPQXUpuhxiWWcfXBT3g7zOMt
oHRSDuRlZuH8L3X2FIzIlvTjFThqGaTok5uIVr5RFCaJjAMNxh0CZ5lR7aXrlLhwublg/tdbj6f7
WUF6zA9LY0yDL389BaM27OwD5cpZhuavi3QlUBQKNz4TrvPtqwptotdOgJXJrhriMwPLwLkHWprr
ova476Ix/uGlHeOmJF24yb/eCq+EiIBHJzTtHclWMR0rp4mIIEPe7X3wHVtvdSaarHQiTy3N52Rq
gU/nLHO5SvQCRpUIO1NlvAMWEgj3NQvrCnHfzBf+Na+5a/5oRIi3gRrDiGTdjJKbcLbL6BKCZqiP
WVat9gIzijFeFhzO/BUWsMC1hEZUJetYiJZApLdjN5vPCExwBRJ7h7vLBZmo9jUF9OTn5C+tLZ3a
hSpS5ljHeZF+cnRKHtDe0nSNa4Yn24kIwa+Mwd3xfmwj+wmlBbAkq8M88dE7tn4G/6sDWm/OShw0
Xc1dUjb0krePj8EFLIE6ZXTfYyt4+HdRbc02mQ6yogd5w76AIs2Omcf4TtnMyH6ndkHZTmoNASn1
3Em6H1NKeYgJjG+pRRbS7oN6kvNlHtcWkOFu7Gz3AzTNmdJ7vXIYPegkyFfz+Cd99oEvzFZyJNcQ
N7iS6MaIXU5nfRcvsAop+8pdoUtlXbcNTqZdE8fmfIk6IEwvtCj4Z8W5k6yHuo0PuEUEvVipVXVk
H0iTS2HPrtpDsIVmxWTXbP06xZ2EpSTkPzUnt0Q/5BTCG3236RP3a2Xn6XKicZS8MKMQ89Pfl4K3
6zFKWdukoYqEntdYsCydPSUEETNU8yDZ5OTurIeAEJfWlJ1ykVcXRGzQ0hAlGVydgq0/Gx78w79f
gPl2LeIKuMm25gMCa6ZthFRv35MlmvRMaBEt8YigiL0dSkUdvLi0Rf6dSnGbHXXyAiDFsVF2hKb9
kkRPgH3+0YjEIfZWOla+SX85IKmLdusee0j/WiTs4xygg+AEgyXAGoeW66B7vDl+zXkdLIJegNVv
yLUwdlrRaz188OPOby8Tdouk1VUvYaEUscy3P05HdigCuyMdcagJDyUqZ4tHhHeZJod3zUG4J3EW
URlRdmn0tRIFHVHHadJgJ1yXYKvRK+AllsL2biGzWv4Ak+TRnKZuZiwm9aPXE6tk96gjb6CyYnJk
AFU0vhCjvMa14aA6kXT+iQAC3VIRnAXEnq9uRzxX8wB8tfooYFueUZ1MfjFSBYRppEOSLOuerYmZ
UTqZLrPvnbWOBpET8407Zbu2/1AlFFuX7tmw5x0rr0lGmsgUL2kdc6zgZNbVVjR9oM870ydwEcI1
Sb6yTBQKqMLPNfW5UjF1EJoxPKbMO8u+Mh6TxCscIBoyqP3JsudPQz0gaSMVL4h3o4bce+V5RRzT
MOvgPozM2gG04gf9WURu0uFnF/aNY6WW3PdAon42sWbaqqs6vwZNUGePYhXl/Tuj/SXIMqtWP2lM
2BIdtqAB+evfGoOumDeIAWD7HALC8UPDTbN9Gxi8ImVH+okYWk6gui1TC0736hOcc9kSfMUkHvrR
gqb4kJfQUSmMCxqOGeeKiP+XI0bPnFWke/EKwtU22a8hqpmD2TgWTl8fsYLIvYtygbOwDvpgByV+
PeukQTntrCQjWQ0pHvlRABxXtYBhplcz1L9PrTfT1NYlxzdgKg3K8iH3rjNR2RKGg8yAoHc5FbjO
Mox4FXcXDqHsmZj9+rb+v9YJmXwtf9EJoWP89rX5/jtkzlz/k3+lQpb1Hy2lwmaBnWat7VlsCKvs
/u//keI/SmNfEia2BBeZKjva/yiFXPEfh1kW5hs0rNSFv0HmHLRHlmOZyIVWkRH/4X+jFHq7Etqr
UYt6BpGQZ6N25grfroQGpfxCaS93kJTHW8nbBjkZyhcClSnHbyPrOnT3tO2MGToRaKIrMjek8/m3
G/aH488qvPqtKvn3MlwPvZKrIA1gtXl7GQX2Ll7gnMvAiZluA1KYvFPpestqtx6DV2ZsdFkSp8pe
+hrEAbnAHkqNBC7WfOyrOrgFu8B2FITcuq2KQtC0KWsXcPaauMnEISjr7oNrfrtDAvjDSGJJiYGG
60bIvf6m36S+SbJ40NVKOqTRsOabFfMhDpyOlApREbBoasr1IHpoQa3vjD6x2bzdFMINKOFwsDE5
JQFyfycKmEB+cGlvV/t/L23VBVr4L6BSnBd5uDm52UTaAuDBEenMqwVvDpPdxBF+pcbeJ0vMCIKy
zye0WR6B70C/lSug4O9X8vZM/T8XYnNWoAWPSuBcnpgyfJ/R6hOtiE4p3ZAhX/yY6cHd6doYqRmh
4TLoAVI2L+Rl/P1vn79T6/PheEKNy5lamO7ZaapB3i3dAP8qBcAiGGjhoQKYkIh9OrhQXFxUPYyo
a3QWf//DZ5vtr19ta34tBSvflXt+AGmhYLHT0J9GK4J91kBysTFc0z22bgKNpGMgAq/BRaw99uph
RNkD52bK7x04weUHd+EsU369GO0gARSuXl1P5nlbw17cRi/Ix/GIGJ3Y08tKGh/nF7tYSf1qgmZi
THTR4H/vt4s9ZV8rpEfW1q7q8OsHN+b9I7E5j6GcRJjDha28zd8/GdqnxRIAUyEAT9HtZXZU75no
B4Rgp3DXRjsLvsScWjB8VBnUnIASwIjrp0GLPdhlEFLmMFdfGjUZV1OC7Xgm0+NYL13w+e9X+v69
/bUuytWLaNnYFt5eKOp3HcZi9DgwRr21oXGttzWK46uuCa/NLMhuVK/U4zxX4fHvf/n9y2OxH1iw
SFdFP6Les9e2rJdgaDil7F3MGHtpktYBzcADN4VBWHyJ89b8LPts+Ulgx3ScSje6ZCQU71Owe7d/
v5ZfItH/PSzy7nAFa1OFd8ilavx1rb8tcX0C1Hyaw1W2EGcrxWPC2TCT9RtdYc1fHorcK+YLkxX6
dpkxBp+8oaYwYyLmej49+uW+zUj6uyxqQw6fZRAShBoSwto2C67bpexpDFpillc4xMN5V5r51B2Y
WlK9KAcLDkhryP8frEnvvwiFLhYXDJWnZJU8Lz2TjD5cLNNhT95ydxz6sT/KgiPASOvCB01j7Skh
1+hdM/lnGvAMuHIaPlqj147e21tLKa7RZyAf5u35tSP+dmtZkkOs3lO/N22i0jctrgVKNpHIayI/
PgHgUYf/+mGyuVoOnk8eK2XD+nH+9hetnhAcOXv9HtrI+IWMoHKfdpl6gvtVuH5NhQoxqZqu6qWs
rkiyFxc0Z1B+mp1DpGr+HUgB064FhseMf/oZ3jyj10FfRnJGNRvlbX7UIlunT5oU8i3hxOR8YTb6
5++/46xXub6U/A6byoi9F3Hz+dnYMiw1u2kw7LtWCeU3BDft7LJvXxTshstSDvoI+o7AbcCax2oB
dIkjg1DftiIEq6n2Hr7/1clrPyi2vZ2O9QjTFUh6kDIJrlhBP9gPzHfLnqJnzJq3rn02h+p1u/7t
zvdel+JhbEbEtU380zKRMtIJ72/1nM33URCZRzoM3qnXZv7gGOM/nA28K7PEEtiGtR3vkCEaV26A
vb907e7WLBkgdAYBJJspWObPC7ovBB3FdIsQmpRzIz0NTXBtWAnddMQ2jP+MYbiZ5JJ+UAO9f4nX
z0iyRLDPmjyQtz/M7NwaOrAcCKAR81WbGv1usIbylkpuPgUWYMG/P/v3f88Tax1HD8jCwPvu3N5b
lk4CPe05axcvVmd8p+iIadY04zcRxgCP/uu/h/Pew6aHs2p9fm9/H8qxHK1HP+7jVqtPbqTTHwaI
1Uutwci7Y60/WHDPmqvru+3RkmAEgTmQA7I4u6G0ogo3FOG8r5pSb9FCMX6ty/xxjFMg7fPg3NC0
VI91bww7NTqSQrgvNPqeUsi73unCJ6tToOa6yf5gXzo/KPy6MrwJ9H4p5fiw3t4KpKse1Ltg2nuZ
tfJsPQn+KSrQRNj9zdS53g4wmvzRdQM2NzgjH/QL/vTnXcVkUPD18+2fLV5lnavIbMt5v4h0+iSM
Sr4ySwGylbsdGr/O8iej++62+JUAkjgf/Hj5tqX873Ph4fB01iMX1cvbX++6HYFeriaJq6Rm2aCJ
0E+NquptBn+w95OlfQKN59x1oXOKI47njXCGW2vWqO3Q+yLsIXDM2NgJqVAx49JPf39P390dzQlS
QmmgVchBkyPhmwXGhqQ05qImuY1S4NggQb0twzK6ysy6fhm19Y875vUDow9rX2StePz7X39fsmgO
sQ5PxhGwz/lE3/75uAW5ZTEZ3SdxYxoPRtmXn0Yai+NN0vJV+cT80oUIJ7vqiKNqq4SGbUlEg4zo
Q09J2/3XpT8XBKkBkZ6yLX7V2QURoNQL8kcU68SoEkb2QPwDUXbXhOqOXxzZXfXksJ3+fhv+8BAc
vl4KflPznuj1Hfptlc8XFUzYfdU+DVuLg543ELqscdXMue0c1DDm/zh0nhFwJfy7ErLHR4XN+ha+
qSk0v3XFRsCtp3T1zl4D/N+2GQ0g2rrAorOG5oOZVkpqW3GaTTLYmlIk+WmOcWogyLTmq8gYyvHO
guzX+kUC0o2XN8jLD77dtffx7roYMHqcidbHos8eB8KB1YzZO/sgJaJss2T1oCGBoofEPzAA3HPx
iwA+4MYUflHamDvjoUW3N8Q4/ydEeCiNBtOdjx5DUm9fpDOnB2swBNJZcIaPcTwm6F3ifgkO7WiS
mF4wDBw/ur/vVgGN0pzeB2GMOO70L8DEb0+4KfNMgmOhH0J6aHBcuyXZxk1qWg6wF5mNB0WoALZZ
bQfYAAyuX5aFI7boTRCtzHM3dwfG7+2tRF+fbSuBXdC3ZsDhH1zp+1cR3yWMDTqs9FhpLb19FZ0S
VGKcc8MNmj/4I2d96nrxGfmBdw3kKju6tZy/6ao8zLYZfzBMfrdJU+BQoNmC+YnJ2Xq9uN/ukoLc
ANAjdvbeaBkPaREOd3bkiatUrrboJqhv/v7dnUV4sDjzB1mX2RqwlRPocPZ60WBoyUlGYh2tQOvK
sKZDxpnXNxIlrphPKsi8So9H9lR3i9lI7NIpLU9mxkLkGF1+Uy5A0/H5tJdWrqtDPse1QeTUimuE
Ff4SOSSEjXNLfTXHHwGMzqA3v66erR5XvEmdofkRb29XhH3NEH0soP2Z7o3VeN6TBLV+CfsyfM4n
zrwZGkZyfEi1vvJmpFcynPHxTsyzNo6VILqy07D4oGZdQzTOvlmLLZ//cRz2O1utT/m3p9jQMimr
xVr2WN6ylhzwgfSm2gyqT7GtgvIz4EBRnhAEVNFWmYNdglxs7KtusZyLTkOcX+WUIXxW0m+vccWH
wR4Q4zxejjW0JcQl8aCvKhPJyd/fhj9euEexLdmnwRzYZxfOm2AW9mDMewwLDtASxAbFLu1t745A
4OBL0dXwuAIJqW+XWD1BOomU42vfFsiA2aotvD/GgKqe+AUMtdgVnSNxVujiJrFW3JB59GqnNMRH
F/5+9Wa3gmuJN3St/c4H62PVOSg65bJH+KcK2HKy+0oyw63MrPC+kKjt89A1XhUYlXsgOe0Tidug
QMQEWKzjw/7gPv7hctajKR5XnKREgZxVXB3Ittmg5t/bzjjvw8Aibdqc4ovS1u110NpV7reRc+GW
I/l2RjfdZHLJr/mHk2PO4eUHV/N+6WV+xdeB6IA7pM93dFLPkI4xaWYwXR4yK0B+xSh0fEAGHaxt
CPMS6Gaz77paXIV203+a0gnas2oHEicQu7VJs9wxHiYYtB2yD8r2P6xAnIBcRloes3UWobMVyCyK
EDwQEm20e6jGStrXhHcRwHhnTA3xr5kVR85nElC7gzaNUexdY7amVxSxFEBZnhPiFk1OKa9p19NL
DmD52KTuuWKGuE7y18ViFlbpVzD8mSjpICr32RJTZsacWj661X948MhP1mqS5ggLwNmPcasxZSw5
YE0sCAKII7PhGEoMJwxhA+SVbpdrbHf5iZy0J8B77h1CMfsI07k9YDjWHxzBzD88eZZ0SRGnmdUy
KXy7ENk8vajnZLCPCA0/JaIoboqOp+FLaDwQ6C2562ar3RZIg3YB2Xd0lFoBpWsiPqUeAPB0I/hT
+FQgQ63QUzsckQ1spkaDnY5z5AoI8ownRw9ACPIoea3Neo9uvfuGJDr5kuWO/fzB22y9W1w5wpr8
GonYx2II+vY3NUk6G2ljr+l/Wt4S1GJd201IvHuRpV8Hh6k7BFmoHSJGGy4C7wco9m88CMLAoGQ9
dCL9CHzzh22InhgNc1a4tTN23qNIsKmbKfOWfUij6Kqx2+oq5n0llkstvjnI+WCTmvzisSvdsC7M
/kQRtzEaaWPJa+zbRSCQ//ttWp/s23KWS3LRfXC6oUN2vgINrQV0TTqYT2dtf56JZPQZFJXX1PTD
LjJK45OCGP7BUe8P7xstX9415mJMDigp3j6bVCdDn2Oz4+UJ1YHGp3lEH+AckjZHIhPlwDS5iJcY
AMZl1Qr75wjANiJhZU0M0+Uhdbvm2si8tNgQkQexubVvDBSqJKJL3EP4fdtDmQ8S3qaRnZaiCp7A
UyVPbDRXrbE0zgd3Uf5qGvx+HxWPdf2QUXS4FieU81+UkbPMlkjeW1w3ENSnlTbUMTZ4Sjxznoha
qwCOkEnohj6LcJX65JV5pwkaBkaTmSMnzJIOxOKCfqN6LswyDH0TcNSyw/MuzJtZWMa4EXjLm9dJ
ZtNuYBxxWBh8t9shwWAG/Np+0uTavQTwkBi9FOkzmagls/5o2Na4lgsfSHhX7Xovo3pPrBp3YsBn
km466uOe2k2Nd2kvU/rPkTPGWztS06su3LbaLACM6WqmQXZhtW1I5Hs5yHqLQicHgF0bi6/kRIBx
0ZAuhBFbZdkpUGK8QcRlNNuZ4Ll7bh1e3gRm8Y8G4U+CNHaCJ4AWIhwuB6qc4GgO8JDJ3yWQkR9o
9NCVC5ne08hpfsamOXqbmR/n5+CiSU/scXdva5ktO8zg9Y2CdSZwRrSltSW1CQNXP3oE89WOJoMz
mYiWLUtrNi77oKtfgkCRW7FiNjktGSMe7TIQxOn0fclmD3XM46hh96SXEwV0QtPVEbblol9YgtBR
OzE01q3Xzoa4kCUztl26ZJHtR6FbC3J9cxEcRrRl8mClbfbAzWM5bEB0E6iYhmLL15h2vixt53uO
wgu/wN+/63cNeF5IlnNTU1WQb8YJ5e0nVtU22dUs6Ts4vvIiESlBe07D9yLr+Npa8qzczFNW7SWb
+IUqrfTE+VF+cFx/12vjD5hrs20dfHNsPqdNCtUsrcuJcTcnVXfK0iC8KBItdpkb34T9WJys0H4E
LBnTTQ2by3xqEASDdD0wFCGHt5tt+kBx++PvN+f89PTvVVHjIMZmNiHOTk9VzepfLyGerzkff2Tp
RNww7MG7oQ+zF7B35f7vf+9d7cIKx0mNDdb0VtDlL7LUb4V+lQ5RYTeDs3O9ybtKxoAUFRFlX9xh
IHCTTPF7L1SkPvR5eGqXHI2wwODLMUtieLFTiVBxSKLlmRDs/AFqcPKo86od8ePa1yLvWSNqTLVg
t3B/K9FK8dHbBL7xbKNQFIaIiFZJEVsFe+bb98lTk67QbwU7jEWLvSsVeK9TDVWKkOym6xWYkygi
/4EFjXQla3msef/CjdMvYs2AkuM14TLteEhHaGG+HDjUbkF1lF/idsU1Sic/dVGRYkTHq/M1xDYJ
Y72IyRip3aYo/VhU3XNTIH2HeJ0fAmfU0UXdtsR6xGkZTfdRjoAQdESP9GapnOIlspeRha8jiuZA
8w4tUVgJXFntGHbtrkymINsNoCqWU+hmRXfnBcHcbJPchWbL+drzTdFIvYPKVA4nfMT5t6oiQYkM
PRDlu4CTxDfUREV2nEgwSH3bA/TsZ9h+wLDHclEXyRKYDXKnhnzklNYYpgmeF0275jsLRNY90YRp
vkVNYfMk+zDiOBXlMr8ogDsg2x0Y6/nEOOmbzLUqPgQBpm+TDMv4VYk5N/dqSpKcJc2W46G31wET
SpciPMEGxZZgM7ZVu6yLiU8l4zrrNxUy3hin0Qp6HcCGESBaxVlx4WSemq+xdQGmL8alAjk5Btem
ydI+i2pZ77X5EJQeBdHcWiTuAZNR/7AAuXdae+jqyLnPfWsqDI95Y2JiHM2tI32x+lFZXWEcA8Bl
2PkSnRLQTaP2diTMbtpaOm2BwHhCJX6UCvOLGxveXZuAYthGgBDFjq3IgwlZtMtTgbsWMgFBwXco
IUmNXZN9rnF4dQ3B2/zGcrSL9phNCWEyQemgN0ddbk+7Fjsm8dUjy8FGRzSGNz1J7NmjAyX7hjrf
iS4mTJEHRzZh8Rhju853y5S19ZPpoN26c5yyGA61YmPazWVkfAeZNUhC4Nkzd/PSKntnB0X9yQg7
b9h7dVEY2zI3mxY/VpdhihkUXbIujpvLsqrmcpfNynY4z6fECJBw45FbFpM6Wd9ZUDYlyXAzGIyE
7tIVkthU+E6QimarRdKDP0uI3Y4b5RIPliTjcIVmXfJ/TNO+oasXlsEeyZpLvtVSZQ8F2ywpFgWQ
U50PaXGH04WEBchfRrYVkzQLn7cxhRjXO+F1oRSx38TbxQ9YAGNs+L0bTFcmbLXq0Vgqe9xkfJvj
KW7wim3MZZyNw4QHZtgot3cYj03pyntYE1t2fOA5v9qqpuxASEIWHbB8Dv5IQz//keqKpCUxikhd
5NVADgzdUXgN3gAvbCtjo7e2ZlyDCDHpdCrIeVXab0cassstrx728hyRHxlVEQGYoVHPzt4GsnEl
Wxgcx9wIahZ1Ti0c8kbvFd5Sa29zXOx+FDvNFQ+yZc6e9tMJIxGRMYEbk6JdMEa+Y0EZZh/h6RSC
/VlHMSNT0KdsNBt2L7dtfdIwnXQ7SPbN60rqNN+okFJ2L1UTLP4yRxZmllCNCiNyW2VbkAxSb2M1
e4859j1J7susH7s2Hr9rwPosbyUiwi30K4j35pjl0THHEZVuDbqP7aZuluaLMqtMb6shK0CatpUs
8ADD5MBvGkKY6cgEwOVsJn2/G7GgP6cj/rMRA8qzIj2oBiWg4SIKjSzgss6KXG160o31LpwL8Axp
D81oi5cawpTl5Mk3MshHMiStsn22Gfc2B8Qb40I/z1gWfyA8yz1kJeyPnSR9Az8dbwzmPgUS5t4h
DIQ+Rgf5fzOZadzuEmeaLkGEZP8k0jXyXeeVOkHqoBd1LzqC7cc1rpRlc5EkyPFk7Gu4gREmsxQV
j0noGLxbHVGtMFhvul2t7eyI2dBpib/u+dTpZI+eHw7geAmpdrt7Uffdp6VtsCy2Q9ol1wRP/j/K
zmRXTqSNtk+ERB8wTSDb07v3BLkl6HsiiKe/K//RLddVWXdQUsmSffKQEHzN3mvPCGyZF7gfYm/2
f3N1g+7W0mC52UyR9NHaMQcnaJ3Mg1Lz/ItwZqIdpdmiJvPEstgXyzINRXApp/ANLayVp3iclHvS
mkf/pKmIt6xqdPFhBXEYHCK2dt4lLHJ9saqqWS/1OvbvZuYADryepd0fdWnNxF+g5qoxxTpqAy5n
2ho+0UKRFtmze7cB8J4JmKXhb90k3gdmSIs4tHA1ZeoFxEDWtTUW53IBRX/AZhzZqd9F3MByLvyr
hw+iu1pUp0kQtxPXvjPDciJ11FcYS2z3fY06uXyXWwA6LsS8xNMVd5hZUMne09mqZX0/xM1wY/1c
vO6E02zZHlbOSy3b8PO2iF6fatve18e9n/U74c1YguYWy/sz2A0VJo4R7j0XyueIlb4JLfIE4Oix
zyPPMMW4Kan97nygxIw2yozKWfKrDEWreEeX7icJNXA6eCYuvRv3wYxQN2iWN7WJ3CShECo6oMJr
Jg597YjM0R6xmewOdH/UzhD/klXEdYnckRGlG9kD0Xm4ScuEUFj+lWDphwv56/pmtk2taXQ/vQ6T
IbAgXagIXHSNJK8eVFsyfItXZt+7QlKX1mrci2MF+YQIU/4II+/mAzO5B6hcJ7cbcUko2XzcSeAA
HMHce79MkWh2EuJa1eJxwSJYkrME7qHxu+CShwb1h7U2QFAAuSwHwWV9qhEXRoloPZfihxLrtoue
Vm2rQIWkpjFgLYgQcW6QOwyrT9Bc+gH6NLtZ00zrcSgjIjVjzYD5CoqYF2HHJoSqoGTg5c0mfEN2
RFJgGIBZet82UtlPLWszeVuLNfyOdg1oaNy7C8kf09RVzCKKqUXmPC7f5OJjkA5IFyE/OPDMF7gA
Ysi2LZ62JOoN4VGwL+Yl8TzTAH/S4/5W7aFZMmjg+ueqyVkWTvNa8LTwuUbgCAmnCwOmlZS1Uzj0
ECZtMopfCT/CDHGfciPpYwPlPFqVHZB6WdTWo9tZzMtFDCyAnxHb5HNugLSOGnA2ufRgAtJ23HYA
4nsUXRcB9uFckVhwHGynLT6UTF8PzDfr9az8WRaPpLYjOXCZarWJM/TkN1ULqpYLMxl96XtyNN+M
7ggtFGb0fwkcMs6Rms+yX401iT7heQ9z/BdyefVjFlHZVs/cqZQUVEedkZTDM0m6MZ26KfpEjkt8
5b0KMBSZatshx3ec7dxhqtuOnBohIa3NhgFFEM/qJmJjJHfO1R4hfl89/3XEBjQd+PzWeQnUuCYj
BzmObaXuaK3BH9I8wI9HAmkOfw4DnsVCMFqs8zpFZvnG4NN+7Ik8QKPO0hJjaWTm/qVowzU/IWmX
rDUJ17UPc+BgFPGAs9JWSwv8NXQ3OIZNuTCAmGcZnPLBD9vMYi1aXfgFw/ytXyv3ggAtN4+j2pV8
9qMtmJD1OZZ9qnfX+c3QyVNX4slIb/Xtwcq2xm/dTCyaBWU7x91HDLGLINPTCVue0dL7VtN1rMls
oSFIF92Y6UlZO5VlP/jFeMabN0VpPjqiT3nYe5H10BDaYk28vYWaI0PZfCvwN31o4qiDnhuuoX3A
vza6L3E3c6azR5uLQ2hp8aWu/CJ6Ifikmo6Y1DiHoJPI7VyOK8GYZLnaxZlsM/m8rK073jjBmcOQ
JKSfVNTG9dVT/oC6jRWhSYTGnn+sTeGQ6VCYVT1UPg/qg2cYczyrwS9JrmlB/2Qum4YXOY5UGHKY
iCUHrNaz1wbxqx5kvPryRjyOqpBDo2869TOplI07l1YKj5cztfS89o1bHkVLiSQWzRXuPJqwcvT7
o9PjtXRcGs10C/ZQZL4Y1AM2SJoI3sGO81goe8uZvnjRt0XeuWM55PyfVd7gjqiidrjknTMWaVMx
Qj/bdh28jd7o9mcJ79rLaFhy5yxhM3X3nOrC4EHWHrC1BRYiXsSwVsneVua7XdbYKlQpiyt603hJ
9FBxCa2RV7Zq12gBfuJtI3QockSykhVwhlerpN5ZivFX4d8xCrqxlPcE3MqDrmTa755WdKVaDRFC
qaUnTqmz2vGXnqjfLn1556AFAA1p9Ee9EYjX9+WQWVZetMfYwuwGJHyHTBQJERx8Ipf9ZKvzGQxK
t5j1Wpu7LjZo/en9/WkgbqDFHpNUqhg+sq8c3znc0WUamKFqMC5q5XE2R9qGEkQrdrAjQmEOMN3L
AFCft5yWXpdE2EmUgcpxit+qnsr6Nq5jPbNu9Lzr0og2zGx/GMorWcEKWzveIj/1IxQg+AY3N4Xa
16FYI+/tpVD4VI9YT7pvTjXX5WkofSIXOXuXV0UrEWZL1QY/x045FompxrPfxZvf3sql6MgYd7uE
+sTpWUCCbf8WB8Z+KuENB4e2mfSR9E4VvY8XtH4ppGf2FbNNq5Ax0Z/732Srzh04RwcQaGkN8D/W
yDfvt2IdtgsbpfyhBcwbJpXrTH4qkcHOR8cZ6WdhTjdRFlar2OA6GVEdy4L7Ic2jTn5bxTAGSeRM
EwmWLn+H4Fx+6VZE8ITyyPV/loClP64+2Td38p9+x9xOvk1jb//grqhrQCcBQZAYfAZzoZRf5FMx
jB14tWBrfs6OnM/+LhoPooxFfSB22e+pL9SsX3NqCzt13X5BJI0Lvk8CZ3TcE5YHOH41BZx4kLjN
ogfRjXycfp+3OCkB2cTpJNiJJKGrirs6hTL12WvhHhF/tlcblcfuBKlmbPfmo+nSqQF3xTlRjjmI
u3h28/aFKqh+AFlvrQ9SQOiJqePcRxzBYqV6BsvzYil3IeR+s0AuuKWr3sjSZmDg+cW8n3peLeID
W55uyohzqjFmFFa8ZF6hR+95qHeyDKsVyokNL7Y888TEXzx0oFmOnJyXAEWLucRuDTS2d62YQFvo
rcUHibX3cIfWDpSYLYmWcEaJGB/7wk+mfbZz0AGu0199OZUCPqOJOZ5Y5J0jggMjxsJMgTyAVP7T
3Ju+T6oSZVLSV55RR3+O5c3epf1NLSIiy5tK54ryyFbQXfsGCCeb7If7WKo4OKp09myM3CZ8i3cm
/EDaSGToBpdTPxDDvNwCMkH7kxm8EK6mN1mZLx11I5Ld4JnvVwcia0d8PYnWG+NXvC+bEokp/AgE
GUpOwsDJdocr1zB6BptW7WN9GfY6bnC5xTZj8vgeIdWXef5KtKxFurVUwWVSYlrS6p5fDZTaNMeR
hf8OmgTo7jMxVE3/Ph5XK37yGgHwlVG1YNaO/pq3ZKS+THHHy4oai6oBCK5IO7kW9DVFs5H6PYi8
e4nIGAwvU9Xl7kXsfjMn1o6/9jA6sxzhit+PTAvzWkf1Qb98ieoVI/UhbGf7o6aV3bNFUflkmzMM
5jgA51OHmbiKb6QRcwzqlnaKlQPC+9SK8gpgJqDYM6tnFzSCAcCFe4Wp2c0KSs9+5iKL7xJ6QZ4Q
KELqKIgJXT07GsNH2hrj/GghLCHes3ezveYDkSeYh4F7naumDMi17b3qYjRJlhniNOLs/K4m0Zq9
yZxMxtGfSxWrKdEY/HgNNgXKgVhysyaDI+NEgXmT6QrkxUtL4U+fDNF1+33JSEiensmw/9gHA73r
irBWHic0cryaAr0uTwvxxHGCrgZKidtb5aMWG5lGvGKj8SImuuHnjjDOj7qvq2/eVt+DG8ZKFme3
CiNo5cIOx8tGZEYBOE3Jz6ymgON44caPj6P9vemagr0CTbe+0uisLPDAWmSd7j0vZVAlr2U8bFZa
rtLDNjgSEn+A1wyGHzBl9YhTJ7/BgBLDg91O9O35uA3+NeC98eWeoUuoqFT+d7LPmiJrKxKNH32P
ocjRHcpiB71Ahw/wqzYM65hO6hvsW9+8DnWMKl3g+nUTEohzSG2imm7cmIrz2Ao38cWbp/azs0sW
kh2PqP9cWmRCkbWzr+pCTnb/WEurjT5OWKUReoRyujZdPQAQpZIFJb3NjALDsCAuW6MRBba4DVhf
9Nw3vzYRCqxRflT9pq/vu9Mw1CZ/CvTOCrbrlfd9IxUM4ELgRE8kDTL25aO50Ql4JJ+nJI8rByoZ
WK8oAP3pxOSozFhQ5xRtulH2o2PsaE/5UqjDPWF5rwBchEN1XMS/0MLBdShIIbPPd+LmfCKyvXmR
QwC/UTMwbmgMFWD92qwx7VO33abWuIy7CEfgfbbH+XIE9jiCteI3AmDV35Gq+Yg67MDme+7xnor2
F0Ibc4ma1fnObBAZCyknWNCwIYN+NHD2KsAjn4F61y5dE1TQFzAB7pdq0qFMQ/SMQ6pXUrjhY7WL
psHH20GtZREzIe3ZL9MhnH8z6lbiNfZKDXA1Utb05vFyCgmVImD1OBkRac7InBRuZhKxfyUhE4oC
pW4EztAiEeDR6wh7TlUzFVZKSil3GN+1ugQ57y9gBNGAvnwxVG+aZv3dvDPPuEbLqNvrIEf7EcZx
+U5BpqIMiPaKdqe/I4MIUTtN8IZBtJYRFeYeNBazw2HTeUquLF0kXY18KQbRErI4g6Q8MMYQjz7g
rvHKepqkKunZnXoa4klMT7bYg4AkuX2jpYGZvXxbrRoqxB6p6dRLlOLNYFtfSRwmMbZCYHCiQuwW
JiLD8Ig2dY8vObLUiorB2oMjiMKmT+cGyheP/rL595mFiBKGeyY4jcitxTOUQFw4i+l32DdC7+En
ZphDm40exDdYO+04nvmNK1LPUTDOWY7ParuOjRXgqs4921wX11nLc9nUYXwR1VZhao7snBFEOUfW
QzlvpLUGSikghZxo5rYB0v7lDcFGpY1TdaSSaFf3ZO29mzOsiNvGfR5GaV+oK6H1km41PSuqJues
WlcgYHdiavCY0ef8dZxRzjypxlPNlfSG4bNfV+I7amBXJrJbpH0Km9F5n3tT8boBoieFfrIJACun
utpvmDyX7jQXXpBME+90MuJJr8j2sZcEAbXduj+QWNt/MnbIu0kVXuWmc9BHbJdDw2/IsebXqc/c
7AsYxeiTIPSWqW7OBCptaQgB/znznpHrob/3dSu/2/1afM0BR+7nyFI5GpywLX8y4lsvvlodcYRo
sHNrxqOpDzKu1nfYhYCIUPCFZaL4Zhj5SoI2I7ZBgHzzgiAOfwymi1s54tNIyOvPupyW6TIDRyVF
tMZqf+R5HsIT4U9RlTrb4unzWNdK3Pr4Pv1kMKzkI1TIrc8kv1V06rbJ/sWQ1c8/i7Hqw6/sbvf8
ge7Rb4kcddZ7JCRwt7cBTZJHoyf09it04bemblnEXuooH+FqxZ3ovZjRtFNSeyVzcIq52T9WoWge
53pj/8d6uP7WxxK5UbDLLm20L06Q7KOOOaQ3kceCiuXExeDHjM49VtUNJkYJ0xBjUKhIUYUoxJfT
PEkREkVt2El/3TTOihecQmDxLLHV4kYpuaYh75xsgotnHUfmbCo4eGOeh+dAbu3PwZ0DmVr+0C0/
935ZEfiodgdRMRX31MfIpq/fuxbwHmOAOn6UDK5e864OB3Zk6D2SmDXIJ/h05f6Qk6USnzW1Vsor
ijeCYtLmf2+5YT8SpLMOmY3d/hxXwFSu5bqw3vfKO220aPzVTbHY281vHZiqJrhTtsMxCLrQ3Koy
ltIkzMf9HLHSpM5lz7IsVcjef9JNV3tKcoj1m7cx/dRgrTOgOtSK9rt76EH5ZDD5VTzE8XAuSygo
D93kIVnSIwP7RDRkRCdtQ2gvVLNlfj93JBEcWiiCpCPIIYqyHpwMsaLERIO6J2C9OGiwFQgeI69d
Txb4wO3gkBGKKxa1tMjsdvSuVguBPynhQFgHDuwpDaAbeSdwCuhObVSTIq161t/gInm6PqvJSJeO
s/DyD+zf+mfUIktwkOu01Ld1GzzQvei5y1Oz1PEztrEwP5gidK1ELcW0ZvzBfKhwDf+IsDLFoNm0
f66d0fqkRg4u2GSmVilndE5yXEHONRTJhVgIeG/1WyHZOcNfyL2L1ShiBjCOEpK9zl7xVC7tVB23
fV7UyWclog977nQxLwO8djxgEdM5LyyG+ZJvGkhz4+8MOgn2Ruei1nJF+uvvYZgyO7Qq1kRI4tOe
PfCamnBiNrc5Gl7lFBBwlPpT27/idnTaI0i6TXzTTji/Hzn6Pk8O7JgMB+HosjBavEfpBoDpm0ib
j7scI+eKHljWrBQ2r0IJ69lW5g1CzpdoHWSbLpDanDNJwv0Pxgxcq0Eu98cJxnebNm45qFPbNtFp
lmzmEiCFTXxa0DHTTvVlAUBjzvXHuRX9j3wOFPtUlpYCHqfIzwp98ZR0NHmERkRiAsapiF8HRWjY
xFrMyw4AzRWFnIBDdOJpXwEJBwM+u3kLwl90QiOBf9HeB3QcjYquGLCQkOR9xb4NemzPTLoqkMJo
Z60ytkrRfSzqOs/NwC2foN7koCxDicjg3gA9gpsDqD4opyAYKR72Izn3mzyQDilf29YhpQp4YU04
dd/IB1uAhn8Iynj6pSGhkTi+NVZzpXJrGFtgxz/WnMTrkViEeyjuxvyGyRpr1FQapbpnKWx0SgQn
z+FJIGH1j1HDDpAdQjk9sD5kTtjtufubbHOPzyPuaP5m8vLyCCwG+YLnt1A0y5Vt+sHymF8nk7Xn
dgqK2gPNSeDSeIDL7dFTQS3IxlVzxVsd5NdZD3aRzWNofy27bYDZuyu9/U26dtfN/EPoBboOzT3u
jzsHDXrEP3UQRW3TszlrnBHF1J9mZirpsgXrlRT0Df9gX/wEe6PZVDvgmRl8OEfdA52nDvOuexgR
G6IMqVXGhOe6n8hh2Rb5YeCZpYAvii+O3QSZP/ckpbR5M3/4byHKn4JzXjaY7PjggLuQpIR/iDia
dm/CjW0J8HffPzSuW16kEDFrnc27EBjPEoVIY+amLO/+IiERf+oxMQTflZaB77Ad5v//+NksqUzk
1z2I5cCdn9cAiVq++A4JT01MYHzIG0ujDmf7TYJ0Hqk8ncJwD0+tUJ53xNwAwqF02xAU8tDZBEy1
EaN9umwkcgoWN8cORXZ540VXvM6qVe8r4Srz5JQVuGLqVVVTxA8ImLUD9IV9RtgWFHqM6EDpDdt0
lBsxaweX5Q8LFpY0QUakfDs8AWSXn4Ba3z3aoykv2tqQh+/joj6UmLM9snSWnx5ypoSBbvcJEez6
wqJjAmRUaSIa5BagPZkXQX4C0lKiTaTNpeZLCstXShQzfpNVHkapDS9MkRXrVt+MNm6/Hyi2re4z
Q2ec4XcSpUhk0Nc/W9OhT3d2z35ZtxzZC+vbansj1GwzJ8dHdsUJnfdfAx3hOJ57ZX1FuYK63C4k
/Hoo5qpnyNpYDLS9OneO7TaOX6oQpsXfFPf/0g3dv3Yil9w7IOJua/zn8+Iz62X6LrB3NtZy5IyN
DjV2pIvL5c+8pXFSBU7n+xTXX7ZwLH/5eSuOXWEeofixbiZR8VmVfOb/fhD+JcW9342Bzw4ch9H/
7OH//FiSmYnL6FAfEaEMT7zM7I+xrJaTD5wFIuo4n8inYL8YxRMwtDX3PgahgqiFaDdxXQnu3VUE
0P/3p/pTjMuH4tHgGt1zfG3QIv/8UIs7jKuNSf9oNUNxnWJwvXQKY3WRHIoHRdN5CVDc/M2FcH/y
/nGkAWDAxIE6DTcsgMY/pIKhWCicfJZZ88BQu5xmKs/an57Q0iMnwe/MBo3u+Z01NuV19LdP/DPA
UqPOnItQ2FBcnfglqO05M1NNrfTfF+X/9enAe3DWwhHjC/vjBnIQQ9dsQZ0jJ+wzENp5PpR1Oz4O
brNufxHC/8tlSbVHxGOIpwsqHOyCP4TwkiWz9NaCQ9ta/O/rPPoF7tudYLvNhtS+U6uNZe9mpT/s
j909kSpqBsF2OjfZ/++vLcAWYfdENWkLMBV/3AvVMijfJtEpL9XyVtO6M24q4ziJRlP9/O+f9e/X
QuQihCThzL2bj/88mhlOrqgrpDl6YqAxF8hDD91G+MKhD2ixZra9n9eIjn+lGPjLz/6XFhOFfny/
4ggjce6LP77eWUc5WyfueVJ675hzFgCRu7VgAedmzmBjwpb/79/Wdf+83/HSM9F2sVzherD/fMyc
VYLYGxw4wmvV8A0COJIcSnafLV5LTe+V63ZZi9DeEP/VIxz2zulPDLBo8WmJ7EtHQK6ddvba/0/S
vQQvtlXXcwIDnjFlTTnAXcMmwMtyasU0bxpavtJfpvmKjKyx/uYm+fMagjF12EkQqYPmm5vmDz3r
UmvuolHSwCN1/k6/Yzr4ftinOf6721gE6ssYjags250zrRWyQzEWM82Y7gZZXr/BYfU2psFjYT+u
q+V91aKo/kLF/H99yHvhgV+R/9B6/3FDow9vW9bcp7XvhXPcm3LdP9i9JchdW7QzXzG/rcu3//6u
//VAc2m4RV1iBCHhRLgv/vlTkS/Zkw/x5zSQnXZh8jNQmfnBGzVanhkW5o8e6OrztLM8Oaju3jAq
2KRnltF/s/v9z5z8f5+zoe0BsuJ8udtG7/TZf34Wgo7L3mb9dModG3ldjzrwBkDffQxAU4uHIXTb
8mbo+eonnojcOeHAqwR4fmSSaS3YYpD3vTJVwMkYbw8IXllioCGbnNs2gCRNdij96OqmmWPcqufg
if1KY46hF83jRbkcZwcC42x5ducBzF+JgOMQmpmx8aDdcnpsETmIa+1zzl0rp3bzh8AwYEtnxXzn
YHwFH6FkMueyZ/CgANOA3hN5FD3WA+L7+XMASmb/UpjKrp77qWOgq+fd3Aaia8Kb50++9+QuCJmI
mrDDh4JbrUn8VeLH6wGco+JYt/CDwOOdpypuA/WCtE3qhPElzogJI+zpL7fHn0dByOvWvhs2sPRT
Ev95yu5gKZk3ahtkPjssGAPxUB6Ye2IzK2wB0cob8f4lY2BHG8Yn6VkIAptIJXFers3N1pFC8zPa
0/aXUuDPtx7nsOsJMEx3FATy+T8MYtg8beBrxX4ypD+kCxmoGFNrntbi7lT9ywHCi/SPIxH4Bl4U
ACO0NtQf4o/33j1DuZ3DpTihXBPjXQDm9M85gfa/W88a9szDFIGUq0Id9roSbfkxXqMyuq4MCIvn
fcOQcqrXIrC/FtFKv60DxEavzN/kU9wiq0uKuIBaXqNJcr70Vtfo96MsxyYbKZN1NgzzZGcBcVde
Giibcn/eYSE95j3zdows/7vgPRCwJ2PnxZasXP0qE1oBRM5rZbkFfy2onY8rkNr9PM9+Yz4IB/n3
QY2+x14PoIlzjuu4O/kWljaibbvpc+zk0S+g6ExRCkcAsiuYylHYkdluZXDa2q9uWzgn2wnz8No4
OypcTFo5qYI1viWM9hBNqP29+RkJ9xSwPqe2OrERA1U5y30N2UcVK4huz9ryDzNL+1PI3L1Jgr3t
f2jP3rojGqSJKBY5jO/jycWQMo7W+nvoW3EYTKyaH7w1mPi04Mrbz6xp3DFZZOmQuVBWeUI55E2f
hjooLgXtU3vx12B78/oh5LWW531+8USuf3qcrBzxPRb5xKvX9X3kdbG6KLaHXsqWev58f1nFhxGF
qUyCSkEg730ZwZ+OGu+307gEFPXlsv/qUFG+85p6Ej/rOkKObskxBNm/kgFCxjpz+II4eadiCcHN
8rAzkKwJZFM6PIgIb2mG3KYZEWDl69EXbcd+ddLMFVn+0MUg/VmtxI1KG3pa3ZKRuXukdPEpAtvj
NcoVx78SVcUppGE1ie2s3ZdIMwc+iHZzmWeFQ/6VF6Tp72WbtKpTr8k3Be3rBOdCV7v7EfMsjmPX
LORVOVN5gbRuogxdX4SPmnUd59laDdG5gXbUpoGM5l+62tg7tk5BHzlCc7AOCODYOyBcW9Rt5AUk
ya2AunWw6H/7M3MJ0d3kOhTERgX7eGXGLjBklULqQ+/J8vtSddWA1VjBgHOcsm2TenJ6thebESbh
zOZrkF3gIyUmvs5NWV8WL26J+J25DrGJqeWpas6sNtiHxAvn9h0IXOa4TqfLW7TVPvaBMQx+mYrg
TRYeNnFLqs/3ZyJhWfL2HKvRMzNyhDCFsV50L6ZvdP9hfJ9M7dwB7fzdr03gHimj6HUEjvNk8H3d
JLvfDoIFsdxAHm1OnLhdS/mkZO4WWTV55TV0aqfOumVDbme13fs4rPZLh4zgJ5qS8RLWUcla2K0B
eA8evJRL5/ENAjBp0Fzik4mG1KKPNUnl93t0YFPoPZRuEPOW3jqEwEswDyh18MdSfMNWuG4EXn5k
HLsSyLcM+s12GgHTsh2cBySd1pTuixi7BwaX8CKFESJ/U66R8a3aZjLaULZwk0aTcb/ArGaiNpcY
CA8M1LjcHbJFPGVOYet0oozVWVhrzfIKUt3EzjuvX6ymkft514y2ELJV7oLIi0kHFh58CuQW5gtX
IzAlQqO44BSK73IekfvzQzeUu8qgXpJVQ+ph94pqf/zsMyQTh94EwVu56XBKvKjob+bunj/YlAgE
c9doRw6jrhVBOAR1XqNo89MOK8Dnlpq0S3YCM03aDVWhL1sVNZ+Zadk6YfpCwLhhKdMm2LYIfZhi
Uvp2l5GAGlzYMk5XfmlqDC/nuB3LL5gYsdDkcaHIAWvM8LGo0AUCbROak49tYsdd0XBv889HH1RJ
ZggLobz6RE4QNj1k3rrJDMqfo4FRP2airUkNZpRt52T4VaVBbelW++vit1Oc5U3ov3RDwYqj82X/
Nudh4KaT3d3lIQatdHLf5SzwumOnZH7v+j+Gmro921ojhovjL+azCiVlCEluhAZC8wo/NQjykZsg
WapSRvi4Et2FSEe5KRb4/T7sRQJg2D3uOaPQxNFxkFn8QZ+IQSDIlXYw/ghlQI2kySjxUkTz4lXV
muOnk0v+tW3Z1ScriCKOH2jpz8jdyIdf98p8MJC92oP2J/cddRuI6nCDBnCBFHbXs8f4lRITTH2q
JVtExleu5R607Vsd4UK2aG7smvTHSrMt5RzXWr4RdFX/nJQhDs/uR3kOOwicHFjWSrikzp3gk8Ne
BTz+BCXoCn/BwlcZFryO2K59cuoOl/6Gnq/PWHWGqb2z6iHdQA+fpkG6WzpFHap0jim2zT5MQvge
e+ybl7Gzi6MVI1xKjLHL8rwvlEoHhNyOfbQGr6U5ZQvgnpoNm5/ydBQepb/IkPhXh1RpObv9Lxxv
M4KYZuA6yxFNBHKbJoyQJIoMC9N1n+Av4K5ccYYZt9T3GXY//ohYwtqMfF1PJeGuCeXcQi/33w9z
5Gn01uvmvGjXROGHPOTWS/D+8lID5cRsK95ykPIBAoy0qvLiza0w8+AA3/RponqYOcixat3T/iqu
yMLoUwwEYb407P2e4hkBUMqlXb96e23lzaEurE0cS04J/o5yYhh4hdVkk9B4Q23t2jNv05EgoY0w
ovImW9/54Kg9bi+M7fF/Ma5fftTotDq8F2Nuv0Y2UVtijcHhIUaSpBvw7uwOZHB/WoKSmFbZIWY7
OkLi9tgjQFjoW+u7wyNuWZ41RfFWcyr/QPtdlVxEzw9PasbDgXy3K497qdePQtr5j8AxsT7nfKWZ
rNvhW02jaI5j2fa/RBEh8pt4MttkIFDIwrLQt6TN4C3uOJxqZmFKlcJG7cG7Cx9GsJhkw9gJHVyN
+iZoedgGO2ZTZ4uIoypZaH7phgF6PbkNuJ4P4HpzdreWHsVxWfvw3VJXLWHBfsU51oTezN8nnvOD
MLsiNKmKzcPW1/A5gQF1F9KEfWIxwbeepqUrULX2Qfgw5LAkEzvC8HDMjY9nUpcRVr9Iu0ifrWqp
QPMOy25eMfMNQAfnySclt9Q++cF1u7NnD+OKPBJAij/1VIzRYS8H1z9VuhYT9/nMUN/YAm3nEnEf
xMXwzmkrt0COts4ftmFvDBVj4Cete58QwbuXZVLsA+vwtlo0ujNGZx1xcKMej9wpPEGFR8tHqMG+
PbDOGb8BuMJ54Gh7C54tlsoqicrdeTII6jh6jDPotOucUj50S7dOB+JI868Byc6/Ro6T4LCpKuhv
3b65L5jhWPBgfl7qkHQgr9NpNYy6ukYlqM+0bjmsH+BiEAh+334OGe+D0s9c5fj5Ew+9idDNbTqL
Fw6tR4sd/KMz7F1wWweK+Ve/L4hnciQwz2vU8SWl91YaGYmMtjbxbJRlR7eaAsKEbLOncW376HCq
PvpsFVraHE5IIA4dYJjoLIta4gDeS2NRbgADIlwBdW93EKxr4ieZ00ekjuuYKNGqHs1zHYS6Jw0u
X6OMqpqUNQr0nKhT2a/4/kE/OGnlom7I0EsSLbzphkKxsDGrfCYBGflHs/Wjw2vLsrx0dv3lEaS0
1V7JKCm/GXt1GQOvY/kjD/muE9w16/LQO8hkb2PrNeEzyKNw+z0H+bZlNTL+7dJVxn+1qtIPTlRU
M6f+/2HvTJbjRrZs+ytlNUc+9I1Z3RoAgejZ95rAKEpy9D3gAL6+FjLT7InUNbHyjV8O0lJJkWBE
AO7Hz9l7bRRu0+DPaD+KkNLGe9Fis9xPcaK6Pj/FxOPUAb25TrrYZQQx6qUakojK304VBXebaaW9
OCem8NLb3JakwdqsXuNBurmI7x3MmKsdsjZEmGSpWlwlC3qSiwJabL7FHSLkszaKmuN4N7txiQYa
9I+Tx9G4Y4hXidscPDb2gGY0tIGhj93NW5uA3RSJ4ZS7jGZjbc3s7jwSkG1StSVCfkVew2dtaWnl
aXUj+g4ZO9nejQwMyeyK4Gr6pU9mbFY3qB/xui8x0gDKy6R4VmeReJ8lZvzaQ6LSR8eiuY5teFA0
3ndQSpFYyAPEsEOqVl0CgfhSY+CTPjNjdVMn02dw3rVx9nPHBnIIcwI4Ii7ADohbHzrjHofvXM7z
sEvnbHzsSBwI2AnSWxn3w5ZpRTQEXimf4cwMF9S7n/nG/93laQAAF6N1RKfyw8sdXJsOM2l9RGBL
5EtDpYC46EyzfZBm3D16Wid+5H2FcqpKurNiKD9+3x75eP11YkN/BDE3bwT92bV78pNtnfbp3LaY
pXa0ayrXx8FFF4Z67ID8qQ+heDTh4lbjqsZDU09t2Wx+/wt8bEusXRDmMxQ7Gl1pYize/wI11YQK
5H0GF4aaHMm1OCpJrT55vPSzaw/ji8Ve/Enn/Rd0wnpVWkHgwmzGlZT5768qsObphPuBmleyRyY2
yXGUJInoaFWTjZpichCp655SDbhGjuz7FrRE8Un/55e3Hgqe9Sc8AYQxeUnr1396611XYhbmk9nF
lKEVuZNA3U6qHEYZAEBsllMDOaq8jRuz/VZ4Qr0CqdJ329+//X82jn++/ymqgJqALmAOa9Mk+/BO
wGUpK01DJp7O1mxyjlqTatW2lsu31mrkeItsRXeClnaKtXrk+h86lXiyzYE19Rd92mn5RW5KXbnO
Sq/qfsi+zjEBJ7YjTsJ0smVPCTCP/uj1EGDGesnJfa+dicU7Ro9kxjYLrtLOQ5g1yGICpddy9bRM
LoLaqYkrua1N1Y72KTCr4gH7hVk9oxN39Us3HTBeWHE0iD094BrwhQ2eap87gzSDjCDFYTtUnplj
IcdxSFiZWaoSw7BVPTF4n7VwGPTiG9ZREl1li3wwqAGH3dN+1zjuQE3JTxnhz9YnXfJfBpMkteDS
pxFnwMaxnD+Dt3764FVEtLOTSZxlYJ03E8qYbVSRQ2k1evKYIgQ5WwQeHweCrvyK6voKmjzZivU6
Ox/mJKjUutr//jbQfrkPGIQxgHMhX5JXSXPgw0LQL/WaVjdrW69z4TxJnGbKsS9TTXns5wIugBuN
OCPRUTaBMLylDAeHyuiypV/GM1LCCn2cSKhoD8jaZnWHekdrfHOk6fENb3X36GKbF/s5omEUylIh
QZuYB9Se02Q914Pl2tSuTvOkdG1OmmOKAjgHlNtsRaEu0d7UsRb4Q6Ovuet6iTgDTgaKlyKaqQ0F
bb8wT6Ia3eCQjc4Ju4Ysj3Q/LPNGGulUb3MTuuyd29uiOVB2EkbutVVskltnSMXvldQ9Z/APzQ2T
VOtJb5Y2R+jbTC3N8iEqX2rNIR5j7s2Bky4Aj3ZbEcyG2wsrHEdkwn6oM/veQnOh6X16PVOoOkeO
Pwy8AU8vaThPaTtc2Xpb0kEsm/bWTGuVDRV5znywAQHZj4MGN0soqYF4Cn2G/SD4oB7lWBmvnWIN
9ambaL+EBGuaMRJYPYq35cJ4BYV0hy431qtl2ebIy5JL2beSA3K3uPfmaM5WkNViue14sMqgAiJi
b1Jqg3hbRApdNccqZMJ5bvDwEKf4FBAzMAxjTuiNl9aYetUGTAMdc/iQbcinsEQbPIZztu0sd3it
c0GceQ9y5ThpAlHsEKfddpgILA6o4ngJ8RDbKJgkvE4EAmbne1GhKWEHVj65GlMQN8dKLbjNCfy1
x8ARdSXf4J2i3ve5AWAzQ1vt12zzCen3WbTeen7VOoVrCTvfoV915+s669TaTxSne+ZIRiGM9AUl
XJfp8XQlOq+xb7Whyo+ImTSU465NSDHB08MO0VOlbSMtE/GuVCbNOuEE5EUnQOISkmWL6BmrOwx0
L3PNFiQDNKqi1aLvZtzjh8pniWBMQm08dvnkdMdZaZEyKXYpH4usGxyfTrA6fLKLfSyVABxS91pr
+M0anmJ80BJAPK/VOFkEdC3geGLy2pulJeWFcmY5lNxo/3COu16POmGFevF5aM6HDYtidBhGnesZ
hWLcwS9+m/G5xAGKk6+x1cqvv1+Tfhnicj0y01yP4Ah0CzBY32+QjuLVOZAY3HCOhXHGaaerWHjb
Fh/kS1pAlgFqNZIt6Y2V7yXS1Pze06cds3b3RbfFa+aoJQdk29zIxQExCzs6dYMykkm08VDKBdRD
1Tmrx/IcY4vGb5qYT79/DR/H7utL4BXoBAU6/Lf6YVXlfBbFQwZ1T0xgX3AbaFsHX9TGdhZ6rkIH
iKbSBjwP2BJ2v7/0h+g55t4EhCCqB7/Gxg6L7cM0tqoGdJFDZG/LBMsN8sUMQG4nSxxkkWoN3mWp
j/iJkBsjde1sgdZDkenyPPWNRQBpDwU8oGiE7NRxxsaoZwz6nkMm3gbwW8ubndvca/ZCYwKnJ4eY
AH+PF29da0DMLIgXv6gTxwObQ//ps5TZX+59hgC8t6hGWII042PZopRjJMpqrHEnz+nGpt/zQ6Tw
XDUNoylKdCX9pE411nHcz4XSmv6yQuxRoVExUjO/vxuJaMUZU4lmJ2eVrnckiJshrB1KHc5LNgKz
lcnJoR1R7HTR2rqfUlgZGxxAxhCqfZLNhN+qGEygc3jMdey2eCy73OxRICSYBjiP4UN2YgOT0cKw
+lEphulB6E0iDkiJaNYnVRzknIpV4s2sgjOrmfaHDA3HW83pMJTr9JjVt3v880b6R1FkV/X38q5v
v3/vL17r/1q/9a2qCZEi7Pq//+vdny6St7bCFNp//Fvvvqn77z+/LL5Xm9f+9d0fGBswZroZvrfz
7fduyP+6wN9/83/7xf/4/udPuZ/r7//6z7dqKPv1p4mkKn+OF2NK/9Mztf4mf3/f5WvB993l1fia
JegR/vpph2+Eja3f8lcima7/QQ3n0M5FmLGCh/mK/P5nIpn9hwvrVYWkjMCI0x2ShL8TyUzvD3p0
Lv+PISx8Z4tv6oBCxv/6T9P5A9mkhljG5diFhM/+J4lkfCNX+emOpZzjx8Ci5BrkfLD+rF//qc7s
ujlj4FLT3W8LPX4Bd+rgIPDYifDx4xsNar3VgKx4Nofe1rDyby4dVH8ZSLEeh2pPWgK0LKxRGj7E
HKfWEhnpl3mEg07Ec/NSyX7AhK55z6Kgi10w2w1adbm3aOH7zK2GDXrd4p75r4UtAOzPTOj397yv
09O46o2kMy63KeJp+nviXLiLslebjAYtQ6A3HfrPRpbT+FiPHbiVBmNYVPfKmdBYyhPXIfPIcmSx
1xFTBzNy+6PZl19b9ZGVgTbulzymj5uab4xPrkm0j83HOooK5i8jUZlGwVlTdIHNUeFbLYzizuyS
6UpCkB6wtur9pQP556ug73Y7ONVy46SxjfZB5ApTwiraUcTN+yKV9g36IpvAHruHwNfmvmW5/bE2
wHpYRI2XE3pOBk5QHSrmRU2d29tWqHboDVWzl1iXn71RNy8jE3zhWBOxMsndSJm+xZChMgtyl8ty
SR/wSlMIQYLJx9BGMnY2mlqeCsSv2woCzmYwRXwerC7aRdDa7M560zIW8V5qE7xma7oYjaI8R5mu
BZGpIPoyk2uIY9qmN9Rpq7IxMvDwHvUkioOpVd3TUHS8hHygUyRwp1VRO21qFDx2QfA0eptvisvL
JkF1JLK+vMcgZV14AA0YQffTDhVCeZ508jctIxVPEsOkL22rDRq7sx9InHoBHmBdE20TBUrjGGc0
K/UuSkDhSXeGSsKQwtzNZfMWpZzrJPLSfUaa6VGPiyhE6l+9DsUjcFVGO1ba3tjKoF9Io5cBx8wf
NThOrHn1oF2hhsqgnVZEFvB7hUozdBvCs9YDJqhR3oY+v3VFOQQEFBV7BwD4jjxu/MEYkYKxn/pH
TTrykV4ef8xm9QmsygPxPONJdQqBu6trjnU5jFvdUiRzlipYAXJ+0ZA1TbCJ6ddWy96pT7o8YpXR
EerE5pfaYNiGfMDbxG2tXiyYAdDJJsuOHqYe4p2Iruiron/0iOP0+ybFYqWk00upT/Oe8+FwBQ+f
fOsRe8Bm7Ocn+qBRANVLiENBPqXfGarJcQq0Rp4ABhkby7lqvclG55Z51WNpLpBqWnScDPjmUF90
ZkST7hzJx7IDpV7wDiVJ9FBgr4XZ0xHdiyphmyle+9abJfNZss2YLArtwRRGe4iihHEJsvQSO0Kt
HTS1NbYizV6kwzmLxnaK26ahISzSW6ZvFANqLb1v3D2vXqrQ71qm4RgDbNgYHaixdC67gIzPimHg
Uu5iE4dAp1ZiSxnzZXHjlP10VjgBSkXjEUk5xKBtPhWO8A5oRFTfcpqCMdNiZ5sFCcI9liqsAvGC
7VfW7V2RJONRdaoiiDEAhzpurZOlAUuIdJPiganPvZ3KBhR2q/gIvhzeJhKvfTvSlcNAq8PXq1rf
l6TOvcZAX4IK9AscHtEGudZhYYrz5oT8UL9TEh1Xam6e9aW64IibUJe6t8SdvihJN4RAcPRLGOj1
mY5zfFAycbeQ4BfWtn0Vl0USYC0p8ZjiXtXlRH6aHHFodwDJrMYFKUMXwVcUyMt6VfEJVjI7R2ih
KMhNh3phnh+mboI9V5jOHaJaoK+tKk5RFFlhOkiGLGxE55YYVJ6Jfg2Om1l9q3pUD7OtXgst/Qq1
1zSVjlhLfasMJmfTPS1lzJORZwPvMLeV131VBBqObRHLMylv2R7wIUiCUkmUWx1K1JXhzkwkauOQ
KTKkI1KH3tgC/+kFaogEtV7MQWrLbKM9tJBOGJDJJ4XOY6iqBeTMFJ8NPRuKIjdoRXpNeotPQIay
MfRsPAkId4fBRp4w9KW+9zjjg6C9mjUshBUo6pAMkeISCNx4jTVJPKnRSsfVlS8dcXf+JAAcDkVq
bFu7DJMxei4t59DoskcuqHuQyzzaVy5eXr2/c5YUemOG/Us6B6dvtr1Q1JPj8V9M3WaGdQIXHFO/
aiukcpwM7wfRUdcWMoiwbWB+z5N4VZkxhaBktMs0aeqjaSfNxoE0QtPVXd76sUHx0PGcpnbd+3rc
MGu3srOSqdhrdYblfgExzmrm+kerZy8MvURoKoV+r8Cw3ALlDLJ+kt+ZMRBV6WjxfjSjfM/U2XpJ
7MQ9d3XshIrtzL7Z4FeqBVY3+jqcjVirJrIEjsTpTofUdWi8LFlzduvhYoIDcSQtlxpBu+Eh22p2
LDPwfRCiHNwXbpZeDTnpSXbTa2GlYzRhVA53LhJat3VHN99Nozkw7qhjJr55Ff9Y5x4PxBrXe3qH
cof4RL2sZP6lIuhmR3KTc7A7aRwwoP8Y45zxR+y18Oa8yr3L6shEmAAbq6M0Pilup+y63ulMX3VE
tomAh942C50p4Q31NYNLnFw9oaLMTACr9pm6k4VnY8/po4uCtvy2aYb6sIDGJ4Itmg9KIjlsyg4R
QpsqD+oY6wH2Urmd55Tdrl9wMfqIO5cHTyQpQyu37r6vnoKEcNAGMUMj4TmxT3zNcPz6JGOYxzWJ
LGBU3z+myzBcp2OS+BTB8ltZGxW4YcUUp5RZ70UBcyy0lZ7kxvHs6Jx9McPurYEIwzxXm4Paz/XW
weAJQO+O4BHzWyZN3li27EOuGsV5NPoxxHg6hZFaan7Lm+/4ZBVDmjGU6Ap9lLVvKLI2saK7SGBd
8QVaNqWee+AIfpqIabdpzmamwvBD3TKzCHAvN0GmRscsGQ5NWu5bLz0Nrq4HSPsyZo3QF+I0v7Bq
SSDRbBw5lpn0PqZuY+SwG0BgnCu3MLdNVyIhnI6LF5EhN9rODafTlUqBmdUW85uiKoeonvyFIRZ5
iddzv+JrfK1KdkadbpxUvExZx8iXdG1wKJcu6gVQUfOpt5Q0qLiRd7Ah0EAsF6NT+iaebp+meufP
UCaWtg8w3b96kKlWsKiy0ztw9jg+HTUHKGke8hkqlQsWpvG8t5hgoE2cchPzjGwTUpBQLHFGj10R
Dpn82ihf+hoAAc+oNl24bGUbY2kLv/Xm23m2bt2o3dp4hVHHasY2T81zOmQPo2jB2sEJgUQB+NWh
6kL345I8vUvKK2+O24BuACZt3LhzhZUYbsba5VCLDfkv31qNVp1Bhz1QFcDeRk6GoOFuhEMN7htl
cVD06K0aPYwsRxQ/FwWlt18aGsG5anHbRvaqujoZtAFGRFR+lMPPVB0Wmthhf0QBRaA1QrvaA2k2
m8nOFNp9RgqYllorMr+br6K4/xbL6TTF/bjJSGQKpRM/9qYRZioairK6Q/L8DdDzDzKKQqmmwKKy
xsd6tWsTKpY5myFkWMlNhL85WIj8PiuqXaORpPgdRuSEc+9tNLU4mkLfxoONTT3GBdpJ6uucDx9U
suXeeXzenAjGoLaNbCvGp9iA2VYDHXpcAPeN9OyEJdgw9QTjo2uzQ+cPZUVfe66bR+Hox3TaYJ2O
/dkq+ptJpBsAaoT7mNVRa9LpSlmEfNLXpVMZA6/+qvTG/YgjCxGMlpwVnmaXYqcmYWCehn3bNve1
leghoUalX4CAmtI8vYSF0gJnLK39HAsT9gRbyjOAotbvIFP+yJfU+pJPkT9VShDPxZGKnw+1goAp
4E2QQh/kU32ZcStyvoAHaeU44CAu24D5Gqf9PtKG3wpUrEHVcKcz5NwajbOEs5qOFHClcgkqdLU4
a195dcdcUS6Ksbc3TIbHK3XM3IfetTGdFZN66bRWRGGETrJR0KNl/FikQq3lZ8XQPYGckjDqxqti
9cNDH6x2Y98oJ8VqiWVavOKi8YT94GaISCle6p1eOVgt6lvGpvzaHoudu7Gg2HapjsMP+UTav459
jjHB3UBXIY7Ons8I1Bht94Ft6pdVlBzrpGEkKcrk2LnJbh7Tl7ntq6u0t3Tcp+MRZSyr0zxm20yK
sJfuZaJ56qkzx2Ybt412wdzX9umroAswpi3P3cXsDF8ydbS35rRcdF7EpqeaBgK6vN93i0wPQ+Ne
sw0gf4fR0sseli+q2ycz0jhbNPJ7OSB8dW3oayYkS4YMFPstblgpxpGyv50gV+BUTrrbvslh9KKF
53GuTZ6T5DkfgYksBQC6wm6jq1Ht7edu7oD9saRuHMVEYqL0X/MksQOXIJYtzU/yn2yx7abq3sxp
GKkZy7ln/0CWeadX2S074qbE4k4bzzm4OCzR0NvqQ859DgIWWfacz9jWZcHGS9vJR+w38oDToKNb
fVNIps1Omb/qAhyLHs+gL1O0WYQvJKGaLPobzotdyUmeKF+c46W1U8voWGYVACFtLELh1iIUVl08
abYXkpiqHTvL2hD2CJpQQRaGZfpR10QS5J51zAiOanLvHOtyhUIb06EGwkgNwcK6xMotQrY4RBR5
kbtOyAIWbToltlFcWEnYR84LPAGN/cbOL0jCg6KU6G+9PjxSHF0N0PivnWW50a3kZJXmi5425A6U
VEAFCkMXqTSVSartYk19MjPH9XF/UJu7ehQSewkera0eK28BbEOUFI4RZI4UvfmOsrP+7ibFfOwM
mneJiWGvtvKC8701fBtA3nIXT8zm/M7L3cNcKulz5br9heV0w85pEHD5hFpwxzP0ey2Bzuxa2xxL
TkRZfiQAJnrG9248IQiafctOlFMC9TkQsSU36QojqwxBzl1ceIe2XeoHfeAZiwoEStyGUyZYwCky
wWTFbFcMBydMFU8Fnn5zO3jJM4ZHGgMLq7RPw8gu+Pc8X9qNMW8BQtr3dTG8DVNXHASKsGNT6eug
yNU340x5XCpAuF2BHkqPneqsJKZ5KIfe2Th95dzoalT5alapB1a95L5EbbrllKdcesvMzuugyPUt
NLCXPUGWaKNV5RUqPuaCngiG3uytH0rBuQ+pFGG9qYdfADrnXhW55evk/SFk4SH1RyQIT8k4EUAD
8ujAwzhe8UDpZqDPBd6WGlYfgokiutOsSDH8muZkaNdlcyvbKv0y4Ivn9EXmgBXrKXcZwL+VOHJy
OQ4Eese5Hq+xFRqFuWL4IxdTSKTiZe+UTQ9UcOugmYl8cFrxDWw0isfWzgJv0qpTvsZPdEZnf21r
wzlpQ+cdeRcTyOZMndDZkKBrLR0P4mgYMIaahW18Ks0iCWt8zYyHXMRf9LjLHQyIJGwG6Z6ybHLh
Poxo5DoGe4sfT/AwYXxoV7B3ckBKAmhf1xrDGcaW/WLPhXrRCvjB82jlG6fJmmMmPGXTFlp30MsJ
R1iSRVsX8PeDbYrXhv7dzeTMr5ZCBxDaprJrvLgFDiSMTe4Bc5QxyxUiXnP9CM2Q6RPVX0UXH8Gg
UeAgWixQ/bTpogVkakmbZAn0giO+vWxhs/LLxvc468m8yeJNPQ3aN2tw3COFvrdR0CTuEwWJmFXX
9Q4ugnpYc6peENoH6JxhlgMe8VHRUVnST1OuIaXB6DOnIj4qapfsW8X03khcr/fe0Cpfawbi255I
gJ3dxnUc9h4IaHfurbvSWb6nisdq5QDRY/Zs3C6rSGCkQxPARxLXSkSLgd1e2WjwSvYNZJfrSZPN
janXzhOrS/7kjVZyL+LIuVTVCdyd3hm36A1YA6Cc0rzEBHdYEi1/LBv7UjdXBV0/AdgnviSSd1lu
UtG5mql4lFc6LiMrSYtLxLjGk2HF2sXEqJ2EZWFyAquiVD2YZaNdTYYpMayLOTtn1YD0ODWxOTjO
DLpVnapbk64NbQErH17wo0CTStBMPdP+p/EJoF3cxTYc/sByFcbLXWwIPTRs0Z9yI7X9/z8b6Oc/
G/2rZuj//Dnc+Hv28G42cHj7nr+W396NBtbv+Gs0gCDxDxLMGA2o5FwisVnnU3/NBhTd/IPEFtX0
GKDiydZWl+TfwwHb+QOjhmnYpsp3MS/kS38PB2zjD92zdTjAOIV1xqL6PxkOvBddIfWhhOIf5F4g
Flf75PvJAOd5CIpDNYZOFV+1WALDOW2mXeNyZvPI3QHpV/8zYd96Tds1LOy/zOs8V9U+CL3WHk3E
xBrisdMlr6MkV4w2yA1Y0/F6lKr1153JrImP4/qvwdx/EFJwXcH86v71n6tu6f+O6/66HOgO5DW6
jbfuz7yWn4YfvYqQKTOaLizJc9p1JmKAVidRSE3JhPvpk//fXgoJlaa7XM35GJwJ6KtWBy3rQqEp
6uQ7HvgXyoTI81Wa/p8M/d+rxv5+Xd7KNHDX2dLHt7Er2kpbsYthRUzHZWy0wy6hTPzS4Ka66xVp
b2ii1RIt1NBeIB0wP7n++8HrX9envYZu0Eafyet9f+uMqhohR4J8QZZdcaoxIrPOty2JlUO6kQ07
8O/f3H97PcZs6gpkYSz24bbxIlwrOiEq4RJFza27NM2FPRn03yX6PA9Pxf/L5dbpm+5gjfuIImiK
wZOWMNuwdtBmecA24QhVABW51fbSc/P9P7+ebeFt8/Cp8uSvL/+n2xT2XlImciZ3xJ0IHBa2dq1K
UigLXTRXUjc+Czf++FggflAtz7bVdQUyyFh+f70ctc5iZlMbrvLma1zH6ZYcgniT19iCfv/SPhiz
LTS176/FqPPn1+bp0k5Lo2nDoSy7A4amMiADtQ3UDCW/QsrGpRA6O2413biRMlzWcjLPiKy9z1L5
/t2L5oYFLMFMVENb/P4XkegPcwYQvMkek5TZIQrM9+LkNA7NZ6KVVVTx87LDa9ZNTXVYqw38T+u0
+OfX7FpaLSwGOqEFPtdPYCz51qJNd/1cgSQFQvKGutkqQmC70fb37/fHlcEkAowtBwe8gZgUycf7
S9cafv+5EUVYPCahcmnqwfCs7IZ5s9z9wwux0rG58VpQMLKCfJgrC7MfFA53cZjJzPVx+ltgAJ0m
DhykWSFSVU6iWWyESo5fvO7z4RNlyy/vMbIWBMtwpFG3oBn+sCSMiW0kStXS+c7H5GTEtrpfrGE6
u9gOgkZo3yTGpINYSueTte+Xd5hZvomtCIG66rIZr/fZTw/rwJFRazp4oZhoW5DoPSANRnTHuZnV
TeKSsTJWCkFCY4l+T0TNJ2vFr5fXKQxQDrClsYl+1F81mJu1NOpI4Fhw9ujCWHwjakwatLR4Qj0n
HN41Zmbvdk+MAK4s2I2//+R/feehp6BRWMEpPE0fPeRdXiZq3IMWnDjWBJ2bfkvIlWOqC5hCa8eK
1mlJFBjzv0/u7X9/4VXtY6KiQqf8/p2vE4AtNnJpWOKQ4jyv8hAN5+VuUY3yUqSD+TDN460bq8kn
e/t6L717njXT4YJI86nIVPb39xdWId9pEMmq0EndbqNMtN9VXM6k5sJcnUru/7qiafCP32YOBTzD
DoGTyHE/rlc21qaxJUeqhJd1lrFnbTtbHw914TnBxJn1Vrqde1d69EX+6ZWpP12qQ9RjLur09Rb8
6Q43pHQm8p/ANqHfIMZQqV4EoOR6No29O9ApW7TuIheq9Un4+MddHmIYei4+V1Tcjo3S6v11UZMo
ecWWEFrNet6R5Ekj+jRojRs3GsfZw+9fpvZvroeGEa0NG4KJGPvD9eBa6mtmEEPEVFteGccgedHB
dpGjINW9O0XtOVIccrdrQvnOgnyaCwdn0dd+cJG/Yib20dSah1rW3b1itvgQdU9+8ln8cuvxjJs6
+CqeN/R7HwVn2QxbAaiB3DA2A+45Yvg3PVkxkMzTvTKtiZ+cjXefvDMYcT/e8jqRWx7SS2ouqsyP
vgSIyw2aVry9kTPhIlYtjIBfNIMW+g8z64vm0vGqcjoXU8L4U9AYNMI0Shd7N1qxke/qRdJomeQ0
5XddUtF6gVppQj5Uh0hPvgwRw6xLzzBN7Q5tJFNFs+3WpDgcf8Yxm0qo/ahhSuvLqM/V2g/KlmxD
c2yFRKeYZdQQoFu0HN3YKPL9YGgqmRM6VPitkuZ5cWlIsi2Y7hb2UwTTRFzU5kjib0QsaEJfO8HU
nip9/1Wd7Fk/Kli9mBl06DVqpV3zPLjVwdUgAL8VeH5I6SDggibvamYPJyM3dT/qqui6MeKc6JGK
4nBbQo5W7wdXmt+zupr2NP7nZ4yYJYf/uS2tYBg98cABSWUcUdAKZ0JGrGkbeUoJIdqQwwHIgoe/
KS+wQ3RLrZwbFgHshH3RvXrmaNTbVWG7KwggmA+NSOnnlbBtUC6Tdv5Mp1e9aRuHbJt2saIvs0S/
f0S+AAiBNFnncnInoh0kZ6HVZEpozC5jCNeyoMUOKmnCPapNRUQiiUgjfzecEj0D9jwT5tolevda
tqidQ5pF/aM7tJ0etMSnrmaNFvt52qXTK7ry8XKoHFtuJbqe8WokE4jWBCjOYZugElOCWasHyUAb
/ymZhRgJl4bREz+vAQiROgid4uqHYalgivUWPTAqBKUfAl53UgcL+g2xJ8cNMn7ULuUZYV6M1zhW
6+YYC9ifapGRKtpaVi+22qIwQiv1pDADi4hRc9NGwr4kBpH/Ybd9s6K2NQZjnju24yaWOh27Jo5d
fSsZ22XHxAQoEcTK3G3Z9I0oTCnqVuUzAq0NBPUqC9VulqfJFEOMrigVPSProoRcojWMaXLK2uGA
qtxOtjqG0e+ep8hLu1PJMEs9tDehC17HCzKEwPdG3cI5TOqaQryQ69Q/65WIyBZ7rJ7gtOlJaLa9
ViLwN8xya6JpuDdwyvExtH0kgrmDXm4QgFHd6gNxyBut10V6o0qjA0GYTcUJQn9S7CBf9e4ViE93
PBicIS8lGHFxaii37ibbICYIIjuhOsQGRe5d3ZftuV7IlAg92r9coZWzu+nTccBFX8wCAlWcGEz2
Zk0yFxjSivmrGV2bedsVeyoIpuN5zbA7AE/aUAjj8h4RIGLG4alKezaYXE0fNOYwj+xnKdLDWAWf
SQa6dw30k0GZ3dsQFYs8N4gSJZxUJepirr6iSWOPokJVaFJKjxZgqabNuE5uUvVGj3NABDQ5cjp5
wlZ2Bo6ZLXLNssAk0lY9b4c6eNdzbTfeNQcfqL11lxj1hXSc6Q5tj5YdvUIdzkmrxW2oz1n5NmUJ
4Tb9BIxxY7lgV1BVawteFHgQgZcQdcTUQwc4MOYq9qHMIgkiiCJjqjalVwxzWFS5JdFZyFHxSxbz
b2mvq0soAJWRc21W3iYhUWM/znRsmBK56lXfpkGUdsl1zDTLCJIIKz+rCYcnbOcOETo5BLAA+YrW
PgklYSzY1105bsesZrLpNk4fXw21RgyNtvZGj1khse5XleQxRwvqkXZWjhB1kaEjb4AzoqmbvPCs
ywHz3fxA0hYB4SWLTbVLe+iCt6bFzHVj5ioGcIbc7vcCgDASUJsjcpjYDT1tG9KSP6UdluHeqBdc
4Iqb+XapTdsl68AeTNIZ9C0jF0yzGfAEeJkleek+yudaPehpml6Vc13mGxiswrgaVBN/u9o66l6o
g7zxPKyykTvbzxAuOGGhwOtAB3Db7DMgNoNvjxE4uXjKaoDFFIaISBlLNSGqBmZd81QuNshJRZuC
aExqSCyNlAXUgaR8yERkzWESlYiMyODwfPgLM2OWosfzUjducTdVLsTyeba1O4eO8lvn0U0GTjzT
N7NbxMjZTD15IHKrmg8Zz7mAc+n9D3PntRw5embbFzpQwJtb2PSGtsgbBJNkwXuPp5+VpdGMuhTq
PrqbjgpFqbtYTGYC+D+z99pLFqxDP3ZbFfeIP1WxwZneJewf4KRE38DAGvb+ZL/i5Ogl49mak7h3
5Yk8ex6MS0h4RAHE3ik0xCN2nS/B3PXljhAvZGdiFfaP9VyhOuxiYdqvHdNre4EA0fEYmO+7o1Bm
XYVFXPjRduv6syyUGSwzCU/ShpgI0+lw6JBfWcZgrgnFntG31UTi+VxSPJYieU2PmH+mzpanUPi+
O8SvRY1dc7uMIS5z5S5FTKWavRQ0fsxgsSDKOxV1GEQ84tFyV1FCE5EUtkqcAp2izQ6jEE6ioayW
kVk88AMX6D/qmlhXSqARxSgMdpRQdHB/LPKNrL3uAFvCummxlrHdnUsgoyFEcH+p25nkuqpQazuz
kvUWSaNQO1UtInKJ9IkkYlaj+rmR4XfYVqVD4jfEDP5rpC81sR7htIZOEZPAUFVfkUpZ4SlGZZyw
JndPkISyDyKjY9aaMdzClYF75FCdlDcyhuqCskyNjpyCHXKIcTFuldoQZmI1Uo21fYAQDymB5EuE
DwQ+2OTkZOIhwWBBJMrSdkdVStaniPSwN4KcxAGGd2e2j4sxhVYAh1xngQoc80sYIsBoAhTo+Llo
1+xMwE4OoUyVyQUUNEg79ijk2edSqQswuWjQPXLqlAJBaWQ9LVzW7EJTERVdT3YUwIIsa2Hvjtkn
uS6oImqAiSwwwSROqHfme52rUPoAL2sQ+FDCkUw4DPmWJVmX+9NqZTuxl+a3qV7kTW1mpmSn6kyx
kPOBFy5UgZKwN8mMniOwGL6s8nDBnxBK32EvIo8iyaKeXIZr1oWULC3erMZ9gYnECdg4O18RFFGJ
ZcelYjJ3FcIpEQGPGF1B0fBpdabUcg1JaysddUnvOj8fapQXK5D3yMOMk2K2BytBYoQuEGYwq4pS
74knIBsqWUf5oyLBpnEKoj0HOydFXd00WMNBYXBDkxe3jkvsy0NULzsU19YLRl38auaNalJVjoqk
JeRPx4yplB7aQLKKELUArMA1T9DW4siyIxIWMiaHpJCjtVHnZwGSpKeOifmEnLtpXasJl4nITNP8
mihEGQjpsUwC8hg9LVh0Kgr8vHhdccHVXyKD4MACfaNgzpzn4liGOiFko0VQhLOyV0L1hjGlP3Rr
nB6GvtPq86i1zS4NzbH2CcqueYrBcJm2qzmlhm0VS4GyBQsVOgpmRnY+KnBZFm3UUfASDBOTvVkz
WRAmdrJONieE8MZhLxSndkQQ55sgzldnQkdCVhKAECJuO/DimwUEM6qbRlWLbV6ba0G4FroihwHc
9JZHIMRZr5etuafk7bEct9Y6opjXzBUcjIk4aynAOqnhWBZEIOf5XqZf7IKMWEoqGzOMNlgpFAMt
Uk0OzjTHCpYlpeJYBw89EL8moUZVBukT2vZIXURao7MmWqu401CuljNC2UUxzurlSUyTZAGNSPCk
A3+PWxTqzV0rrYLfw2w2FL6hNdNJaCxZsufW5II1rGYiYVpdeXmxHENqHcW14+mD3AE3WZ9BEJzh
byLSZcl4TZueZ6LcSOVG7jgYN/WMYBMymcX3LBfZ/OrJJli4PJf5U8B8CRelhQ1nG+rUJ25cL2hN
8BhUVJyg9JJNH1VgeJpREElizo2JeKOCLbzdGqmC+CpJP8aMYVCApiTp7RyAyDHJQ6v15hr+lF2N
Sv6aMmEpXZJZuUMTMp0zJlWTvGWF3VN2qpS6lJMSQSUMJoh871tyUmzVbBrLFzoToYScEg5LFTc3
JYVw2aZbExB6IHbs8EG7Z1p/XszVBDRR90mNfLgTqEKmiSpbS+7QOjIJFw98lai5TV9lryNnF3rE
Fp31oN416oKEnxSxZ5oQ2JFRZ+7me6yYJ1PqTTDzkIiPMGsucTEYT9Esdjujn1sBFVBIo6eL8+RX
qiaI3sCt3bIJSQaR4gwhpktiU+kpVptvCBaVR3g1A/oRZiIINY16kJ20hsAXVJKq8YHytnJhsndF
PDGvte7VkTx+pRPTxx0Ip04kp6LplC/kHstGxS86kBCclDezyRvkF5DFP1OuUu4UdRg4K+7xrGTL
svqzVWINSyIdJRSGpOfmCHiUfg1QE/eyp/M+CQFKL6lw5nJO/VIecsGtkSNthQVEzGY0CuGT9xQP
g2YQYGm3Nb0vnPXRgl87o0FUlYEDHEynLak6d5kkyGR3Cas1bgkNtiAQNcTTNJpJyPbQKAJgn9FY
Jy9P2TBnUBnoXSfNQmo28HkgIujIcDZQFEH9zFSCMOm7n8eUOoEvX6yUlzQOF4nC4wWBDlaPkVWR
aFeSTPKJKoYGOVicmF6yNgrcsmil9I3nsDgMDA8UB6Ss8QwAhTBzHrI8/pjvDjZ9TCITCpXTnc3c
tu3GysnXQsXUU9LFdakU3IKYbGzJHGUSFWbd9BEDj35LSze4kExyrE1agli2aCgZzCRBHGVChR+b
iNDJAaP4Gqhhp/LbRuh2XaJZ1hZET7FBsyriddfmhMigOm59cAOoDInUhTEnKTOoQGLSGDmziZtS
rNKT0TgEUqwbzKldw32l5iZxiKV0g+UWk+8Yy8aj2WE3TVQ89VeRfIXQieMUDaBRLRZRfwCVZBdY
HKceQTt1dGYfpT+pA9AkR2gj5ahiJlZ5sMm9RSCwWcDVEhhc7IUiXypbjYeQXNBciCevWvoWqdfY
16RtGcOyrWt5ivz70Kfxkk4vueQJOIz2chMbQ8BDfx2dkgwzNShAwIH+whjm8Y6G4aOppYRzJXWl
Jc6QFmrna5hE2vOgC13ynSdphEGbsGDoWMiTQMax5KDZGoql4ULLusxCOGxEi902aYqFZe3bBB+4
KjZejsN5DSKybArmbrX5pLfVsD6BZpdQ8JvD8mKK2XSnFIbwaqqSEDUBU5WORDuZ31e5FjYzyWqF
rUcpZ5KY1MO3mnXrIRJIgUMQoSXTISE7TnLgwZfoJrKqk1w4dtp8qGSpQIZaGkPviVLH4pvUBCxC
XVSFwhYdFFYTJRubayjOUNMqTg88JAInuK0pg5KcesGILd/kIEN+mspGtCmHiJVog1em8XNq49HV
KwuHPlLchXAdzBuUZrhm/BFqUQPlcS5+qrlgYPbBh+Mj1uAjwWAVceKPje6CqEYuKUVMqB0F5WpM
qKbSvRmMw0zPzCA4YfKfRslVrH6Sd0u4Nu/miu12N6uxoD/PK6F/tN6ytJvhnplOyo76aiwkczzO
sdqCgkQnZriQcdBjlmbFxNnSZ/kT+bEawinLU/CEErgwQrpyAB18TTsfYJelkjNXHOZw0gRL9jmt
Crrf/u6x7vo6ehapwMj9JWApdlnhk8ejoStkCbdOZhyIGhg/3IMQxPAKC3eFdiECclwX8LReltND
0lq0crSZwJBGnkTpidmVL4XzNqFtrkU4mjxBpsQtVU2bXaku256jSi5kLHcJoVJs+pKPWe6GU0xR
y41aKXpJ1TwqKJ17zksa6RbEl7Ss0YtUJPTqoTTPhzaPMt3BXG8cVlXos7sbI/yZ8OS9Fb1uPrco
v2CCNWHCT6CObFwQCbaPfEttQd3eVC8KpLcZCW8cfsVEL6+b2loEeRPTSXKigJkiFaRujDMV4rps
9DEp5ktHMDm0VYrN2k1Voi+ILivhtjELaA2ey313SrsIIBoAyPZmSAlY7YLK7FtYcuMm9k11ViGa
MbWYTZNqviSFnpKaqcu+YnATe0qsaYc0Yse86XWZlAtCosSXliPnVR0LJJlLP2XPnZGIX40hzfIJ
rTIjMtTUveKKKl+4XXNi2Kq6iYD/5U26UYE1sbZmVtYDN1Q/WRkGNceN7IwRmiMnTZskGDqFHrZq
KeyBsEjrRZ9SdbsAXPoCaQ5ftGwEAvVoOZoHamiwMB0oELR9BgWEy5wh43qnHYNOJmpUI4yGSISm
R26+IjKdZ4euOSsdJmQQhjuFiU1nrHzQKjSjd5SzBQ2zhdEtMJZWrfYJYYHId8WRFHg4nb1bMzDp
XA7yFVVsR/b0ZhHBl9VDgutAVPKZcaLSLr6WkLPJgLUcO68mnY3WNVvH3jESo/9RKHiMHEHhNPZH
aRRvA3x05OE6NFmKD6V5TOFsm3uMlBMJJGqPV1JK84kr1qKR3OvkTftRM8AjNHrS7cjxMNDYt8r9
ngUnMe44mIoMEJjBbq+qc/T7pZKdc2WdqWOqnsygNCJeNpBN4HA4MqxBoCvT6aIIIo3fedRhYuB6
iE5ZZkXfhhDhxlnFDlIcc+iUj6wxhimo2TdhGYu4HZwBoyCrh2YRKvb3BTfMSIUxeGzU4UvyMTrV
QAbzRmrwIrCHBKvjNWNvSXbWDlJOi900yKJzAxtxM1a43lIVWDnBWQ8lON8FcQ6RUHYXmVJ5Z1LO
WwmEKzOHRi+Ieu+Y4/EdOp5DZLDVL5HI7gstPA/9RwY28ESLlVRyu2SMqfoYNzWCRaM+ZlJtVVnl
Z1K8JAGTEDp3nhQgjxUVMj3cV7xnjk7uBo0LNFKFjQCxBwEXXX+GuokvBNE6rWEiNb6FqtikJ8GG
7C7oR5ncmisGALKSMRky4C1OcT3EjKJibX1hlsPyzBSrnF4+ZK6BPHf60akNkwZZj18HaxjBKqT6
GDs9fQgGL0WABwnXfeHTZmoc2ua4jEwko1r5ggRTMlQyVJgNa6qgldZMCARZ2zzz7kiQgYU83tes
qiwbN3W/NypKILuTUWrzQKCTGSfMlU5N0FXlmtWK95eOD6EkQVLcjkKNEJ19C9G6GyoLkdJibZD4
z1LN5L2kfKajMVNzduJoRVEgQavB0GwWWDX6LFnOAhm5lr/kktb5POjH6gDluTADc9UtcuFGsaCq
iXrgNLNGVp8vS3Xzxjw3owNa7+zXaCybzWJwuTgTm9kxEBo5f+pTFM8bTYuMTYz8B3Mp7d9bxjRX
dUJ0oFddaeEiprkYHXnvydJMkZCcQ61SYPNyKIRODYKQ+iUilcoRu1A9JEsYYeLUErovWW2SzGPK
Rd5kjyu/gT0IRcNu5CJUfcirSoyXKUJfTzo0XQh48o84uRuKkjI0MBdPykjirimsLhTJlVOWbZBb
92YLDbGi3V6YO4RexN7z7inSSrChywRXt4btPCBlrvL3dmkl2iECCkoQEitXIfpz+VMea2gui1ya
n3rWyE/qaumQhpn1DnYoz5ij00jG9LLEyrcBLGl0lnJoXvVWMQOdDIgWcL0gsN8wsJBzQOrkbiWx
oogeu2zlrliefqBtGG/zNDEnCaFUEl46NTB0mnVhO4IZXCXZjb/fjrksI1jsGMi8qqwIW+sFNlxB
JRTJLtONTHNIu0fNW3R4niw6I4DD3aB3JNxPlsQ4qIuuDLjXB83q0tirYf7i5FBRzxyp/uhYcgZy
4V5VqjF8SNhPdHfNvjj9bAgezIGlAtMxnlm3WJqbL6wig6rhft0LwJTiq1zAND8N8zwuZ5PUTuuh
kuFwH9RMT/p38i8UeEFSynSZLWV3kbSM0BEWj7X+V7Kqf9kns6FFEwHaARSqavwuqFSLetFpGol0
JctlO/cEUwOLxRFRjIovr1yUv9a0/xGT49+SNv7A4/hTcsf/RSaHwXv773W3p+8+/m7v0tvuD9rb
+1f9XXtr/A35gIWejloARSaEv39Ib5W/IcVFa4f27b76R2zwP8pbTfkbYybkJSye2XsT4vE/yltN
/JuhKRYJNmA7ULBa6n+ivP0NagThEb0UWVl3KI/IXyf+prCQzLWb4XKwnKgb4WnpNHYWfS8uzFmJ
pIL73bPwosHuKWLiOOAuSQtPgH1ka5Os2LI4D16cUumbemi9wdwuXxtW7RNrTsHMfbDymU7EuxU+
MQFotxYrN2ZNJMn+07t++Vd57R+1SL9+DI03A+WEqYM6+V2cIKqL2Sgmxb+ZMpaslREUCLbzzlai
HtsOB/dDRQOyoTXItjB2RefPv/9vOJ7/fgHINxBPoocCtfJHxciiNjQolLU2C4b00KZiduyhDmZ2
3/TEzoXKEFNXjOGOFEhhYwzZwmBBeMxZHW5LBlDjitAEA92GV9mdoTE1Z9ma4SC3zX303rXbu0RB
9Qh0pk0oa+EZjYbgJKpuvaWoXtWj2krgzfDgr742YQb7+1td0EX/+Y/6S+L6vxqkXz8q4DyTsBBN
VfCs/SZ+KiNDHI2sCe0hyeqHrEutUzeLHLjrWlsU4tU6nybTQtyPeYT88qGeCevO1JB5PLhyTAxT
/mFg/2wZXigWttcswo5gR9qgCe6Uplxxf/GSf/GX/viadRO1LooeU+Y+1LgJ/1lINLH8yaW+VOwe
f+JJkubvPqtXT+AH9Ky7cb+opnDXW/OjTHb5xigm0aYo025LMRZnxtFsADlxCsjJcROErZHXpySz
hr1Kpv3zGifmZ8QQuPcQmCSLAwyweWYuy8mcWnDGE6ZflE7ihYhNnwR1FOCkkPoC7RvM/E4J5iRr
btnct0fJUtrXTFaWn4SoCg+NVOQ7IyFJHUwlLZDQ0cPisvBwkWSO1Gbdvp4742wuJd75YSofDW20
vqpwfW4zc30hg6h8reKyfBEMIHuDxBkEAKvZJ/DnPErO5dLFZU7XDqyow14574o11U/1UndHwP4l
Ph+klG2IJ4z2l3weaSXX28oeqO+6U9gnU+ZWBkm5wH2mR4XqEfCfEG6bWcMVsvKXUQku0xEx5gH0
KkLIbk1OtNPnMbf8udVWOmCyMwbxTSZ5Gk4V40sXFwwWtlKQe1SVlnhlpzmxrGVRHQBoJESRKvAY
xRHz1TFhjmFV3Nso8ha7aXGwm1n9asLk8Ed97C+N0WV3Q/AONxKUy7mo/kIaJf3++JHQbaFEJOwJ
dqyl6r9rXfWIZh0cD6ugcUImMJPeoVXdSIZBXbc/h1kWAdhLxJ+TNgnWJ2uPi2689oIs3NHgiOvY
Ugi6xNhjBB+mRABqrCrZjPe7XzYKSn3wCX8F/rzr9v75puBV65g70AXrBh4P5TfVGZgjxTAqKv+i
FkTg3WQzWZTnPNQXamWuIKNIxu97rnCQR5ICUGLBjwHX8u3Pb88/KssM8f46oEIh4EVjSGjjb8/O
GbVPvDJKcojvJZQG95Cboh1y4wH+p0zuxZNaS/1ffWb/+l05LKBQoWGl7AUg+MdHgijpkSwMwDYB
s8ejF48TQRhGG30OmYKbkajOcgJDvLKIJ5/5zqgrMKXOwxC+jc3CKiK21DcAPmCQUa9hVZfMvd7M
LqZjqvg/f4d0/V8+K0Su9+ONHkS8m25+e4C1E8DbRGh1m4QBfFuDcebF3+KlVhQ7k40wsGLTldpm
wXKYaFXQj/oeVERUObC2Y3bqicTAX/6oVbW6aIxpTpm8MK1t5SRgY0smphq2t1IRsMNV4IdHBu65
Vr4qCwlcqgQOKim78BFvS7HVm0IM2BEweIomyV3NcIFyyKQgjGrzEY6x5VYTgcCdNJWEiffGcDJF
/o9ztxTZQDLVwIrywxzLBO6q5A7Ni7nYazMOr/A2SL1SY9IdJbJiWubHtN8klWLJXuP3xDKWHbFM
ZpBWKXMVKwr9LMoYYkVmpfnsB/XHbqnEDfksYZDdrc0seVrPEktO5iZW37R4YpWy0qjZayrpPzC7
rzl4/xTE7pJNh1IQVMEx9G7XTnJ70bSmu/bg/b5U9v8+jzOS0mo5Ct1QHdcdzRie0LSWDXA3wuyy
OcdtrcnXqksZXeCX+KGHxPlFEOZPWjckF2Cq8i4KSxRcFH9bjPlwhStEgHPF1hzmerzr9HYFXMTe
h4QkRu50+jyzxajGaDvhkkWbQuQPxib11jUorXFpMBFgJw+KIiXUwR+UOglAeUx2izYfdILQbebO
XDwzyWBNlmVbf0i0hdC2YM+La7otomQ4LQluHTMJ5wOyLMzbSQ+NVfvBRk/ZMxh7YaKNFKNlz9yN
ydHEEG03hcxkiAXxKRe06sC8rw8AY1m3gtOGXKoGyTfJIz3aZAiqrsKQ2V61yjzSmT7DOAmPXYUE
zBzvy9CszI/GWGYOeSJAJwzxInbCOxGU88PCFtgW0i5k3zaOskt6ie51YdpyycsBmllQZWn4IyJF
5TpNunnOddbIE7XQc9gs0gtltLytolTZo9/cKspqBojmeic2s+UJJr+AE6SuH/plzvZzyaizTvXX
UoBYqxNMcGn1ermMlpDsBIIYN2tBOZtXJqMc4Nj10JuGO5okMNbjwGwgHmHarrlFj52Q1Rx1c//O
Zzg95lr/HtYkmlr9LF/GEc2hVnTVjmPO+NFksHoRwcAeAYTrFmB3XWXIv0kqEIKiGmZy7jEaMS0q
c3m3NlYH4mgOHT0lj6Vt4u9K7eXSTgsj8edMm3kx0lNYIjJNaImPg0h16rdyJVx7bpjrBHDvhnv3
KJnAWVq1rT6pxRCEjuBL/QEb8E5RC/lBRefpMPEdsJTKj2kdqbtC7kR29AqhKrLGhbwmVYpHmjhz
l9n+ssn5AE4lC+QPDBvmq8Dcd0MCm/xskudzrglm+UGpirNeSZdDx8aKyhhNTBro6ZzbJHJPpVd2
CRsqsBKo8PpUklvENDHWdPR3fpamyXdrtAqZ6nHBTvk+yE0qddrmkSwHXGPNjdyPTxKYTEKWZNMR
DKADeWzpAUTdZW9EuE+TPFlJsUdLYmhoxExjfVUS/WfFHe+nehdwNFqYr+XCkTC0yzkL08KaLTSC
kh4MhHUj09Y3BJky3a/nFnaNlRkvmO0QvY7YDijQ1mR6YVDUKO5sYYbW0IA0PoT3/jyRj/C54Kb1
FJWdZt1NGUP7kt3fEDGhbCHneVbdhxuLwRMgnyo5xfhKuPOyCYxGM5aPwGDwJOsIBYOc2oH6WkSP
uhLLo+gpMlupR1hjLvNtYS+3b+qqPAoJycOOmZup15NY8ZXodeYw5i9ezZJRP1ZyAmjDZXgk3ocH
/6J6YSeYH9aoTsdUb9oNN7R0yqzaAh9h8cmMmiHobgdaWt+NWMkdcnOH1Inw3rP2U+c2DIyJcCd2
3mr1hi2FEfeiT+QE8RxLHTx2AnfA/d6vawyeLEfnDXZ3oibyTE69miWb5Y2hIiODm6HNPZN8QXeH
cLJnfjeQL9UrIv6aYYVKPiJNBBpx/07plOrHSGHjaTMnlZ4WFhBEbzCwsQeY1qhnjGWSr22i69UX
0X7s2XjFp7FCo8RWTSH6OtLF9UChjqSXe83rOmTSWAA4gFMUpAGQvfkyEW4EQUJnhpTOq3QyzNp0
0QUpW+jwaCsLpsZ3OdmdeVjJPIjDNta8Gopd7XctKiB/GpNmcsWcGmVfEe/I9doXvLtY0oIJJ14w
g4Q6cI5bL3zzvHkQszhNb+GMffyCGkpGWEQxAtN2ZDPmJ20oop+UTCZ+VVz0X2MNYV4vOukEBhBL
+f2lMmzHKdD2DL7Q9D2hk2s3WplLJ/iu7UaCooe5nC8j8IDXPNStCYWfoyrklDlIBOjpdnX/6ZN5
YuAN1u0ByBAwSRPq2zPAb8CQMtNAzEBIty69xrsl9IY+PhBZIJ3itWLmSzmpfqRNxaUhzYvBWlQA
ge2nNJSkoWZTQh77/S8Sy7zdABm3DprWRe4KuOANQx6vY8yAERhiW7/hu+8bp63M+kGuLXberAV7
07HGlAsWpPoWhiY/SFeufBqs/Qy0jCxsJ37PgoCPE9wNPOv5gkzY8hA2AG9Z4qndoCvXzhV1Yunk
kgVlriRRYJ/P4sJORBOsFyuqeOvmLF3tupW7LxUR6wvAvLhxSJ6XdCqKWfvIyV59lawRnkbFNg8B
VKWOF6aD4c/VFNIjuwHT1+SIALba4gKNgTDIxa5uQ2anQ6xZFwSpAnluBnmPSHHum44+960Ec383
Losfi+VVbFf1Iyfd4agt7XYSSgnZflderWaOd5GwTieI52xlkRcwBp2N8OkeqTgTGKR9VnEvsWmi
m9opeb5skKNkZ0NJ6+uQy+pxtcTerfKSr+uVdod+KvEmy7p3ap1luSqVhG8aoXGTOgIsbaXGE4L8
qt5L/SK7RpjkXx1qZI6PgBG4lR6UxaRSqYdig524/FkiEDkWCPGe8JXcDQ6rjpNM71sJGXVTD29r
n99LlVoi86+SOEHCLGHwXTSSbK8KKDXUyBumKsjcZYPMJbSla77R+zhcOEGVBEUBxzSMEGmb5ipS
E72WWt5tKUT+X+tSuCFw1dgjB56/2ZF1KIpZ67SQSHdSOkoPqdrKutPR+W8qdY2Oasad7eTj8gKg
8ZUa89GIIyKfgDsJTd3uuwXOQT70Dyrrdhbzi8/wp71FFRFvvVFpjLGN6FzPFFKLVghXYg6o0mF2
BcsqXONJtBwrppcUdOS/7CoHvhcHPTIPoPH9OOwrUhjOXbHOG6YI5rsSl/Kl6K3KEadMOaeRWaLP
LyQPYSABBEsbHVHDhSd9HrprGTfp8ygor3UFk1PpzOqklMMHcaHVS6vVkH6EGKlyghyNCTeiOCvs
XpBD6G/DLOAYVaP2q02QMbOF6rgO+rYhpeW+QmxNNSDtyV/NROXM7Ptrj0S1s7kzGREyqQ6qQVb5
9JWvpNSeLXk5rn0MUCZvvf+XVOAiU1NFGtCZJ5qXyKsmNfeoRJ8JJLOTRTyL2R2cMdOxKVJ76/T+
wRy0TzmTXsuRZ3oj1jDFhkfScp5i9l8RKGU5Fp9/dWL/0aT7qSr49TtQ+g9j7v+/YXjwXd3Rzt3v
f9X/xTm4hgfy38/Bj1X58Vn9YQR+/4J/jMDVe/w07bZGYgXORVrxv9MnjL/hEqaf1UCZawbBNwxW
/kGmVphzY45mrkEeMRBqOuLuv8nU/CeSeShHDVwb9/H4fzICJ57n3jz/0yAEBinCTRXrLmh5io7f
p8fk1WkLG6aRfdu1Q2PlDvur5i7O6sdO6o4bOF0IiRCGPAIz3U1e6RZBEqiBYbMjPdSH5qV3I82f
f4go3zCZtC59zgK21ykPLOdJQ5uynZY7MIx8Wwl6b+S//SDTczf4ceGmPoFOG203ev1uijbQ8sTB
nWlYTy+dR17tBhSwRwfcHhbuthpPs76RixcR4vPdbGsnduXo3/CqtAeypEdeONGR/ujiWpx9Wqbo
XXMH5zrY+5crGzbPcvMg3upeHJDUYcOZvP4KOjwM+wQOlv2C7vsgnuRrvhX5cQl98+VdfdADOahd
7W0vuDl/ieCKr+qm3eWefEt8ku03L2jCHhVbse/fAdmscQYOphxCH5hQYti651u+4erPEn9I95DD
2PFWDjS79TW3dWv3ZbE7T7GBFrrRqbI1u7JdiIJOe2gPlb3sMrCg9r7gD/zwn54i+wYC+gBr2ise
4Hvb2UuDpgdlXmfYe+K1ofsZiKGZVdrDC8EkiWvwdxr2e2I/8Y7Z6bZ3e/4dXfunZQu27qDxuLVv
xP4GssORZ5cHMi5PiAmd5Bmu64Mq2NbJ58mG1A31bRnbyrX5XANxW2/6PWmfGRHrCtmJ6Jvs6KBd
k0vk1EG3QTl47hE9RgDVCk8+J4MzdDt+0alOxqX9QUqKa7rJIdpyQbzMHugtV3/Pd8jVsNqhXGAT
g2JxujQoJi7QOoXOya71jfi+SrWH7/osZY76rfnNdQiGIHf7T71msGjvodVptqJt3+fS1gRHalxC
pmAN2uv3eNRsIQtQGyBptq1XFEA2KORnhZ+G9+4IqF322vdoO+duFm8JEo63lzLevrXzNmamaadM
yehZfWB3e3ELSPHQvi3vGDNmGpX8fidYDbZ0VBqR20curiwy04xDR3zq+LoifM5P1jW1UZIG5mt9
jA/yUXlsD1MwPOvGRbhZt2oVXdG8N6U2cjN+I+6AjLjCGdIXyrHjhK6Qi7/MDgU7ac3nf9eWOo3K
C6mLszxIl8ULnwD58argFI+gvGFXzoFwSHU/+Wr3p2YvBMaOGtdNg4/s0qGKdtHZZIAAuWZPTNpl
6ah0QH3tRLeHnxD26EYBXE6aXz8NHyzRtUN/ZkTTVttp2Q2DW2VBw2XFV0zcF17xIf6MQQeXnpht
MDkykrEEX5Wuox+dipfV//XD+fX2XG9HN98OfI28268GdwfK1uU1zsiqtJGSHwp0BKT7/NC4rw1n
/BFe00u0nx6eboX39CTZt8SWbOU18YaguT5Nx+rKB8QgzukCy88Wm1jg1s4fK6c934gnOU/BFGAL
cx8e9IsUOubFOhXOln/8rf+Pf1zfPx7f/crml2Uf+cG991//6x993z4/rXbu+k/+2T7zB/mi8/Zc
OdzxXuNsz0/n8/u5sd12e//imgfKzN/n+++dzbDbFezbu38++ze+Hb8YlL2TXoR3kljKN9Rtgt1u
5LdLdLQ+cMECD6UTf1AuifWspNtRfluXbe9IV+Uov5kHeho7qsgVtD/FrbQezbO3OkZg/ghtSJOH
0QF/fpMvW+UhMBw6kZ/KybyMjuItj8ru1GzTTeWjvBCjByPb1naovqiU90F7oieJN5nLg9r7+Iix
CTjWVrQfKQcvu9RTnFcPz6p9WlxPw+znfcouOhKn+5IP/M4WXfVH+fGm8HivZBtpjd97gzv58cfg
0qHzbxAuerOXbzRn9abDSfYl51Ta7UsXu+p53fEj2MnoFNvqAPjQM8/VVuSPcCnbtT06ADRZn/Bn
rCAn//2k7SaXF8Sv1wM1O5KGTYJ8XgHm5WRH/S3bqmy6fmqazW/zn29G8OtVnPqXBU3qHse0nb8Y
3sAzEq0UPM7Df3F3Zs1tK2e3/kXYBXQDaOCWBAdNlmRLHnSD8oh5nvHrzwPvnS8ixZDHqToX36kk
VUnt2E0AjUb3+671rOp22HaCtSHE5fErJm/Foz+BfAmc49ZegUpbrom68Kq6dXfUMqXFx6u91qyV
f58i+lu1xq6btuSO0htZWbuUUm1K3Zhd79rS78zvAR/O0trKTfBg7b5odwbXAAYcCWCwCnd8ajy1
A+XsfZVfn+NVfP1hvf+lwf7zxI1942yf8epS6F37zsr6CjHwquZLqu6oVeDFfoi4Rd228pBA75b/
tBvtUZVr7YWvLj9f4UNdBU/514TjobtrbvlRzmeEue+GW2jxcMWHVXjnVi8T4QA/SL3mAGmTOW/e
+5tH1yPtHGXWbiI2KtibaNf4RKb8ZA12Kvk2zhZFsOz3UGQxDcFztZHm/j/Zkv5v2mwu2SX/ebN5
/bNufk4Hm83lD/zDOhN/0U4iXwhKho1KArPEv3abmviLfZ4DyQL1FLVHiariX7tN9y+BwZo4HfAG
sB8Wlsq/dpvuXwatPXovSvHn/nC3ufywV3tNRDmm6zCEa/ITdEeXR42c2O/QqdUmRT6dH7iaNRjj
q1QryKQ1B5309iJPvuCn6/bCQWuFCBYR/qoyKLfpwzD+oAJYfRnrmOjmUEue4BZnvDtdnH+q9SJd
x3B9vpiJqx5ILBSf6brYv8BgfTXRf33/83n3f3fO+V8n+nE5bPzn+fdQvGHtLX/g7/kHTw83DjQa
+phK2lJwDPr7sGPwTwRkCdJVbaXbiCf+Z/pZJgk9HHE4zdBGRmfJOejf0w+FkHSAzYBC+X0O+hcF
kN8xBXTlj/73awzdwgB8Nf3otSIGc/BtmIg+4W25y/R8RVRBpG7UetDra20u8bxIHDntNjYCbK4E
LirwnIuIb1UmtvswV6GN3yCR4050nO8vsGx4pY5/CiBCgCImWjXQTUdvQm9W2Pl4j9ddWk/EUiBQ
7Or6/QTh9UL79NJIR43uhihp4iRhakDGaNiEcvyKRRgS9oNo+tVM+OeGv77BPKg3FwWOCm0WUgAX
OdDh/SVRbcJyauhr3CpQhGn7rEeDdHAC4aClhgRmjD050gr19I3muJda6aeu9PXwR/d0xi0SI/TS
Yb6G0b2UlUsnqevfK4nd9/yVHh2al5lEYhToR4PONuS/o5lUjE2NvpWZ5GqJc1soWRhr20k0gf/B
NbSVakJMcOfHfNOzZ0y16I4ctG+6cI4ub2HE4oTj8mIcw8iFMWpsiNimv1002jtiKaChEEG4Pz/q
W3kHwzq6i95YwDF7Q7qagmrKk44OeiYgYDgGpoYg7MjQbPrB9reFHNE21diXDFgMNTVRWgr6FYJa
p3+ZwOzaexh+lrHJdLuu0BHlM5khRe5QR+gXvHNZJwlnOnSl/YOK01JdmJSnZgWcLj5fKFT4yi3i
glcvfZoQTec40sBBnQjK0Imf7NGxDFhCZFd8OX+3EA++fQfQonGrFurbwg89HG6aTZcmquPiq545
9cKKEi7rShQ9Fk4eOivKoaXv9diMYHgHQt3ibBVEWZQWjv9o9peIDK3waa2OTZisDEBIt4Zm2pRR
VAvFubNy2e4RryyWxbo1KdLM7fhEXAEpmtzz4rkn6iB7nqlThiiCO6JrYqtFAqACs+/3KKmqX4Km
VURyi5Nzps0w51tG3ueWp6J48ogxYP+mStRk+BD9Gq06PA+SpjqaMg91QRl+X1bOEKJJr4wUZUUy
v+TFSA8miyk03dVOVwOgI5LlAxwB2mqZFZZbn2Aey2sSnzKrBPTg6UTExivK+853I9CXc2tl1Bq7
xsp5b4xOv6tVZ1VsnxsgLPyn7Twc5C3nQzFoaNjBfH5udWzrnaSCToSsWT5bgq/MHV7M4hE2gZXt
pgIODq6HGZQDRqgR6m8q7lXdsI9QiKlWziC6Hw5lO7boyBxqL5v91F81KrB+EvvtEpZl9H6y7tO0
+W6bk/oUZZ39WRr2aNC0iO3r0mrn742I5wVEXMjPVpLP7+p4CH4aNJke+6JWbHUqP3lJpAMivs4X
EwO5EhSJk5G4J8BF1scJ8gp6AVjqH+I6L7AJzIX+AUs0IC7HL/oPyLqc93jzF9scOKYBsofTmtgL
sKAS8pYSuZxmXbcC5rHsnByadqu8VhXlHVctR8O+V9/tfPQhbyda9AvLnxFhbtKSW9NfMppoVro9
ni9d9fcW7pXrKo4oHmR8At7zpVTpxsYBquiuscGbP45+oPc7WxtN+zrMC9O8jvB9+hhCs6Gnny2d
+Dn3a6GgluOU5Pg6JP0Ky0f93AgEHCuVuObiSQbzd2XSVSi2qm8Ap4B94DDrR7HVyRVBESFN4phI
OPFuANlOu8xoAipstWXLDVLD8TGAJgMVlA8MBUIWMrk2fGmP6OSK9LsMk2jczDWamVUd6pRt3KlH
kzBEHRpETZv1ddsrOvcTJD9eFVPFLokIqn2WfMCmtQuqSlK87Fua1LjKKEbaqvmaVgTq3FYmuoWh
TOBzw5VHMdG7QnuHTcG39qCDUO0BgLCHuwSDJmJHgetzZ/bdPG6drET+WEmfqdA6k05mV0wZOb+x
BsuKn4uKTRRJyH1nEplGE3ZHHJQz3fn0brU7UXfT9Gl0pAsTpqxo2pd5O44/4RHG41UwhPwLD/Vg
czgVaky/CV4yc+0OafOuMPOs+9jYftjfi1Yk4T3iCGtcsSMrbuBch40X+UGnPyKJlp8AQHGunO2p
qHeaHmjrMYvynJQtJqvCNcpWfI1mq27fMQXcTzrKSfvKnDR4u75WwswRdLHnqwZqToJ3YY7ez7ZP
SQ0DmfkhN0RorsQQYfDQSle/60WjceZNdEp/bTTBaygqV+v2aDbpBvWGzgrCollYxidLk+GDKoPh
m2F1M8WgjHzTFmsSZNqXwkZF1K4L8qdz/S4UfUWUlTBqi1gxKI1qDwnK7qkh9Qi8C/qXlSgN+q1Q
Ye+zRMMM6rl6kxImXAcRR5krX4Ou40VBZD+lndX1eCFmxRcwtyCdAL0Uw53okizbDWbJJAThAsPL
JzLAWQ/G2D5VyNBDIgqhja/gauBTI/8KCoCpxuQT/GdcEcZUOtjt2w6RRy87nH3+mGR3ZlMmYk8S
R1N8QF9CCnke5/bHpLP7J7vP3VsNntAd0jnAh2NiAHUgbim4Kepu3KI+DzmtY7bEl899nfvyuSmk
/8EMR2J6EVvQVJ0NmyP8mOVf/TD1t+NQGWT05NP7Bj70MyrE4rZ3CXOlzdV/9LWp43VeFGDK3tD2
bTeDNt6lYTW+i+P0a0HCFYIy1M0b0t1mr2lrPD1NSmhM6PZbU1BWJK0VDRNmXWrzdZY+NUS+ERPX
GfrNRI24ShxwXlRjSQD5EsQLaE+mDnHjYWvtcb6Cwqld93NCPN5qVrQee+yv+6i0bjPX9e+iefQ3
kcy3Vg9FZRh1+0arcWCOZE1uWYCSBdUTrIl2+4Cv0XNyGIvrHIEtQhQsSjG2PmQp/aZXzQ7ZaQRH
p7eYG06Q4ujumy2A53Db6uUeyuqnCkoaS1E5QrnLKHeoIs32BKB2V0ntp1/cUYx7KDWI2VoWLsS7
ziL+Y1WBl0K0nDl+p6v+KUkItyEAfTMB3lvhqEuAEfnQQhDnxHe4CojRVrKhSVtKpKqG/2IOpoEu
aigo79N+/sZ25gr5ItylXHwnugXiPHqDlyqZtXU7oQyBfZLsOCzrISn2yLtLv/jkjwNYPgB3T5JV
b83+0nnUppkOCyCqlVTdrziEs6C54U3TVN/pm9c49dPHIreu6P7HO03En4hkeBjceNyl2YJKW+5V
kqbtJoCUhhxk6ty1r9fUjNO8v/LDWt+CmMHZbzwRqEV2GD3ttZtX1XaIG7WPTd+6nkgIX+XRQtkC
wUK7AcnLSkfK+tmPZFt7fh1MOyMX8l3s5GaxgiUUe7UYgI7UPZ0P7AMvZl6FH8hUppDn6G1Fj8Uf
HbEhyvwBdRwuWTztV+xin6SljHcDWBIS3qr83rGN6zpy91kpEAs1xbdwEO9iggtEPZNMH5Pj4MBs
uy4CdQ9uFexP1xChUhIbo1xtbeXLsjKEZEZ5bH1vyz4nX821nW8YFzUvA661Dm3SV3XNnG/gNDY2
f4OY1nqPP9VUKsCjTbDRRJwr6Zu9uA3hOmFINH262uFVGc3zB2sAxRWrn3rHn2lhl+ytJl73hf5r
yO0tm7T2Hklzu+5zZ9cL2axLLfvu44v3zNmpVrU070Micj6PVqNdmWRpJJx1yUONEfEJEVFwLLXi
cdYF9fR6zD17TreyUfU2y+kEOmbObKrgeYzWKu+grg3UcCJtiU6u/KsIZwyCCeArUT49FiZJeKHK
XmAyOR9kblwnsFvWAHh2WUhgIiCfO9+iRKrKryZeUj4azQetpzvlTmv81Z9b6T9NXTHhh61v6NoL
rwyDrxkkjxVVCKr4lf8uSzUoHWWFbq7Cf4lSQvPZ9XSt8R30JH3NgagbVRn6LkzYLksfEkQJvZJj
KWpXtxH8n/vA9HdBHMvl3kf252Ki0Ek6yy+dACAvzCev6bJ5HdXfykyi9/NF7jVLrCGcQF7O6cXU
Qxr9dreZNbe9JWaR9XYq7kw2xIihooCMG2Ksnh0QSxgh8RDv8lr2o6fbw7AekBj0bFdqmGxdgEBy
bbmkNXote8fPS3gWf5kZTt+Q082osNuJZa9avP3Q3qN91mnzY2T7AT5cHEjhYAsYFlZUcdewDrsr
IZF6rvpB6D/B0Blodu0uQirEnKuwBdpI6fw5w/vPp5Rbn6eD5bE/sfMrI2wEZWUN2NlnlziraKdH
VuVelbNq38X9hD/TILjjIUGL5K8r35X7TG/Ca8EX2FxxmCEXvq7FeKUnqQtGSYXJegZOz8xpchqk
6P8kkDA7TSmFp020iaWsf3EbUwLfWpzCSzDrj3pyDEqGfmcOGGYXEiwQ0yHcNkOrXtxuNOm45ZMF
k5eS6LuGCg+3UdP9p1jP6L4RPizeg1YhEFZqRvxOb6cm8WoFmhSNtsGHYGnBM6mtJkLtbSPJ5Cpj
f4OuqXJgOejtsOi82fkKay5mmiPCaLwej9FHjr0fSqJZkVxRukGzhXcTJXMexjQTg/I3m7bHgl32
Wvir9A1kzh0yErpsjQYcCG2JXq3sTouuDMTLL8j2pg1BxOJj61qt2Mad1nwaXFXX3jjl3CUlaopV
A2rLeV06gX0bwWABhSZ6nNrDgnNaKz5dNGGNJZRXTdHHKMiYqLRw1ZPhjHzGHNhIEXS3oKcN4fv1
S0N2GvdqyuZVBPsdu/Ok8odwqggsCDoQEGsrSEYGV236ouLKIcA+N8q9IdKpu2qFWf30hYpesiHv
H/ECDi8O6LUrOGBgSYciB1oJ7NP61NY4ZoherOZd0hgF8E1zVuO6HCiUrUTs2u06mjvjG5AD95Pp
u6xHOOQRwAAuDGZPTrX93MAEYiPPxKRaLNPhvamq4kfSZ/htFBz3dN2N1XTbFRwKgA7UPceVDlbi
Jonk0JOh2EGIqJ3JfNHRdz9JO6PBVQiMAeuot0rM7Y5bU6LqUMKBtiMNkHcxH34AzJdogUnAaVYt
gsP3MJ/aRyCFmG8bRnmfDuwOVkTNAB03ibbkezkQ/9yGTUdSlXTmb35mFY+ThpR9XVlB+tEvRPUd
QuV8n0gTVB+vWUl0HCLYpwxXPCdfO4Q4XLUugWQWemwaa5jdYvYy5Dmu2xmbsuf6lvli5z6ybYw2
0XetwT7BJ9fPTPpmVkMrL2wjGrejfOxkySHIbFXTeOwR5s945yskh47KOWC3/ZTvGlGmz2Pj08Y3
8iwHdtcRltcENTQI4vHoPM85ADYioatgk6Y5dAq/JNnMn/RBrZvFE74ZoqKYYW9NbEnneSBEbram
6TaSPbHMpTVqX9LeqY0VXNiSZmzqA1joSTtJkG5rI2qGJHW4ye3Eqcryay3ZhAPqzHWbOqQ39oLv
RTjEAY5BkVrvJSYrDABs8QlaUyZ/beN0HNWgBBkrbIJZu0c8nFcbTdS0mLueTMKpDYyBQ55tXIHW
DowtwtIWKKbdxkj4e+FOdzjD4XZi2Yg/kjCITUPFZvio2LcaQP6Is9pY89CUXlU5KA0KEr3pQ9Y1
RyOtTuafjmy6cOcWYCHYQPbagkNH1KI3Kg35etQqgdpTD882rpaCND8ukx12Xj0acxQkK1IokmZP
/qXKdnog08e6HV1zPcMD9zd1EoJxbUNB4Zi8cRyWamhYz32+4ZzXeowa5B/j4LedTz52mH6tCj5R
2yD1RbdtDD/5er7odaLCxiGdnRInblo8x6DyXM8KKk5UmCfe5xXpbgh8WlvfaTkOgPNDnai7Wrr4
3eJCroRs6rC61ttxgsqbocZ6mrcVoA+o4QirjdYe9lWeBpvz4524tOWiBP00mhP2ccqA6ppUt0rq
vELVrO5+ON4wBXgpNW3c/eFQGJCpM0kA40IhxVp+yqs6pQRZVYdhylDwJddK5wMHUhYY92xYN+eH
+l2efqX50vFR6ou6DEco5WuK9Ydj2YUJWUCi6k3zUX8/W2V8BXYbLTrEH3MHtW8iHJHfyf7S0RGF
UvEo3pVgq7eGXWpPokmquyaYQ+NCifvN4+V34cYWFrFE9Cjtpbj66h5ErtUkSRKEnpDTlz6KO05U
Bb34Log27KD1h/P34cRwpiUo4QtyQqgNH93yJKhquxsJinaxt3nCR9vcUy7aE570y7FceeEJL3f1
6K7TMqC/6gookbo4svqZgjZMpFuR186h33ytCr92PuK0A0YZQrd+UWSoJ1+rfiwIXmztv0vTfyTe
/P+zY/nbvvifO5Yfhp8/fuavO+a//8C/O5YYDsmhcSX5JZbDHPmnY6n/xVTkbbQcRQIRDvP/6Vja
7l86PSoamSaCSguQwf90LC3rL0kYx7I2UX5bOo1/Is88nDH0EPgBgCxsg79MUQM8ek+7FHmzO7Dy
a+U4keHaqcc0UYi0w1nsocD7v0RcYAbT2a5e6HAdrnx/D00Pz6DpikPUNo/aJiILcFklpbVWNees
TJjlXdQ3keeURn59/jU8PRS9NBpbWE2OX0NelNAQM2h+ZzArj3YEB62qhMfGhuHCVS2v2L9fwb+v
Cs0t4gjyuoSQRwuMESD8lw1XZUSheT1QUfPMypwuJGicemyuZNPG6uLAsTj6SnVZEMR+WVjU8G13
38rJ3/aTXiKPy6srX9CkWdFAlJslwNa4cIXL3/3mCoEBmzaUXJNpe7iEdpWwU0hf1rrSWrK7O7PO
rzI9LbZ9BjKhGCJFAq3T/VGT7Z/7ytNbgkOEgY7kcFQ3HUocVIwatdjpA30CBEYlAsVf0lydny3L
Izq6QKHzbUBfYPB6yiO7udNihzcy2EOVgEuES1ZKXIOherRrGlnw+aFWOhhLXace7/ySjPLz45+Y
QkycZT0QXC4NpcNLzaNwyZnl4RLmEN+Iwm3xR9SytS6Mc/hx+n1LGQdx+LLfWUgoh+P0eje6VCQs
NgDpfFVi9iKk1G5uyzyEF12Ezv78dZ14C/kMkqvDhsBm+Tq+r9qY+JSVTAJGDUnJfegXuPr0THcr
vjBHTw7lULJD+U5ynXPUPSe3Q5elkxHNPVTf07pUu8BJ20dw4pfED6cmi2Qg9jo6Evfjeen3sdvU
FiHg+G7KDb4eQJaY2407WDXNE2Hb6N0Gqww/6olPOwdElnf+rp54HYk5o31o2JZu09c6fIoKM1Ks
idBah6XQnlwf0LwiJeSqarPxuesbx3N8N73wKE+sP8xQw2Z/h5xLQsk52EbBnC3HQHB/iwgjFnBV
KAcAZLYB/pHrpNSQSdfkGJVdVP86f7mnniytZ5aABeqDGONw5KyPxo5zGoHAOebo1Ois3ZwmlJPo
41y4sycvkgMcQIAFPXE8X41mEWFQfVq3tlt4RoWTe6Qn+61sevsuI4r2oU8B3kBKNakb/fFlsvrI
BWskTR3xwOFlkvEdB3ppUb8O43TfCFBbjeEmm8gAxXF+qKPkvt/rAEoq2AeEWJN0drzeNbhLEliL
+EtreJtulXYrLZ+7LZ9S7OdTepv6kdgNuOE/yKzQCRNQPzQ9LC4su0fiqX9+B/eZGF1WB5KaDq+Z
80TfzyG/I5Qj09kPn3uF0zcKCdWeS8TtcWhla9ONXwAR01rt9J/n78SJBZEtGj8E/LDO2r/MvVeH
gxZqeKCHpkmnt628UbOSG5l04dY2iS9NJJKD8+OdmMuL2sZ09GWDCMTqcLwSSHlvWgMTrBirLTBb
wJsWBxHybS6pwU4sUxQWeV8RqC0bvqNLm3ut1i1KNuvUJ8ioUD31SNOYhg/2ADeKwpFNInJf/lTl
kN7XpKj/+Xw2OZdAFAeJgrPoaD5PvdCbnOATCMtYvTuA2GAAw4lC/VTtzt/VE5fqEJcqHQqB5EEd
FwvKsu1zHX88hhNLvweNjTWFXtcqHkKiAwK4hsLSg01iIl8AG1htzg9/4uv9evg3sBraOEExaVhi
62XKEqi2rYBmXFibDqfq7506rBKDvRBlAx187uHU0e1pKMNJlhusxdFKCvKv6O1Ir3Cp3/iJnVw4
0J8cD7c8XxjF50Y/Gq9M8xYquUskX15DqambwavLxZI+RF9howQXLu/wGf6+PIoV0MZAyED8cY4+
ajoIED1WC6e5xJsRC6JV5ll8TUrT3zY9dm7TBXhhd13gheyzL6yIh5/Uf0bn64bIishJjiiHN1ej
U9xEqdlufMuAYoGnEggMzJJOt+pNlA7GBoSAvFAqODXockhk5goInMfRt0YXaJMwwK4MRkyeQo6g
UW9MMqv0OfmlnDh5VHM3XHish5+431dKHYisVL6kuk2J7fBK/TiNnSQp641WWfMqiQqLRjfWHr2a
VUTTrBhXbkBNL5hLeeEmn5hRLm8neCA2TlgEl5/2arHt/Agq+tjXm6wNoKMiQ7ptS0IW9F4Rb1nN
+oXPy6lLRUe57Ae5YFIPD8ejsBrHQgz1xtC7cj1GgbpW1kArYrTt27SAbwzuQKvfl0krLqzzJy8V
YSXnNfaj6JMPh05DjaCLkEdL1Et8Qy0ck3Lbjh/p2imSYcZLt3bhF746wfz9WMmSZIFDcc+iv7xe
r+6t3gubwKIl17iU7jbPbLgIdjgbQODm8pnYtspZQ9XR6XPRIPsZ5o77EPt80aVPe8joB3Vpw3i0
yfj7J1EVocrg8GGl5nH4k6i7QwSZmxpI5vDM++VsSY5tvCC2YOXCiCN0Q9jwqqXcODr8w3gY5NYB
cX9hZTn85v79O5ZyKy1x9JPsXg9/B3qLBVZnNpuxMxNGnubrZAiAOwFvuPByLTPq3+fIv4eyMNCK
JeKdTcXRY9fcXA8RquHdCZR7Zw6i2BGh1H4+/705NbmI6KasS5loOYYcXpDBly4ER9pu3NrIPBG5
KUTbyXjWOxs1tI4o7o8+5f9cloXZmHXKsagCHA7Y+mEFNLxqN2Od5ttuxsiPI2S4GmQc7v782mw2
RzbMqaVmezSPK0htE6leDY2gqtqUusr3c95OKzPoXA95Y7U9P96pyWFTcEP7TJnIdY7WpKaesgFq
PBqhuseUpax2X9puiVMTfeb5oU4tR+z6bAiPWBIooxzeRXPUqZ6EYbtpC1t4jTXnT0XjQPg20ecn
7NfXMaQNQt5Gui7nh/5d1DuemDa7I879/Ns5bgTMpaOQqETNxsls56pxZ3OJgETKp3qYzZrWPSGN
879PEemcYQqhgiyaKCGesiCIMkS8et+GkFCyMVBA2VKBZszUQv/KNMCa2amanAtv0ontAIcwAG2E
Ztq8UUdrty8avxIIYTZDnhh3rjPejpBpHlyEgvdjMHb3eqTJr1Ez5VuZj+7+wv16u5wuQmubkjqu
JmwdR9MiteKJQqbP2hUmMCeJ3bA3fRUD0oPmRg4zOV5EAWp+434t6wXZ03XEljhmjBiL7Ojn2Jrl
x/O/6e0d4ePJuXvZ0bNd+L3cvlrhzbKs+lYl5cZ3SINUYeesQtgr1zPqmJdKn+RzIlLnMaub6ZHU
+X9K/UAWgp/Fw99z5bUP4+3sXb7dSCwAIFPA/n2UezV8b5ZycIuGgocFEsaqEnfNHZI70XTadVUU
zn6GJY3ksM4vvKJHp8Rl+YHNy+qtuxRbKFwt6+GroWfqKMrsNIZGk4guuZl3fLB0zIcw1H8pbbav
GnsIbkYiT0lB6G1xb0T68Hz+/r9dKcCd6qzrEiQt7oWjVRe7lzEXsFU2UivVb6QJb6oR3xMfNF39
N0OxhNIL5h4ezz7e4qJo/QXBP5vtt1qrLcBRdYPOToX2hRft1HPFH8W2m4aAodTRi0b4hiWB3JHz
p4sGGY8/5OlatlgGCLqavwPoU6uqQtfODs2lLX3+Sk9Naj6XrMCuYPfhHH1ZxhiwOCCycmlAixvf
Dp11RATwmkYi5lrha3tOsdoCowlvyGm9AOxcJs7hqoh1jMMG9ZbfH9OjnQHhy5VqBaFFcecQM172
A9sjlLc3s6UXewNm1oVPwIkBl7YvT9SgsW0cH1QhYrTYKbVsE9t1gIuYRIm0GS0DjM04Q5A1kCqc
v8FvzxguOx8d/yUrqbCdo8fry1INke9mm57iktfxwb4jx0VRp2v8GwilOmy1JPkv3ljBVFpa99g8
iZo+fGN7PAyO6BNS1dvW38nUSu5G2QTb0XLrR83q1HXl9gsjMyB0IS7a5B10oeHH+Us/8cLypaMl
TamWNsJxbadxRO42QVtsarM3vk1Gn8GgG7OtsOr6wtpw4rnyfaYDRG+N0qFxdJdn3VimaV2hneiC
n41w8+sclv8KHVXtoaScqwuP9dSauOwxOdcsNZ43Xe0mFUUwOUhQqAEjudaqljxhx8e/amn+RJyA
2b9UrKUEclED2jWW7bckVvk4Lv74LsulykQHmsIlTfbDR80/IZkSYeCGtRtlQYpl5noYTfKK/Ira
4vnBTsxmLhXPr6UoofEpOhxsdmRfFV2P8mpqrbsuy+QDrCRrn7juI4t/sOm1SN+fH3N5dkeLhFSL
EmXxICpbHa37lqUZQzRxgUR/GA9Db/keK3f2/fwoJ5ZhyjqMsRzLqXEfXVlc8MutySo3nVsDtmtl
cg2Vq1nPiu3YWg78s1U8dmm5m50w/i+mL9tfVgi6T+gSjy4xl3YdWqNivy395hbXQ0+SYk/wTm6O
xs4GQG5fmL8nHiS7iKWTSa2dGXx8uW2vilqSLusogqfIaqrWTqiGL2np/9ChoZKw2Wviz6cqr6ZL
75d6Mzb2o49NSpijngGT25CWOF6RJg4Ya5jz96VpOZ/PP84TCwKzE3cyBkFaCcfFOlk2RqklxApj
qUvWZZUYq9zPtBsjciDZ2EV+Ycdw4jtqKuQtlgEOilL60VvIs1JgvlPiwNHXo4HkxeAwOqk1Phjb
a+1iuK2NGkMp6zHOpWlSF2pZp3+Aw6mGkiHzaLkhr/ZoVq9CPmT8ABKH8xeMCt2twJ6Gqq9Dsu6C
krNGLBMd4MbPcS0+/fntdpAyoJ+hvcl+4nD0uCP8doAcvWGHgTmENOJw1WDeWfekBl6z4Ge78wO+
rbcsfc1FLkaBh//iLPfj1fWqjAqbRYiQ52Df2oNZhNI5joana+MTbhp51UMyJmyHzPVRy+KPE3rc
dUy6CzIvp78//2veLFH8GHq65NhghkductRmJT+vIo2qJWG8Gto78pJhbTnoqP98FI6JLIMSXz1n
5sNL9t0kB+hso15W6Qy1CUpjRSTQ/vwoFn/LwXKLd5XvKL1SGgcot45GKbhGMQdCeCMu0jVx1dkV
JqsBVpIM/ngoFGtUUPiQoLkxj+soZaBY2oDAerUb5F+IeBifnanBa1FhJ/3Tq6JY4+J2XnbaOjKR
w3vnjhnsPgjPHhY/PJ2lFnUEqsVB3pKxZ07xhZXuzfJDwZ62z9IzBQRPn/pwOKt2nCEaTOnVk/1N
I1x8Yw1Tua17RQMkG7QLN/LNy89IdM+W0zolFFagw+EMMlwlqusFThmGXgTVFucWlhF9sPo7vWia
a4Q/KAPxEhJtWtfwys/f3re1xuVaF53okvrCLvdoA6ZK7K6R2QmPBOZsIbb6NoYofzQ/AY+GoJuZ
tfxkxjPh3kVW9aTLVTGhzP1oZEDHAHfWFz5wzptpzA/iSGUAoKD4efytGcpqJq8+k54Dnf3FKZE9
1m1QPYggfT9pDQaBsml/hqNhXZhpJx49W1Es9a4NTgCm3+GzyBq70dqKPlRaRBNwUYkjVAfPHNtS
28ZzY19Ye07deqoSlCbom7j0NY8GdLtZdmNnzx5lNAomtYFaZp3NNW9vmnb4LRvEruWGzC4BSY8e
T7OijQQhXI/9+levC6p752fD2yVE8otQgkg6V7hll83Hq7V5MjqBrSjTPTFN8RW215Ksx8nd8Jb/
k9P0H6sib/fhi5yGzzyPmfI737/DsYTIjTrQHcCodOc2sUPwwVAQfzL1Zr7NXMp5vdbnm0Wz7kV9
G6Nqb5o/f+TsTl1OOos6680TIC46x8ItISuTN3dV+ODthG9Gm7LiYD10FwXMJ153Kom07CGNkOZ8
rCKKmnQgiMfSPWmGLa6gsLozIEdcN06u/TQaIBkbk3jUR4Qi47Ce2dqaF57wiUmOaGHZ7lCRpjwn
D+86hHaqqTOTnJpYci30VqxGXIfP+SjmnzgYi+jCLT7xOtscOahRUI+BXnQ0yYdMJJPr+4aXaIio
r5NAhtcy08hHAyoLVphGEDY48mzATnTmwsE9P6VP3HKOHnxBdPY4XPLy+15N6TAmKi9C7+9pzhxv
9XRuZ3iYqU0YZ4fBw7dU/SEtCYeE+zCv0yn8L76VbDBMbjiZMm9vgElKLMrEevaGAXJZDCcB3m8w
bhwZXtLjn9hbmTol30UzxnbyDcdmxEQEE90xwTHkdeCRKyQ3pM2Zt5j4Ca+IE/WlwTnjOaHm7DGB
Ea5N7Kj1bqpV7Q1WG96dv/lvH/7CWKXuKKgi8F+PvqakDxpGTwvPwwVd3mHYJundNetV18/pdZ43
5Roccb+jNn3pVrzd2FGZotzLt4Qumnlcc0wke+rRHS1vbMxor1Krv9Z4JS9oZd++TWyBFtnxMrss
3Tpaw6KJ1nYZmZbHayU+OEFFAgTRHl4sK9NLEhaQC7P57QLNcItefdHdWBDkD2ezFjaonWVge/2c
QI/0R7hJsolWPOlye/7ZnRxq2XshRbEFO73DoYa0c4hNy22Pj7GxdjqH96bBfeaM6pKv4+RtZPfB
goTlgH3l4VBzUEeaAaUBXKW8Hbs42EYylZse2/UaKkl0YY93alayt0MKTLNsqRocDqcLbZhtg9Od
mKryCUFwuuXVLcFaN/H7cibCITOkvyvsPL6wGJ68ULUEltF/5PR+dE9nuqm5BNTjGZFBDny5wAAG
qDuEQKd7+iWXujEnx6Mfo0tzISMdN9MNp/CngDqY59La3EOaz57cwOJcl/r5FS7d+sf5OfN2saWw
trzsqHoEbaCjxZaY6yg1EsYbbG6gCCTOxsmCozpn5jZwyd/TutImCcNNrlrDunTOOnW5ND4pc7He
UyM5eh3bETtwQuaHJ0pio3zfkjskTQFFede8nsfgUn98eVyHJy6TFptNYKG1CLaOOwDlNCRm0MMS
Sch/uUvpYX/QGluydyTpTzat2gZ2cGl/fHJQjnL4HAxa8sf1Ljm7VIWdwvZQXJrXbgDKPYzZPJXO
5O8nrHe7ocSs+ucPVnGs5MzOyU84x+eUMZYuABWIQdBvyAIwonrboEkB6Rr29q9ED7J+rRskx2pV
lJMhXavw6fxPOPVw/w9nZ7ort5Fs6yciwHn4W8WqPWmW3JL9h5BkN+eZSSb59OdL4eIckcVbxDbQ
bhgQrKhkZkbGsGItAICUSnlFecs3gcSQzBMk7aYDU9HgPNcSdabF0KKw0RaYl8VwlBnt2aMORVbG
M0IxfOMlAukXRUlpMdRMa/6pQxdyBe1Z/2mArLdQP6nzH/cXuONwKXuBE1A1Auiq1A/6LVLJC72B
UcOywqk3ULtAoPnqEPJeYk/8vG9pZ2mUChiV5p4wN7ZtbWRDXsKNtHghM9Bvsr76XkO2c0nTrDxn
rXvUvd+xBuYaxDVRCaCtG3a2vNDkkupeqAtG54VFScITlhG2uezgJEnGg6Dj1h4eiBEZcPqqbrDl
FWQWPyldLY0ZejWKq8cDfZ4ylI3LLIMBLxrHgyDgFx507QagDQNRQsOdEiKMRuuNaxigXSydZKGD
/uGntFFgRMu0/Ajzkv5OXyz7r7Joxg9JksVPaSPa/AF6iuSql+n0hlaETqOh6hGkjPyvBLDku/d3
W72e259HdgMlh0kgzk6sf15gafTEqyQKXbNwH7mZzdmci+npvpW9r85NsfH9POTE+2srPQorzGLM
UZhmU/3Q9HX65JXel9IL+qdBGw5O8K0TpCXHAxOAGTLADKlf89tdsej9ETn2UZjLfjybQMvRdq4t
pvwrmHYcD6VxKJDC+0u8vaCUhIgb2GUeOG7P2qhtZSg1u0t8QZ9ZV4LfsL3lsX0lzHh1u4bQjqiZ
EAUknCq0rU3VY7AgndOTFxeJfB5iD3YGt2USsWgQbp709gWh9aOXZWd9Drkh7ofhCAUIXhvNZCLp
urnwPswO2Ba9FEBWPfG5HIbhoH+8Z4reogfxLBcHwr+1qbb04ySPYKheZsOCisGFY8plVoCrYMv8
4f6+7V1QhxcaO2SC/MvmBpD5wesxVUytVrL+p3HH7v00LQKCMHpUD3oJsT2j8nMCCbTZ/dQFM6B9
Bd1pONUzrCYDT00w2eKPGTKvty34msv9H/gr4txcUYdiCCBabqlOqXP9OeqisKJYoqIjx7mAEcGw
0ufUbLT3WeqgTtVPBaRDDHV/WCazeRd1U/q2t9FkatvefNta9fw+yIIYfAWYVKl30L5lVSfQZUyq
P2G/UuS+yDs/9K12RL15M7xMIKKaXwxDUEqnAba5iY0NqgfCv+SCKsXnutGLJ6PN4XVZChgJPSBA
SamU+ERjnhDBGx40HlWGE4T/rqjM+AJmpDn4mjeeCF/HLCG9QDrp/P8mCFUYsWpKFvucTV7yFFd5
P54mmwpiHvTWJwcyhuv97dszyHXhAaBxpQo7692LhqrWkKSxz5TgbZjmeuu5ESZiDkVVPzXMMB+c
55vLw6wbZsDnUjxz8bdre167wKEBl8DZTqfp2jKuAjwBPMIy+fLA5d2kSqrhp6wwjmCBgNt8S4Je
LRsdsOvj1DrdqadK9F/DYLKQwqigZ5/rj0HJBD50c/2B6Z1VBjaRF14eKA/x0HqVGslYXzatfZaa
8C+MacFTR9/6bNtCfLq/gTdpCxa4f2oGX/XHt11cC+Y8SlEMXLjphBIznHRUKCJoYUpvgZBj6sOi
nOtPiamhZBKXR8Dy20Iw9j2FNSGoh9hgOyGGRnELbijDPiM9YR/B7XkK+jF7bDw3gx6M/jm0R2Uf
QXhmTMaXoJ/mt7nXtI9xDjfp/Y+hTuvKF6kfo4gPqAODW9tOOTegIAwvZvolNgO4URrDC6EH6l9/
SQkWOFbIflJt3s5s6W0CO6VXI88k4vEqAljVNECLJ78ZgzCvraPUcHdV5GqmmhZV+fD6NM0MiHgS
GPPZoqPwNFVx9Ua0Y3Hw7W7CEvXtSBoUyA2PuA09jakEJjL1NvRtVvS3VRN0oeRY/chpmqCLOJj2
hxnE0cGA847/AX5Lhk9lgRl1e5MZZQR/BlSoMLRBvPGtN6tSnhy30a8LHK4ILFqI/N0/I/sWuSzU
9ihmb2F2MDGNruExt9OOy3Qq7RqSwLgtTqUF0eOQRcPBd73dPUWiTy5GEZmxj21rszSRTzUr7EH+
rT04UK3CkOE5B6u63T2s0GMEqRIQd20HaaBKRnjOUsNQS5y/NzvEKS0EBd9NjSgAbiLiDQWm3h/x
f9x+TIIui+yIm4AD+qW3/FssSxbEnRZcBZtxwkcRddmjrU/+JfUj/cXxC3mwzFufjj1oq4m+kLVC
ynl9Fei6l0HTB4CmBxt5Nk9WTwISlEtgSCKkiJpp7UD5U5f20WDbjqPDNEMlvtpK8Hqb52SObW0C
R22dHTOPwniApUgODtI+vVeGM5jkU2yMUNsJOYVOacqr5mrWJx2t0AP3c/u4WDqXglCXwQ+i7I07
GEYwT2iTQuWAfOMlatGV143Be3bRLDxIv/a2l3NFWZ7oDgKHjak+jSfNjGCNiMUAp3NjyXNnzNqj
6Xgj9EjDdBAd7Npz+LZq4lglpuvt7QvLQLfP5DhxsC6xVvIBhVtAwuX4TMj280H6u/cpAY5wMx3F
479Flgl3ckkXIHHIfR11KT0rwjmBcVAY6Kbedzt7bkDNbVP6ZhIUrMN6aajr5q5VYarzYnEJCOxC
q4L/7L6VvQ8IdoECIiEt1WG14N/uYzzNcYLgpeK27XwIu5CySWwUV7oo+wGdm3Hg2/a8DgAk8FU0
iPiI6uf8Zg4d7dxsPIPB1r6H+EtmKDbmlca0Z9c/90x2o/dYuQeH5DbiUfRGDPYz00CF37XWRo1m
pvnrDfYZ3mTQ0VoWiA9yluJRRyUXVttadh98rS3/Y+da8yxzXX67/5H3nBCDw4QYvJdMb6uv8tuq
YXOZgxwM2HlOZ4iPdMFQvGjTB0MLgi/kuw3JTBWEmttMH+9b3ttearUEODyXHstfW7ZkX9XuxPf2
i6a99jbUbmmKGG0QD6ip9dYY3rf3a8p+HVABxoGSi1YDyhmAWNYGq8LRczTTuZB9MME3Flcu05Kw
Ef89+SS+oVkWZgVBSOSWoWvFsO/N0Dq/02EF/mZEVSZPdtk09smSlYEWpWw8kqp06OEcF/UI+3FS
wFrpg8z72qeu8d+CovNwRuS07OEiXfL+DINzQ5XEdbN/LG+Q33NXKvGtqALC4WSLqE4NbMQH8Iad
I6Zmg8C04RcIuzbneqjR1x0XBsRbyXwQ7MfuyQrgok1jpXbeiuo8B257NqnWnYqhOsIN3ebUBESU
55HzUMRA9CXWnz2w+qBxIt+C9kVP/5wtGwa50u30n8jG9vFZZJ34PBiAUk82HPHdqUwt80trzC6c
6UNqf6t9O6ZNnnSt85APIvrgwFEenUzK2xJKOEHgDZqrzE4xrRdmj5ISGbb7R0f9xM3JoTUM5ukX
uQGpwXoJ2bzA1Q815tnTbBkawVx8nqD9OpGQz5fXm3LoGINKoOcH7mZtyoIesjG4kJwbYJdsHa0a
o194NYrhoD674/DUbND/mto8iJWtvF3Kqhxopl9GOA6/LSo1OpEFIusFolU+SqdeDj7mrlnHY4CM
3BlZlM3HtO0YOpWUFfotVN0n2+5tNTkpYDTTG9F8C5AxvkR25x/Y3dlEuqdKYQl4IQWJjd3E7yuZ
8HvOOjLxj3mNAloz+O2byNR/vnoPea2oBxDXKVTjxtEUZd0Pcs7JmBOvAhAsvWtgt52J4IXb/nXf
1s5TvLK1iTIkMh5VLIiVEzj5Po9w4fzVqL70fSu73w5+KGoqBI2/ZIp+fyVsvfYh2mxg9jDiFhR3
G3wStVk9p1A5/ottMtgkk4RUTV9sTmVaB24egSg8W43NgFbHuANQnfzRFGXydH9VOyeRuIJGCC08
0sQt6HQsPTmZCTot5twBeoLL4qr5E3XdZowf8qw1Ps2ydP68b3Rvw8C2qYNBU4sceH3BU18EXj2y
YcVcchbTkTFeE9T8fSt7G0Z6TUDBqBebtnEjlE+FO7csre8688+4q/5pKtP75Lb5vzjrLIUgBfIp
Klyb7bK8EYDqKK1zDf3m29ppeUXMOG4Qg460g/3aWxThNKN0+GLyl42tRjFGFMFknRNzGkJIPefT
IChq1vN8NMS7t0sE09C6WMx9069Z71IyG5PTTvhGo8+gQK3j5MEbolcjHanlqZldpXgMh/q2qtdU
jj+5MGKgCtP9IOprL2VuLleTBZ1Hd4we7x+K3UWp2ihxu0o7N4tytWC2G19Qn6BU+qYSEIOfIzS2
9PC+nb17xQT//9pR+/hbTKleHNPSsGNNzGlBMNmcYEMWoH+CBUqMoHguuNsHtUOXv3TzRpP4kEbT
WjBhaNgYZaoldotqwWjPoOkpivr065jOw7VNPO9tMfgQ9N5f5t7nJD+h2uMEDiG8+kW/LTMz8j4T
Oke/c5rqaVia71WsmwdZ3b4RDomabmH4f/Nqzf5YTqbbU+Epx+E5aDOg+mYuz/eXsrdjasBMp2xG
3eqmzWVkVZkOpnUGyJS+gXkGiuYC1Z9qThChivyXKYj+e9/k7cKotJgUd8A/ukoYbfv1BrMxJs5+
QX4A1WjjfjJGy/9y38pteqPqOQaBv+oMM/W6ttKXI6JuDNoyReIVD6gpLC9mlvrvKgiaz+VEDFDD
O4HgQiYu9y3fflIsQ5JJQRlnxeTY2jJsEc0ErJyN86vyg6VZ6VdAzeKlHtruybKj6uJIQM33jd5e
AgpJqvKoMLQMYqmP/tuRpLrZFwmXj/GrSaUyiK7qhaeFtjN8q3hFr//GHHBOJoR+1c3W5ow0dmHt
UeZqtztbQYqsBQ9oKLPhJ2o3R3ixvdXhLSHoxVkCL1J//tvqBiejK7pwxfMROnYFywvdBF56g0H/
P3JRagf13L0jqryJmoskENkio1PDYyYnJnMht4rPdDSnRz3x7YMW7N5BAY9BYepX4WZbAsuQNyBe
GEGaBH36jsQX/eUpy876MsH8nsK1z+hcFd7fuZ2l0UWCUEQNPIKU2JxOYJTBwEA2O6fF00thFskl
GPEy963cPthgv0g9QTkj6sgS1xtmt55bDgVWRDkDtFXy6Knt9u8h/MpfncwQ5/xiSKZzpBgo16Ym
ClGjW3LRzUyPQs2S2clP/CUMFtjUDbsSZ2TNjkaTdw6kq4RbVfBDoLU1CmV/ajcVD11iiz+NPPaf
aWpVXzVt0iD8LvOD+EdtyvqJU/OyIC3oUdHj3KJ4PaekabvMcIH58/TBziZ5YejYO8MME5+LVkmI
lFr5LOOkhFndPCJtvN1NhiOIHdAppQ3I515/4iKBlT+YPaD5ZYyYgRvpLbrqorws9RyLg8d115gq
WgDkcRm/3uQ15bRIXSwVE8Ft3j206Wy/6ZbZfSBLNR7un9LbCQgYaGyEEJW6rpo62Sys0jyzqMVc
hslUoGdVjfKicyUuQSbml3iQ+RtHwoEkE4fBYE2+sSHq/3D/N9zeR+zSrVKvFNwxW+ABKBrNhdK8
DOHiRRckNZpLnC7Jgb/etaLeWgJOwj97c0nIxjmjBXL3kymGx5QoF2QFtb/7a7m9FSpQYZRGFfdY
lbk+J4gRSS2vKKJZPeVuK13GJ3MY4+fUnebyhMJFf7CBe8vCh6Ecy8DQLfobHT2IkoEThEtrdZ8G
I3ffjo3fH0TPe8vywISAXzEVv+Xm45WZB7/tkqAvmef2YyKhACiWWsJ1JsvTYMRH9m7fBb7gb/bU
7/nttZtrespMplShN2tvC/BQXyFmnR+RLsgY2fT/GoIkOLh0N0tkpJjelwLQUa67mRHRo0o0ZQzb
qzQ7tPsyZKom2+sebYU8N9L6CLZ/c8mxx0gAVSgf1tAbOjUvqZZ+yEZOipak16RraPxYwBv4lUN4
/1D+au+snKeyBaf9r0PC7PQmEpS4xxoi3zJEl2QOzvYk42+cJfneW8QIdV1aVjTd5uI8lyK4tE1g
fdfTzIRKOdezN3DTm38spgWv6JxBiZsXJXUkOdJXRjnwO6wf/P6yrL+S1PePhtvNH6lgj1C2Wa08
aXV3EOjtfjl8Fg0YXli6pevDgbyhOUuuU5iW0n0z6Z64OCPJjt/3/09L/v87IHZzDtWHwwyADMUy
usUhCOlZciL1DpEI+8uZ/Or7FJXzQ5UNyBbJts/Gs12kR8x3e1YVQgxQGv/cDAFWATpRriXLsNaM
+RIssmH+wdFOEYw513LQdGD6pnG5f0j2virFEgaQYW8E7LfxXEueiah1tSIsHHjIusxE4AoCTuqE
1RGQe9cUDR+wZnAJkt+tN3Ba+tmLQQigehBYJydx2nOeTlGYUPl+rT9mA2HUg+AdjIAqPK1NQXQ5
2ZNvF+Ewlf6DR1ctHJ1hvGh5klytoIz+c/8r3r6nyiCwRZsRBCghtugLTVJqM4GuhIaMM0Tu7Dq4
AnQunkWn1W+meOlfNJn1cPLm9d9p0JkXT8/qgxd15wBhBegHc2s0HrYELkEJehA95TyEi8ELu9Sq
w0XazcmBCuNdEAUITJV2dWB0Z1dxncSElNV5+Lbolr4cGFb07TyEwzC9RFARfVkMr6f1AlLi/lfe
NUV9CtJh5juIy9a72lYkl/OEqRjx9oceXc7r6JviXe90xeudDYgdxSqqxp1umvSwD462VSEuHI+I
wtWIs141CJXOddUdlTtuQlyiH8VlB6wXcmdSuPWq4hKpM8+KcohgyiDU49x5aOAqPztjEPx0nVZe
RgPq1E4hFiCVOkqL9j4qwGxF1UU3lsLE2nxLROTqUVyEXWIgmSg0mFsb3TwbTSQOCjs7by0wU4AP
qkOAE9h4cIRSk7Z0BGJj1qgzQdY1n4sIpirkT6pHo7SKh/vnZe8+UDgl+nOBtlB6WS/NEhRJXPTK
wjw2m+fSQ/yrbszqCu/Pcs6NsjxlCcJ3942qRWweXQjB/8/o5tFNEU8bO1g0Q9TQRyiUy2L+zFC3
+1Cjc/eUW1ZyRbQNlS9pm/mf/8I25SywF+CogU2uF+wbch5GcyFdkYP1slT6cCIyBDHZI6zbVeJ7
HqC8iNDNEXBv7xBROVZ0uDC2gjdZGw7mqvK1NC1CHXnTx5nc949Mp4CAuzqChe6aIlr79Uwq2qa1
KSpbRdXoVcFIgfFxKXXvcz16DCwLPTqoUuxZsgI6ueQmirZ/syg+mrSZ1stDsHXpeekX7TLJqrhk
EgnM128cuRhj7wR7IBI3NwM9aCNzddwNFKHV01xmXXsKivJT23bag9UwscwjqdEE6OQf9y3vvVzU
Ium3YN5jck65p99ibmCnEBRODp5u0YzQDDLr2nY66qazm5xFJ+fk5KX+17FN6u5kqlb6SI3tIFTd
u6k0y5mwwi3wam/WP0dpruomeTjYWfAkzASuPhsJtbaovhs+fNm0co5o3W5SKPyuQpooYkDy0G1X
qklNNCGbGZsp45/S7sVHeH/8g4LanjtgKAXqIlXHYOZz/XmHMp5l0gfITEIt876y2U9/ltGV1/Iv
L3Ka5dwOXvNudqGzOPioew+Lkn1gbg6wpLdFMaPBCI0RwsqhPZpdc7aHdLogrhc/Ok7efc2Gxv/u
B7FMTp1fIrK6+PqRMsOew1cT+OAwoPcgKtksXuRtAvloHro8cmfSZ7AhicjCCRXqc1bZRwP/ezdW
vaBE7wCqqeyv7aWFa8ToSeehkznF2Z+DJTRaN7smQVcc3Ni9pTH+Q9JPdYhruzGVddLr0xrVuSZI
zVNQ+y6j/FH/WLgVwp39Yh+co9ul4V8ViSddM6qL21a+a3fGEsVxHo5y+hR3vXgedALNAhTPqwM6
IBiUZJQvojeyjUcKRfIV2AijllkjHiadyw5UfryW3WgfnNBb0gAF9+B/dKPVi7n1e0Ff2RSDkVzr
tVT+iZrc2J5skUI8BXP98nmmqff3JAt57gP0vlPXER/HunJPJmwd13Ka6gNveOuH+DGKJxWXyPTl
FlBY6JpnD0uOH9bS4gv61lN+LpzefnQnylUntOX7P2LRVPFB0LBrlwoLTMM+WINtm1eYcdkNY4aG
4ej+lJqWXoAeeG+Eo2RnbUSHS+FYn+97/r0TxTQHogSKBPAGbB/Q+7LLts5DezIKZgWn/Oplk/52
ttDT+BemeNXgysMLkCet7+UyiZi/lG3uQDdeHT9duDGti5BJd6Q/dXsvTbAaHGBebAXu37icvkcd
XtiYmmwTCfWcWfeBGDds41h/BG9mPr1+aerVAmEDLBTo5nppXeoKsypabkvlvE/8rj7zlldXf0iW
A0t7KyNR4HQosObNezVXqeVrEysr3FRxEzG2sLQlYvJp2n8eiqk6ANHdvo8KIkLUzEAGWeV202xz
jjWv9rLQNVBlHz2tf4/EqXkAidw7hcBeFN2/mmXfNugNs6bGXzZZCLXpeKLy4V6cnFaXwOdc7m/V
3oJ+N6V+ym+RTpXaQ5UMmPLr3HifD1H2AIH3+C+uMnkUjUjw/Eysb2JwyVNoxIjfQBqWy5egGhA2
76AWdUYZ/fDoSJ6b4bAvv3M2lMyIYl/Bb3Gd10uL+6rUee7TkC7a31FE6aZcLA8NDObPZmZ6Xv8l
f3FsAykl6YdeZm0ugpXKryE3gQeg7a994soPzEi9TvcMBmnAZL8KYUT7NCu2B7ALzNJOWqyIshk7
gMJRfW67JvtLJpp8B7z0qCOxcxaZS6CuQCTKTdvWwmDg87FoqbOIyjAjYM7ZTRI4lbND2pE9Uzx4
FBaoZ/L6bdyUEDoiqi4bpltpc4ojlFnG2BjwxRSO7h/7vUdW1TGZqCJWIdrdZExWkjPtjdMNiynS
T0iXGD+NSLOrU5QqdpUCPTQfcYIwkYH+EMOadIYBpXioRFWdp9IV3+//nr2lK1iCzjEltdq2nmxm
zSdH61JI2bX0vbEU0VucHhxFenyEf9x5Vj1apHQraVUyIrq5Fj3iV265NGmIVkpxsry2u+aNAGud
pN0IRZERXeo8WB5fu0BeH8ABwI1gHoDRbH07EpM2nq/nDF11aXAxpehOuVTK3VmaHaSot/feYrQY
eBiz73SCtxoPQPq9Rs/TNCzlVJzSvh0vANbQaqmZ6g8MuHXvL+3WhYLeU5VVin0scpunMSkMSmyA
UH+BKu4rtd7ywtyg9nDfyu0JUTR85EpcDlrMW0iHyKVbMNeehHKYrLBssxaurB6JHcRfTvdN7S2I
WVYSMzirbknbpwqyucrQ4pCIXQP0xqTyRJk/vG9F3eZ1TQgLVIXR/+AUcprXJwLOUdqCYyLDCkqq
j3oXZFfXgXeqIzd8yPnPUKzXqo99O/uvPyA84lQXiYZUy2mTpjB57skA5diQFxgplyFA99vq53+q
JUMtosrng7O/cyCJhtR0g+qgMHSwXimiS1HvDNiLunIGQlUX51IX8VNgtvODWzDTe7CBt1ec5IFI
j/4rzI3s4dpg0QzwC5VEyH3WRg8NQ7uQnC7mOUo755lmlf1spSI7CFr2jDKjig8js4dkTB3g3yKJ
MbeIzKWUIZPz1cXMhXfxejSuDFdob1wzrj+maJsdBBY7twJw8P8ZVZ/+N6O62YGRAABBJ9SNznW7
+C80oaZzNxTxp/vndXd9hOmQ/HMzboaSh7zoprHhvCKOO/8wjAnZDD/VqmtqzlrYlxylqvZePT1G
HsggIleeWjQUr5uttCEVqmVSyDB3mFKh6zaHEk7yZ2JQ9MiF47/ezWCPEA0xAZXIb3axEUuAaFYl
w8yb2zOhznCxYaA8T17mHbzBOw6A1O4XESB9L96i9d5FkdaPtWhk2NO7eVngW7h0kcWQUZZlhvEI
F472EBl69ba2pujA9o6Lo72numGUYSiKbM5NbspMtMEy8d5Nn3uUlN7L1s6+3D8xO4cTHWUmj+Fn
ItbYlkOImowKDdcpFIml6BVF+sDz3oR5OrcHecnO4WTYj56lcmzQEGzCmSDN87kO8J5+RXe+y8eF
iqRePZcO/b6iyfr/aOVYHBjdWR+kB5TwlB81eHDXGzjr2kJpJp1CN5DBKakKPYRrvX/MvKk/3f+U
aj/WjwWT3IyJM6BO+QWmhbUp1+kjI5gY9+dEpn9pAOHONiNSn6jilWFG4f+gsrRrD9QmSBzAR1Q/
1vZmEBfN1BEP2bPjP5eFTN8mRdwwbyzj8kcbiPLA4O2BZIH0ZhVPG0nztuPU+0k7SWMZQ6NDIyVu
x+El7eVw8BLtWIF5TgGMFCUQFBnrZSXJkltmq4mQA8toMzCIZ/SJqgOnvPPxKNowyggUh1O5LRgt
o9ULg1c1HBNrsoiop/EhmuL8q9aJ9GUxuuigCrCzLDUmpZgiqE/xzq6XVTtTndLUFWFQ2/pD443a
JTkesr+9Y4StNCKgJVd2tkjlxTfzNnAXEQ5On36IuyF61ro5xTNPBuVk4X2A2qQ72LG9bwkDBWEK
ZE4qtVwvLU01QbziCDBNpf8D3t/iHGdSPiYztNvZKI+ob27vNBkYdUdF0sl4wBaq2QctM19NOaID
VSKUk6Ttc2dzYKjeHsF4d3aN/grIJuptjGJup4dnkQVLP1Qc+Wpsn9vMMh7yhJTkvufYWRC3GDiY
YlJmTZsjvziZ1vkGC5JRUXwws264ZHaNumByRK56awm8CHhrBuqBydhbn0GzKvGGrCYW8fXuvd3r
zpegLBeT4cQ2SA6W9WtsfO0RsfZrlyBKxgVvXk/otsYU0TwZijSpR7jAKwXRX1LfO8FrQXq10GV5
FHE5jw8OMQ3sP3PqwCBVZTopbKM7xSlCmfjnsGhOf86Dof5jmub5p+b36Zc5scefxK0BQL0WJrTH
mRKzdSom01rC+xt0e62YAaTAAFWG4szYokRGBhtyK06HMI2p15wSWdZ/5LSNYsbkfOsEyTpDWMF0
cK9uqQ8IyakOMVQAQStHfvN4BXjcvkyaIRwZ8Poqo0WD9Xh0FuPSCDEPD6mY3KutNHav3cTwuTtH
1n81r2vc05IndnDgwm7vObTb5I4KwgHH+lavWyZx0U90GOAe79OXnkz5MscF+lVjPrzkqRcfvDd7
9uhJgxqhNc6ZVZfzt8DZRuo9N7KB4Kt0zHMJN+4laJm9TcBOngT6WQdvwu1lp8yNHjlZCQ7m5kHt
R9oqRU1cmXppC9ah4wZW+VG0vGdFuUo6tvTccdXrVSEACkwbMGY4VlnwUCOBe6Ul1R2c2NuLrmiJ
FKkhDzbxyCY4GJfOqGPkZcPY9NMLdbfuox21+UnnDr4aHaJMEaMyDE4jeIshyGbA7EXQEv4jL3Zy
lnL6q/QQYyUkl49uVMf/uX8Z95YGTQX0S/BdKmb09Qds4F5jkom4uLGlf+4gJc9OZlXDX2a5xc/X
21KBCMeP4j0lm7WtXmsEBwayqrm3kxdev+hC8Sl/O2pzdaQyteNkOBDEqkq7iUBhs65OygpPEJO8
6UJ/1GTgnWC7q08NIKSndnbk2SRNv9xfoFrA2kVDZkJsDB017wLA8vUCI6OVwaArFy1bAVgxTT6X
+SSUmID/eYYx7KmJRu/az6Px7b5l9TdvLcPcDK4IoB9N380JlUEcLEvBNoqWoipsa1CP4P8n/8d9
O3vHhegYri41kgZZ3nqFfuF5Aoou0o6FCnFJH/FUNH6DXmwjDz7mnsOCaAg7vK3kphtTNBDmSZsj
qM24fKcMVrlrk0FfkPndi5tP45/3V7azd4SS8MSoaM8CP7he2SLzFK1YlZxWjoFOKAhNkQZNexqX
xXicB/SIk0QEp9FajojWds6qCrxIO7j2rHgT8oHOMMyyy4kj4iVnTtIqkCZIwQpY5qB9o0VYnaTX
yIf7C97ZypXVzfe1inhelolCgwX5DzKFxfxixLE8N4E4InTZX6AqPyvKUI7N+tuyaK3VZ5ya1OP0
Km13BspSU9MQvMFopk8vfm4c6Vuov3RzJVRTAbJiRbztbHGSXlRLiDgMWABzHYLouIvfRdPyejw2
TyqdSBVRkSFsKUkLOekQyKY8c0H8bSgy71OxeNG1s4R5NHb6a3JwuyLqexS7CaAQRFSf+bcnHOKC
aBlqEDJu75fvnaQQT2Mc2UCH0/qdIaX29zB3Q2j2Xv8MH3T9yZryYTnjHPJPi+Pg2YfCdRDYcP+O
Ezs6E2n0/6XXSvW1cGak4WJx1G3cu1VM0pGi0fhG5GtTCY3iaamLhpfTTBZFMAU1eNEBrqwBGYXw
ONeXWFTLhb6+dvCQ3p45Ssy4RB13TOdje+Ymd3CG3POgsdKbdD61ft581Cu9nU4U7NMPxjL7xpNg
3Cc+MHx7ryjH6GRvlERRgtiiGMbRAjIyU/wdZte9LkMbvJDdF6dljKJXu0hMqTk+SJ3pIm0Jq91B
j1wp8VnZrFXM8HpjE2rd5L53tLrtT3lvHdEW7S5O5YmAQwDHbGnIda3toGwRPKuDM4VpGrjXEhmN
U2p2xuN9/3R7dFgcfVWYe4CUc3g2pz0SZmbDgxSWg2dfB3PJ/8m1yn+PYG9/aUaG/ZyBQVBdz48g
+rcvD5bxVDTnKJ5QO1lbtmKrbd2AOz03izwHuYze1CUvXRJNkBxUedN9vr/UXYOILdG6puIFZHVt
kNC1nYNUxcq+1754jPCdijqrz2UnzWuSAg6+b0+9ZWtH4sMlSgeLJoXKYDefNrYNhF4a/HGJDPpz
2lnTc2DAwDOj/BTCz1R8rgFzPNRjs5zspfv+auu2p+rpFj+ADskmkY3NohX0BMn/XJu+cpxStD1Z
pY8PC7rhnDPfcWXErHqbpWK4GGZ7hFrbOcSrH7B9b6dWM8rJG8KhpYlHewQMyVCOb3pHHg063T5C
BBW0rvi9AFrpPq93Vhq5F5RBJUL0rvsQOkj7rPsQt97/onsLwttxIakkwhW7PbDT5LjN2IqwdWnZ
RzOOZo4ESvBZ8GoBDYoQVNFpTRCuKLL19YJS/rAxbCFCPUcyNTLs/FRN8BQ2c6mfE+2QRWpvaYwS
EjiwMmK+TVg2Vp1snEYXoZPH1aOv4UiToV7eNiA1z/e/orFzDVXNDW4O+oCIUm3PhaW6oJ0pwPwx
skz0RQ/7lM+a94OWVrCc0AJ2rqguz9XDbDLmf0ng3nnvi8Qp6bQJGIZASxjiQoW5/pzPkfvGq9Ms
gYLAmY9on3e/i1JwhITPokau/vy3WIC+G9WgYhChmQ7doxihp5Jd8iWNi+DAOe0UTogTkQqDYABM
IKXqtSk5+nHQGnwWvW76a9fXiNRplHSbLmsubZd8zpiXekA2R3J3df/sB8vwzMhWd7A/O9vD7yCI
oN5GQrB9e9qZMVwBUV1YiyJAZTVdnBPEbe6Z1NZiXjH2Xp3s8M65fGCyAULXbVc1QQ2uKbN4CmWS
iifPH6lXjiNFNyfSDta245EZHAB/jrsgb9y2O/SyBpQ3T2NYuRZKBMyIPS1ZmYVIjQwho4VAZAZ9
fGyXZAmtMj1CXu6cJurcVOOwrbK6zckXLqO0ae3TbUlj/dkvrB8l4jv/GbvDS7bjEEnnAEFyy6gE
b+HYLRQtlZ5G0DhXjXURQ958WaI2PSAF2F0PQHOKzOgn0RFeH1mnLeyE3HQMYZFanrNlmi5JkRoU
TbXmYOd2whRqNVBhMO8CyHsbg7VeUJV0YMbQcZPyD7H01XMRBdYnw8zN09ggTVWlhjyVg/36qhQg
b0op1KUMoHbBxgV4GicKxPkYlkVrhIzcEOu2dXaZk8E6CBh2fYBi86MXB5wHz7/+oJAbw7fk0Pnr
hqC96kYZP5RVVl9knnweaif/MDrm8AZfVIaju+QnEfj1gyA3Ovjaez6AsJoBc2aVwUpufJEhfL/1
62IK6xl2vFOx9PSbdKOQX5PKBjCdzFCl338WdhIJ0NDMDzNFSW/X2twNezbdYslo6gbtkNLxHy2E
qVzvxZ+R2ZEokJ21CL6o+0b3ronaWBrh0K2SOK+/98wooTAdwfcmfzoVrtQ+WXOdfbhvZe+aEFmr
A0QoxiT52oqXWaljd6jgWUPsXKJorE/LnLfvpFkfTZjvfkXODc8IhSOADWtTQTxnAmWvMUThGAJF
I2LENhVjfYEL8p9BluMfhW4flQD21sd7BZKCE+Pzdq2N2qXhCLeupxBiDsmhFH0d6sI134nCOXqQ
9xZIoVvndKouw7ZvV3RLZE7JjMsxxsR/cp0hTT+1MEg7f1hSvVJxDVuuY07FUWdo706APqUsgEvj
9djEmNMy2/YA0ULY6PDTxwTxYTP24ipSY7qAKTxi6Diyt4nfIyOSVpNhL22G7H9IO68duZEsDT8R
AXpzSzIzy6mkkkr2hlC3WkFvgp5Pvx91satkEUVIC8w0GtCMIoPhjvlNqDZDfMobWZ3V2XPPYjCO
VMX2VtHCWX7tlIPs3YpXrHpCQz9XQ6iAYfuM5R4O2X1k9idcwZODLsnRWJttakzQ/zMdGAAQFP00
zpZ3V87Uw6o5PsLo7w5FsZjWMiJVtBCvN6fojAaFSAAARl1YH7u+S4J4KNQTiNg/5/DR4QWxQdtt
zam3JYls8JSx0tmblSK9C+p27kWXoAA8jsf59Stl7+JCDweDxBX7RmPhelY8QG5p6cMQQqQytVPJ
9xxWFsLRrby3CckG2O3IMwG+3lxdcZZQajddglLTTp5MJbfpKljpXe2YokVFeDk633vLtRq3woUk
d4XwdD0xF5N4BGsEgFkitLNq9+a5KfFji6ZeP6h87A614hswbN0hitDZFaW+RAS66lyeMkxDn9kY
PTUBKz0Yam+5QOfSIqFISua4+YwycnU8gJMh9KKhvS3J7T4oyqFbwe6EwJLbPKN0fbdgJRS6FjdG
RiisYFFcUrvAAMse+spPqjo7eNP27mFQZv871madOqMy3NQBwIDaQH6ByuTeO8rkfu9yiJ2KGjth
CrXsL3Y9/TpUFoCXU+9cg8TfsrE8rbumT7miKG1U/xWahMElOjc6iAp2v+MvGu5KbAZucz2Mledp
X45sehjOaXqr5cK8i0XbyouagTF9/STvDgYPa8VqrBjkzbMigXhVYq7JCYbWjHyjtuK7uZMKqZ7G
Le//xWgAAtCnRKMIS+7rqWkIWKlDlv6CoVSPdjTiDjIZdyI/1O7amxffDlsdME8rJeB6pEhLHU2B
Ywd2KBehukTyFkuQj/FQKQew473UgNyDFJIsHROfTfhhL420y4QvWGN19VmZUBZwKj1bla+T09B1
ql9OSh4sU/759Y+5V8nAphEVavRbVufRzSEQtqdkxUiWhY72cm+PmHxX1lxd0n5A4b1XrEtemNO7
ph6SL+gnRfcSccQlQK07O1Vx1V7sVBjf1Kgv7Ifcjsv/emOYf77+I3fXYe0NcIcjFbLdzOiP16nm
8f556mh9SOMRdG2uiB/ekB65l+w9FvRoQFkAmFx7EddLbpUQUxuHR6mMPARquR/Odjuj8K+DfcDV
64hUvTe1FdpCpAsyAcjp9XhdqSU8JRNPezajJlba6Wdz1UCvOvdvkkAYhbTQ1twTycvroTi6Ma1K
pmY3KZYM2EDJz0hqD3aQ1NiJ/MWdsD4VLnJA0Lu26Ve1GgzCwiD009LoBhGC7qbUEyPA2DA+vb49
9tYMFNyad4FaAW96PbFhcGJhjlSJh7WBL3Q8rKfSpI5WiAxjbW/Iv70+4N6iUdmkagBci4Rhc98N
ZtO5RpL2qJeZyq3IdQShyyFeOKRddPBI7T27SM+hckDhYE1NridHMu9Us8lY1WAO77PM7pSQdHBw
DtZrZ5y14wp1DAojPanNu+To7VwWiNWG1mjEt1YxN6c8aoqvr3+53VHABADDIc960WmF0VMMGA9T
iyzatjoPVazfikQfvcv/b5zNXqeCAzKRJzAEmjX5szvVQLfi5KB/99IuAgQAMmi/9jgN3W2+YZle
MmgYwYa1bsTznZ1Xk+ZXdc61NDR59kXtkur7OFeyvzGqXCMZ6WPY9iaoku/4WunGSZ2t9lZThRKH
BT3n3i+T3OF6053umyw1TfFVI04+dEmZ62FUlxQXpIag6eMgs3K9Bmdj8IeoNJagh0ebUWZIzVu3
JZU4ySpbnuWcyyOR6J0Dt9L9UIkhIaFqtinxjPYIdMzEyle4LrIBRTJ/MOxquDGrtESmfz7iN+3t
GsJB9s0vOPm2k5BFpenV6EGEiOOmhT+OqvSdrq6P0uOdgJDSHMxaQmkKYtvKg942RTrUKt0eKSGi
6aD+idbUsKoL7bLIEg0/0qKDrbpzmaysChrQFCDJ7zYvwEJncTE6PqaKpsfNmE7Z+5bxfPgB5p+H
8JTDvbXxgyICUej1XdLnVFVwwe7YrplFAazIPhv0hQ9imb3VWlsAqy7nyuZbd89vEW6t6IOuiJKm
XaMqX0CWjqk/Uh0PXz/ie4XGNWyhdb/qefOIXo9jeV1mtrrboUCd9Gpou5N4N+S4mgdlmdj/Nu0I
F6aRrRjfjLLsPmDePv+T2rainUwtw+fk9d+zt46Eb5R1cDuCh7A5FCAW6xTYKFeOQe1qEZp+AyL2
Z6l1R+DovZHQgwO8tXIr4MhdT7wZ1UmNFhzSXSpiXweNbhcSs9nkRxiNHgTbe0diXUtyCEpjsIuv
x8omkeWtobSh1iqO9kYXjgOYcUiVKjCRts3ee6ni5j7if9M/r3/PvUuGEiq3DB0VHotNYDq3uWw1
XG7D2FKxGpm7HMsd/Hneap6wA5jp818sIA1RSLYOzVHo8tdTjS3FNRVlIIzI9cxXHMVBWhll/9rW
64O9uzs3AsyVwE81biu6kON5bWaj1YVVZ3a32DjZQWTFw2Ww6/7WWjWQX/+WuzsGIC9KcCAHaHVc
T01SFSay5Y4x2yG6jyvFwELH0+6MWDtqcuxNjQbzao5OEQk4zfVQA1pF3YByABTi1rr0w5wGce0k
Z6eNuk8K4x/ELb/O1QahAKOXWsFaMiCiXH/Qb9cN0d+IyiksiIImT1AMvev53TTd11O5CH8s2ulj
uZjzv4bS8LDSuI3f20ZWHh2UvU/8+8/YHErqc60pqMOHA58FZXyIm+gFW6ihxOIvXgyuO5Auv2QT
thiQODYGbHHg0CDY1geJWWqgONP23MjJPL2+cfbucqSA1/O3Gn9tX3pNHVM00siA41nJgkzXxwdK
r+qX10f5dWNt1xATYKoiFFRWRNRmDV1TtpMy9bBgK8c+paM2n43EbUJQ/1CNbXd8sIy0eohL8HlV
MZm3Ria6C0RTWfiUv6buLLPegdNA0eUC9rt6LiPLuu3Inw/i8V/o9xe/1Vrl5VH/ZKNv3msdFcUS
ubEeapns/suEM1zapdRU+j2dCaG2xTO5yJx2uOh6Jp/B53tfYtPIznjzpt+T2tAK/Cndtg5lPZYH
67W3C2likk5qLBdJ5fWHLGt0gzRq4EBTpZMEzRi5N2A2rW8tdNuDS2WnZsEAgJDoKCD/sFU2r6hp
tiKaOXiOQYI8FeKU4VUSLAnQHASTfnTws2/qKTm6PXcmCd0JWDECBRDjXpx4WS0LARwF3UGK6tQ1
EwfdSgnqQs2Y3OzghtmZJ8rR0L25YWjbbrmoJnqv4+DCRUoj1/TtHnH10hwdf2zq8g2wX/2cZOpX
fRrbg/Rid56rxBt1eF77LVbHaSv4ozn0JMqUI0gTqzg1SFte1ME9kmDYu0Wpwq8YapIzBM7X3/Lb
LVrCXJoNreGgl0Zy08y97pdO3fteitWx0rlOoEXt+CQUrhhlTLAeMOY/tnViZFqYsH4RfyOB2N7k
EQiouKP1hRldfb+4XfOg07n2y/6w3bc/X1I2EBurLcXWh9dx0wZUPmXYYdGUt1YprPdwwNw7b8Q9
RY1l5i/L7IQFUvK+Y8zOyU2joydjJ7Yiqvrf37BFvLoQOEhHkJOv9VZ+mVSa0jaeIx/QOyjvxinx
ntq0yP48ByA2pTnNuSHP2Z7aNvJipSiAjwztMPoobuj3EWHrwSg7UcBKbaBlRTFh9XC53k4CkVYA
xIyi4erwLOK0SoPG7JzHZZzVUxRTqTm4jXZeKri/a1uV2tba778eUVWTto9alY9pxvPiF55UK1+P
PfO/19+qvUP5+zib+AbKYIyhMrVIOiD1eZyK6NTUIG/GYmwOVMB2p6SD8sHMhORwG5DmmliEavWc
B1QRwxQLhQDO9VEFcm8Xor+KugxbEZORTYHJNlCvrFOWqjcJ84UerbGvOZ36WTZhzF17U8z2ERlr
9yui5LNqnPHPbZvHtSvUOvtfFd2qvFNnBK07CysyTBTig+t7dyuuhQNwz4hXbvNrbQE20XX0rewK
LfQSN2XNX1zuNwh3eSjKtv3wFztklSgy4KMA+N/sxNFFR1pMxExGYxQoyw5mkBZT997APvP2b4Yi
PiNhAYK8pWRp8+Iq89qT01rs7+J5rsLGTd2TUxlHxO29FcPACqV1/kupen0lf3sgTImSvKasl1VT
NZ/6ZhHfsPSwHsZSi55fn9Xevl8j+ZUjjkDJ9sElj++cflzbSWrqPkOhzj8paBcc7IvdCVEGI6tF
HI68/XpCnapANel48ajiKWfcPRp/zGR9M5ZqdHA37W1B2CWgmNF6QL9xsyMELiWT5vKQ13kvzmit
Kze5TLPnxejlGZmu6ODi2DvSwASY1Kphw2e8npqEii5wKyBBMKcmrHvVexuLafJdqh6nJDZivHqX
6J/XV23ve7JeVENBIRGxbOJiO1XqesIjJRRF5j5D8x8xCO/r+2hEUf31ofYist+G2mYl5M5Zk9WU
WlQ3LqZzEifKY145Su3bY+wFTmcVbyanBB7JdeeFrw++t5i8m0iZEjtQMt/sm6VOE7NWwGmv3kFv
yDbf5pZUQ1WflzeJHh/5sO8dBkBdsAzWSg/49uu11HFLRBV2BBZuqpCFTGs6K63657JOmKyR3q3c
Mm7KbfjXRQOh+6h0YS9i7VZza0xtskNZp719yX5cpekoQwAlu55LHKHhhPcX+3LpZzA683xKc0rG
nbT0s5EZuHrESFO/vl67HxDgGp0SYE+AZq8HzfRCT0VLmRDoXnapO2wooIQcNdf2RuEKZttTkgT1
sdkVEQIghp3kNDamogZGgL/M3EXF6fW57J0xwlU0S0Cfkyqve/O3S3ha4OBaAxs/RaPzc5KWkw+p
Zxa+k9l/E1CtNDWYorws2gtgLOL7eW9T0HBq1zqnVlXArHGPWF97p4lYlJvRgMZMAHI9o9XVPY17
FYKQ0nUorZtrIGAVl7rIilvHqcTB6d2rGhMFgJhZwQqMuXnHaOepAC9gUGKbDEYzWbxLriT2g6ks
8WmMgPEbS22dmyVV/C6zS9zqzOiy6PORl/zezOk0r/YeSMTRQrqeeTcOo5474xjSVup/GGaeBgVQ
F9zPsKHQRGp+/fO9g57Z6iSCwzF8gOvxJgeLjb5jvFLvqhvHjKuTbdby82DM4wGmeu8w0BldoRMo
KLx0UU+i2fVGeG3xJL2z8Nrs44iJ6uXPJ4QIFVEWwoEEkpsJaXkeG9oEFaqOdMUvtVSEs+ISvSre
X3DZoObAZWPnrOInmzukkmMM8g59r9TuIj+1ospvtGh4zudxPuie7NyRtBDomwPbQcZzW3Bvs5by
mLdKicWWfTbStvTnvB7PqKRJ6AyOG9CWPZIp3HlQV2tP0idU+1dbguu9MUR9krtaNyK+oKTf9NQ1
bio59IHRyuznbMgFpmjy5EW9cbBTdi402nogDeluk/pvO+k18Ae6efADByXRz3Tuf7SDtG7UVBxE
Jy+2JMWilfy4snXMlap3PUN7wDQ9SWKKbnHeBnMLUKCi6fr+9S354kyvo/C6sXBAk2gGXY8SZ01J
9T5nlKEf72yQNY8lViFngsP38aD8scb5OhyCDHDQ2S+kb9fDidwY5VBTX6ti170oai9DZTBTzFk1
408PG41DQgNEqLhAeBO2YchMBzOqujpsvKm/M71iCds5Le5R2zoKzNe/6qrAylDE/jQqEeZdvWSu
Z6V2onAKUTfAHMbVS6K2fEfa2XkuFe8mAuHro97S3NYUv/3Rm/5Yy28dnpwQEVTIZBQYr4cvkPeq
khbwT4Hg0YlKWfO+LlZuKaFYKMuGxpecj4KUF+dgHZRm6Yrf5ynYzrlWJbZihWjC1e8oaGGknysF
b08jicT59T26OxQ5N4A2CuFsn+v52QtPbmsZdegsznJpU527xSZYr6UzHzy2L+4yZkXwgNYkpfLV
lOd6qNW/ygbcUYeqJ9aWvRG1X/W47Cdf1KbyVBmd9QQtI/74+gx3zjqgoxUvsGaRIGOvh234KXIU
Wh1OWoVcwTwQXYiq+4vvuE6LZIfnG7j09Sgj1rykvuyTcujKi2EpeugmruZ3o/BOfzGhFSPAFUaJ
dGtqK2ZH8cyICemqU783Cg4p1TQbuaHXx9nbGtSbwHDy2KGbvp1SR6k7zs0aga+kOLlN+nPqPYAp
g3fUV9obaSXnIdrHhKjlX388dIY9hTJJFdra4t64gFb8JvXUhyG16j99YtiE9K9YI3APK2j0eijB
JlFGh8qIVScjVs6jenGXibe0NfPb17/fzvVPQwTCO5sCjsyWackWSAZEzMtQVHbf+O2cq+kbnRjv
NqOFmQS149Zf/3xImgMgvlYJ4Bf9eQzijIQJ4oHajskJ+qjpp+20+JrW6ZfSdY+a5HtH+vfxNpHC
lEcs5oA9qNVrZlDVnRKkkz7fun1koNcQx5e6yY6UjtYl2r4IlDLY/Bov3gubkpLn2mrVpgx1pSxP
1MTVIKeici/zRSJ0qtcPAkWKwJhs/eDkvZwuPNLVPoT0ERa8s5muk1jSriU3WInU2G0uFiMcOzgf
g8i7D2o2NreOzlF5fU1fHo6VvEqJgRQZHt1W/M7TAa40AwIN/NOgD1EqdxN5hK+jEPHHlxi7lf9Q
zkBkieGuD0dfEZmxl2m05pP1qR2m2Z+sqPhQSKc+OBy/RO6vVxEhULgl9O0AWUBFvh4rtexcWZgZ
iMylS7CaaN3UL5Uq+5pPZQUjEKPgoGkL0QX9pLVvgJvz2GZQz3TeKpF8taMMUQXXBBp7cPG9fDFI
qgkLuSigvrjbg9sMVVNkps1nUIz0Q0pxLlCxWvn4+rq+vB7oNIGNQNiaEgGaUtcfAL/ILo9dAptU
1WGLJ4rl0z32nvus/qKPnXvQPtybFAOSp1MpADa9brPfigXLbEuzocIZunZnniUU8OYt3uT2kbbh
3rRWAi1cT0RMXlQ3qW+XCxungXzcIDzWxXnmgzMVfum14rHtlaOK/kt9Q1g8JPFodIMNYutudi2y
TiolN3atm8bidhJT9WhWc3Vjs71Os2kpma9PuvIG9oj57MwRLELEtNo3Ue/1XzPba8Mo86rPaena
920n3PuuTe2fZlFZH+smNnHTTcX7vNYS2lfNIRjn5W3Gr8dAdy3OIvOwZYA4ESmzYSYSHm5XOr7i
ZepTs+j5nYH55qPndOpDac3Gl1lTvIPkcm+pAC6s6DSCP2Rer7fEjP7W5A4GoXVn/uwn4T16S1Oe
Etf8JMH/HlUV94YDcgT9lo7jCmC+Hs4oEy9SZdKGM05FP0rFmm56XDDQgjBcvy/Mo+LOzsX5S9TM
4dYkiNmW9JPSNstuUCRCHfrwGHdS86memre1Ox6JDu88DAy1ZnlkAORem8OlmnGnZpjlhK0lh+Xs
Nn19KlVyhDsBOPwuN1o3bEWSHFT2d/YO8BqqmNyi1DS3XRhtpOJAt7YN01xEH1sTpt4Fol473VvG
7NbUT9vsayLT7qLVIATPr19g63ptbnAiTGrEawOId2FT5CzbKHfbSpehOvb9l7Q3EVN3i+lBamOM
4lpvfEKToMQjQh+T93OZHY2/N3t4C0DzKLPSW1v32283mtcuEcTrtg2lmLMvNX4bvhMn8W3jKCJw
k3R5nut+vKkr56jjsLOzVtd10lE+PS/zJqWAQGhp3dS3Ye0qTtjYo3inqyK+B7KQP73+kXeHohpD
E3utUG4hPB3MaPomFRIwJQ7GxSJMvwe+FxQJGO/Xh9o5n9R6Vr0Zdy2JblujVa/B0Ud9I+xV7Ggu
iyLHjhfZAuKpdXNxavX4KNF9fUgAVNdL6KYGbkxIfOKc7NAdtd0oIRu0bCVIFmV+GFpr+lOeLkp5
/zdJ0AjXIzaOPaeKEknA6ssSClvSFerm5cHKjKNLYXdy69mk6/tL+ep6qFFptSQyM4Ras8H4nHh9
/rAMtYI19ZyAkMo9+93rC7h3IDAWoZhNEspNtJlbHdu1uiSImMZ6n/hRVVa33pD8l+iJfAcFer5z
Wst7RAXhiN2zE1tQqgBJuvpz0J3axMVoHLStkUgZRn1mQyksZIC41p9nibDSqMCsaKC1lb65ZOem
6A2bNDsUav29KvPljaFpEXTNuTu9/iF3Dh3ufbRKqXAhz7EtgLZtXS1iII2yIxwm0eZrwnHEKwLZ
2yPUz84lSvTDtOjlQUne9uzNWdNbUJVFKA2jb4NJS5t72UP/QxhIae9clLQ+xcNY3pVmmT2kPQC7
1+f6Evu0tqgYnwIXGTGH/3qbLq4zOOWKTeAvn7D0HX8MA1W8RqnMizQo1Gix7Z4E8Y9fdrZ3IVo/
MjLcOSnQKUlZCUL4DS9kxVJ1nroE63azGPOznZrj27HxgCdPp6Tw8pvXZ7yzW39VLSGbc1TARl5P
GDn0dooyJox4RXyfV3b8cejb5GCUncPIKL+KTqpFor15I/Jeix1CDuaEhfDXQc1s3zOK5o3n1PV9
hvHBe2KWmqhvObp39rYUIR18cy4DpK+2Yd3kzvEoVYoAQrNuYlm7YZnSShJJOt60SavQU9P0cFqM
6uy4U/7p9c+7t5hQjWlmrf00CpjXn1dPszyqTWoCqWYsXDnOl4aw4oyS7U9VifWDXG3vqNLu4b4D
rEgYu1lMkDxmXCZcCgvbZvKrtmzv9DJLHheq/gdH5eWS0nVnFDouOnHXlhxbuZ5MhwY5Nm+M5qfY
tqKgwErDB7VnXZBur0ORRDCgIn7I699UeznNNaMirTcRCwJ3ulnTJhJtH4u6DR1LYPSXxVZy0ntF
ctHiA5776qybN84yWidHGdzmpDpzdmmHMsrOWRWbvto1MvUVuzBQCFTg/Azm2H0/+JHrt74OCMH9
UqDACJ2KIeHR9cq7tkirZERIVE5ivteX9SXqs8rvu6lEAMvtHhb7PS390BPmGPvqZFs3iSH/GMJG
ggGOB4mjlYNOK+T6ZyAtYddC9MhfVYZ92ynDV9Fi5TUPZn7WkEE9pdFyVCt9uemhaq9skVWfCiLO
+ue/xaJi0atERC0sJxxp0pOyTIPm5+hoqhfQ6yhCep2c08vrH/zlpiD2NWnTAeuha7bN3wCVOUbe
k2r3OJAENB9FMA129LZNc+ugevALsXC9tg7Jqcl1yQNMJ2Sztv3MkfAKpKgipTNxMmqiYvHbyPB0
X6vj8a5LUCW/4A/ZVL4xgoUJhtKe/lmkMhgnz0gRd1EXy33j9lIWgeL0w9dRlzhTKO7sfkINt57P
mA+Lzm9LtX1bDTmefq9/rpdrxNpYfDCEJNbO5iZKAdlbRXnKpuzTXA3M0XYCUFHKT1HFOXTJoXh+
fbyd5SE7IYSgyEXdZZud4ZzMX+9kMnRSU9joYdbe04Lk4bO0Rj7bwWAvLydAa+SC9HC4ePmX6x1Y
Z2lqzdLB5TxXq+ZNphuR9XXMRvzrkdAo3EdQL9boK/jxdqGSKzhPWkWfRmeHvnl6zsdVqHqWef1Z
p3/Y+lVl67HvqlX8RhQJFfJ+iCPKJcryaPTFgP2CV3sfmxoWt08dDROGaHSdd+lSxs9Lv9S6rzoI
0J+j1IrfOpHbP4yuooqwqoiH/CaPaSNnuYFcIgjCtjqBMrJwL47A9gWj0lsW7uXY/t0MML/mYKrH
OTkvcZli9wiBVtwVWd4bflYhXh54+aTCCUMPzrvH30WkmGUn6XDulMbt7wcivPiLBO+Jc4HeCR3t
QQ/tW0Oo0TtjyrT6BpUyPDFKLZcORTHb/bbUiCD9cX4FCIJSC2hrqlX0H65XCICpHus2dWvhJJ4v
8GUPrEEUyCd73imfY+d0sCX4+66PLAwklIR/ASJWysL1eBim2FoLvBvAcB5/ac2mPnUIL70rR5Tl
Xx/q5dEiNyVHRUeJBICM+HoofABEA8mzCfWxKS6Rq8X3zowfJ7njfA/t5CgB/9Xjup4bjTx2FRff
+tJsaztGNxtgn0DwzpGFm+msy+WznvZJf8n4PzyUhhH906LEK0Ii2Ei8y+fKLIKKwswSOHbkRR8r
dxo/8lQnlZ/R/Y3uTSm1H1XdyMbncWk+952ZvkumijpKnIjFfUTymUS/GcR4Wygp8nFkW/oUyMxu
VL/TEy9G1c6zPjmtIb5Y+Gw/N5osI9+yC6s+FSKfhL/0qfVJxkVfBYBi6n9LYyw+qGmpfO0GEHJo
Sozup5j6Y+HLRLS3dG7zJUzKXj6JVFH/A2uOjHftReniO3NJwL6uxme9N/tPCL/Zd3mb6f/NA5Yl
oW0uyT/Ed7I+aRMeL36dY937dondgu5I2jhP8ZC3n7AoWqijK1FbBHULtfy+yDT34wLBTjyWbaxa
fsE+rT8sfTzG75zIMDsEDtp0yUNdqKX1LirQEQ88wi4OHnoBd7nrTZ+MLra6QDGa4Ysii6SFmSWT
+VxxBNDgRD4IXQasKrOwB0xWUNWIsqc8W22nTS3qH0d0mlS/L1Gv87WBGum5ojbx3Csp6WuJb0gX
2JE5p34P7ed+6b1qfNdPi3ISgi7Ywf7eXuWrcDqRLF1yzi4kjc3+HjlmoIEBfU22rO+0zssfYIak
TiBn/uBgsPUe+H1vr4M5PLUEL1BfgEZeH6augy8x95aGAaqaB1PeO2c36o9APi+gb2tnY/Xt42Va
C3iWcT0M7Xezgc2nBlpaxsqpdMV0T6UpOlmCe9eXujd9iITV39tD0yKem7vm6OeuqqSBVmrNEbIV
b9d1xOuJE7bhlMLXXDXCt9hMFAT1ZJod/CdKwrpnp8+VAbyY5Ul0yu3E+jwKPG7N1lypgFqDjIIY
rXK5QUklReK0bKYOKIGu4Pded7L+NGH9boCXGmNAFKIc41D3ZOb4bd3L9CbCtoHKVt2pegCgpIue
aivNjFPV6kXsR1MSaaessHHdaCFcnLQ46t/JoRX8r/N4vXK8vPXd0a3EGaDiMgTYSc6l31uD83NU
k6a8eMaQ5KdU8bQnbgqnPOXd5L2Vejt9KyJhLn6TRFZyaSrRfbGSun7n9o33fTAVjngctXz0Udjt
FMR2ZX5v6gFQZ9K0/WOUw6j3RWto/bMcsuU50mvla1YJ+9FBVEyFlSbFGGiWQLS0KersQfE8ZOiy
vMQf3Gz06j6N42l4MNXe/VLJxpxxpJHFbRsvrQiyJW7Usyrd6SuNv+52llMKICSLtOfedDvLV/oK
qcdMVG9pIlVpOIkFe7jGdbPI73u3MgKhO+kbqODsLppp8zNkeOcO6wDCO/Sl6aEUVdS7PqZJODp0
EFr6C6kVCpxZPi/3Ii9KIOMYogQOmjvfOA/8Qh0wwF2v9paAT1tgO1TnSjWeG2HOENPcKf1gw4/R
wiGzGnKyGNtGXzoyq8NoKOJ3oiRqed+7jfwWpypq0AJHwo90+ErXnyJ9/FoiNakAh5zKH6raLvZN
hXTxEmRK4X6ZEiEVIp5WZAHwB+sLxdr5w5B37mPs4gMbzErn/bvw4z9MssbAAQ0O+2tXaWkRqIrp
fVSnJYpPrR1HdTiXi+YAG4p0ZHoTo8bPYBRRF8xOJN72WhnrwdTBIvJxLhYpmBxjSvzCnr32U1W4
7Y9BydX5BCK+fgRfRtPBSDTroVgaPQu9vikMXzaQfwEmKqoSem2VnmWhoBcl0YIwzvQWnR9ll8//
kcQ7/NWN3hvdbe5akLOXXOt/klSU8hS70/LRgrUyf3QMgYUpZuxKGySlHJWHcZZWEzixm6bhkDj2
E/otyYceNqR1b2V8PZ/8eaXNyTZBhrS0k+LCORLvpTG4+ImVculS3sRueECbufDuLGFWYzAkkz2d
Vq5d7I9dmpensrH55XE5D8Zt2U7lF+xw28lvHEe5xGmHgwA6NfE/yVRGj9XoNjnWR7X6xQLW6viF
YYinfsRtGbKDboYcCNJCZbTad6Zi5Xpgx7Px3yBzp/PNHqaOP6HW8qjHrmSLZkP+QUBF1i8ITeX3
2RC51oOjRQAjxWzW6i1OGaYVpGmWWKkvSqfUAwuL2QfDazBfUiad8zpl6fsyWstrU7ZMzxEOahGg
XmHXfhFl4xB4E7irydDrhjhEMzHIqeCUPdokROImGpL6Lax8+3tdjo70uwU7l2B1q5JntGz6wTck
m+rOTI3snVBMQVhu9LXzuc2EfinGhCTKEoURxIkt+rd9pOfJk47BbxO0qaxypGlp4fqkRpobKt0w
vXcMXbohCjRuh6RrPX1waDyUQWfEEaAc4eaVb2NqPvjalCb5WZFlDKHJjeLlvjVHmd8Vi5n+q0Sk
rbd5Kqr5hOFPrJ4bF/3SACCz44URn2zx3WkSuEXNyvge/9OVuWsm2SPa5CBJdDRtmjsop3adXNKo
rmK/EotXvBmELX7SqXCcE0D+2TgrZo+wgJPP6vdppKvro2gyWqHUMuMHGTexUDWnxmXpKTsGq5Dh
OxRJiiho6qgDk+OMDhBvPc2pNJpWp94pSuUJjuJijEG6QNN5o7Ptav7U9d7Xse68HRzN/CYSb0xu
lroe7XfQgfv83FReXJzLvFGf5sxa5lW7snzrjDFrgjtQjE1Kki9saz2vb1PdKr6rq7xMgENp/2QO
hRtfcLMtp7t5mMreV6pC+7QUsuNq1qf4bkDi06JfoVdfqNmZA+JS5fgpmxE398fF6TpM4DCKHqXB
cangoDTnwszcp0Fq2LdMWudYIUDixT3lPcAcP0+sicHb0v0pp96SYA+a8hPHUh18fF+U/HbUI/Xf
1Fya+m7pC+0JVw2jP6VtZd9lKOzVlzrPW5ePVMn3kW0TPapSt5enUabiXiFEJbKIWBbRoqV964g6
f1YSRW15ENviezINle7XTa3+A7820f0omrs3MmKbh+OEvtcdolZtBfLftJKzFXvejT0NC4Ql3Gql
3+YqZjnx2A1eUAP8CfsS/kgILk6a914sOyTl03pqQHg12Voe8+ZvzbDiwT2t6z6DD+je5rE281ZK
ib5j1kdqfVdpNS8mTmPJV6JME+N5zauqwBkAK9+NyRAngYkfeE10oCl3hKkWNCp2/ZJfsOCrMgi7
SW+iDzhXKMxbaW1iAd0Zn6RsuAuTpU9+gNsV+v9wdl7NcStpmv4rE32PHnizMd0XQKGq6J0oSrpB
yFDwJgEkgMSv3wfq3pnDEoNczbk7QUlJAJn5udeEmrCr9EzIXJlha01Vc5uIAT5gu06muCp85E0e
V1Lv/LJlopKFTFfWAOPLptjAL5lxU65GHYSuVScyVhzrKUono7KoDEYfHm+1qj50J8XwR85mGwNF
Wwe6HcOgjoldqGxXeW39Ua+KIglL0XY3g1Z6X6Vd88cKN3XQA1p6ddMVsCOiNOWm2nd5UAQhOILi
KdeK7o6Jsj3GU2l4yx491dnEsqYci4jglCB673WQRVp3NouIUrzfV12qaEKkZqaHk7+wO/rBma86
Q6wTKJ7FmC8NY6FS3OgnduR0IrnHtJu2uZF2yb2mGbKJUhA1X5e0CKzdJPQEHfhO5zMpve+vDdHq
3mHO+7w/7xzIE095npPJeYV0noZC18YIb0vvk7/S/diZToV2lGfKBJ22vEqv0HpP/JAmspyvnMyW
XrjyrwIRbOlfBKOpVeHSmhaNjzTXbLWTrT8TVjq9oHjHvZM42vPkUVqby40nVYHtV6K7txRW/tlg
ylmLGlb7gXtpiuxxikLHYFVWtbcLk5MociygD2UqzXyv0zkPwqTrk+9ACCD7ksLp2YNXdoMVd67V
PRWGV9VhYU/GZeBOK5+lNqyPGQ0G5M20UjsiSaT5O2lOtnXgLheX3iaSEApl6M80DBz8KRdJKjD7
yU4sFWmTbiVZclz8OdejQjhZH3XO7BQ7tCuMHzAUtO1rpAZb17DKXZlYvtyj6dLcW62T4iGqTNWF
VpCLNTRhrH+BEUvcKAcbdLRR4X5AlGjaLGrTwp8vLC6o4sKfiqXlLA9gTZDQ887XGiR2qGbRJ3uO
ZC+i2h3XK7sZzGTny7RSYQ5Ijrjq2T2NDQBmc1RNsssOEpqyhIchmJUXg4OPcCr96ZibmuHtjbYx
n5yGNvABwR8OgVh0/Y7yKC9jz2j84DIr8WQM9aSaryrLKcuzyiBYhZ2Voz6bMDV50IfeGONMrvpX
PNd6fZ+kZt8fimoWT56+MEqihkhvnZlCKhIZQnChE8wdxqqDYmQw6hgtpW7jn5NZW5DRaZXWBxpX
mrsTTEx1xNotzm6TEW/2zGu0LHQ3sTYMfvDMpphrXbwVhTmENjUH3Sr8EHqSPEgoEdYaw4ckcHg/
AxJDn4YUhR82Z6b8SJeZT0LZOF/KwRxFVOESxGXEtiaU0z657BeBdtqgD4C0TIZVGl0KT6iwNMfh
qlmqcgpF7a1g9Nyh6iK/Z99G7lo51t5O6SCEiROAGOfbQ9xi5XQKu7mT34Yidxuunjr4WLjSN8gg
ezvJQ3xz3OKQuDOAPyY7nU8ahh9nWAJrfiRxtknUbHfyQzGn1veuQT8sNPGPGva+Jrrig98sARMN
FNG80HGmZYLB19HarwOviqVnlUPcgi10QoDoXRfV0Hi4zoIA+5F+1erhUOW5fb5aS8FjoDdlHGqn
rO3Iagtsi1arKdcIZuJiRFYjp1tnzWZU5sBbPIs0dSsqgty77FuBc4rZ+I1HCESS6jbhGv8snZEI
UrAv17Bc3fWSm4G02mp7UhMcfs3npsySu75uxKdhrbX60ionpaEu5yzxnFlI12yMlSQqAq981Cel
RDQls+kyVfKDiyJVzh1fxLCinjJgD+fC9OK8mZaPaaHAuZQg1ozInhKriBYn9S5MBFdcDpfeXTmz
Irj3ud/kcNmYjO6S2bUrkq1O2xW9JlUUDL3703VWJ7hwujH7mGE8wteX0/JJSqZTu3LU+h+tHdDW
MibbOzNaezIjf7Cs28UyVEPHT1SXS6kPgDnLrPtgtylp5pQWfOZ5xDwpcgUe9GFvmfUYNUuXXJgC
IbpohmBq7fIlq6toSkX2MKEjLMC79kBe8iCX2UWXyTnBt8ad25C+5vjQt4uzxtOQ2e052vLOc+bl
drnLx45y3DXm1DsqiGDtbsjdcQ77MtAe18bs28ihYdgezLqTe9eUtR86jQuNlj9BV6zWqQSGqW5l
uHrTUnDsgi7fsT3tb4S+5GumFYhH9UsnsQ/nPq8xe0/GH44YpXnl1Ws1xFYwus8LUxKcQ9euopIm
MQ2HssiL3RwUdNxKnIE6wnbNH1ktbMl+GNpqfpciZRvrRbEJE8ABGJiQ5OpZJXl2nhaj2yFPggxM
NNETe+o1G3glbvA1B01vNC7GQdqPiET6Pz1DOfhaGKOf7YppGbzLubbHu0a62WfE2txql0/6UIY0
bof1fMVr7xkvgPHMJ+MKcB7Vq++GXuoz8TenpyB7Xz6Y3Zynx1GHbHf0E2vmAOpL87OezbmISxKz
kkZoY31ammr6Kr2i1SIsTvSOJkwd0ISp5n45bly3LnS61RahM9mTiKQvvTutd5iSoBhtA4RNELMj
ciftZUVexeXS9uYBFgturI1ILS9Egyj/WWEpkIWwBNDlbkCf/xgxNvomiyErKaPKptoBmpIl5UxB
LGL74z+3zFvFky3ZJHZkZVVBX1GK69lLbL4GRnj0hLzJZJzAK5/3upicT3o3MSRwg2IaQytvvTYs
uGeauF9056dwXeqJKd9GnmguUHcXObBm9he/d90M80eIJ2kepSRQD9rSaSOJwaIdBQMaP4Tz1hOc
J8l0tkS0IrSSGU/bgRT/o6iFhXX7MskfWpOK60rk6fe6bJOnReX5F0m2TK8aFehHYSDXHCVNuj4q
PMx5PluDyVrZvgotdEPSyKzABnrUZnlo5Kl51StqHMim0DZjtRjpYcJz+b5X7Xiv/Jx2y9ANRUkx
LQiLPQ1oudMyIkSEsnf3wfewWA3ttF3uuK/pIRSLNn/tNLv9Kbq57aAr5V4fTatdNuGKdN8dgl7W
QyKT8oxqQP501tG6zzhBz0vXAtyraJ20lPw6rdsgs1zoQUJ35zBBQ9cPdWpQfO1t5T8KKsMpzGg3
fDWMoc12oFq8IhadS/qN3vHAZMVZ+1v6OKoitx6LKWIo0/R3DiVofm4FK9yAwqytz33mNrfSNKev
QdmV06VQlT8zmpw9J9SFm3aXeZ/5TUz5jR72EsztLh9E0J6VjA5+5LT6LwK8IJtzRCW9O7TKNoE5
xo5dhPSXP8TkL/X1unTTXVJOxTdY5vMF2ndJFtljZj3mYxmosGkaGsiSUe6VN6xtinuTi3QwAK5y
CAfZOE91vciEG9TlypmVO92ooKL7b9ha0x+5irv9aNeZFrpmwmW+EM8Ykemtpkc1d/bdahC2YTaP
9CZBxjloOulGS6O0SJt7w+2lOqe7YT+sZMtM/SYK53gxcFYKU1rwKx3HajmbanqmUZXrA9un12jj
1zUWeGHRq8aIMl8LqliN1lJHvazQPTMB2d1UvYXiVxoEpX9tM0L8WeGI+9gKCl7O4pZJZ6r0z9Kk
ngtSNl3Md5wGmkPY5cjrIS2aHi1qd66jKkAnNyrL3np07JbpxYhXxDZ/0RrjUmTWeJ7RyEjCuYeu
e1B9uoo4yRuvoqQ2Foae89p9n9WSPwLKbcUOPb602CWZg5PA0EubxIA5+s9knpdLJab1R1Vyp17p
rTFzQuF+jwdS4encWVtzOCpRaUdX6alkMOTKZF/PQdAcBvKXr8GyUMta3Wruu8QS9a62RXGHj6x2
Y3ud/TAwS81DKVzvDsZy/Vnks5bHTek5XThoJv/kovAlj1xnaigNZzuhFbAoQkdP3ehEFhd5ucvG
ZMMaD+PmKtmo8QtJbfGUSZ/A6CVal3L+feZYQH/lkd7IKuG4WhyQsiyotjyld8gw6g0CGaUgUQic
/HtiTc4QjhMALXTFlrRiImMOdQhnvV1CoPTmI+mJe29XizdEsvKX87TtjCDsPEc7qyY12hezK+az
SdYyP1bKzB7rlUbSZYbOo9inSPTm5PoTJYptdc7nlcIlix0a3YSHgobVcfT8JIgUo/9H5ICcYg/7
rHV2slIi2zPETe9ATFX4qhg0p7rWCA5g5+VnRyzeVb9oJUO20tTPAPcXLROmnoNQ1kF5aTDPGkNz
KvNbzTSI7b2chiJuxib5moL/60Ix9VyMODnDCfOr1a5DnXTqIVGTQRpZNeUYu1MyPK1VAwa277g1
QiQX+0eIi9r3gg3wfQTZkEXMLJJPdmkWN8NIBhGts7CYjyPqcpBrT48vy7tGxpObDrgeTnV1XjVS
S/eGPmjnPhefG6OQYje7YfKS5lgO1VpHLuYJddjlLoFnGBzj0rZH6cWoE5B7UQVDYTa9PNsHvZm2
UdYL42ylUc98oRXyUDAZc0KZLaSubj3NPk12MTb0z1ybQM1tS7aRgu4LuH4Uw+KguPL6NiA9clbz
Rw0m41trI/walUZlkBOMKFoEac6lLVGOjxi/DV4YtEl/M9drbuw4GbWHiofC6s8OpLIPrlHpKUVE
tj6NljPrUanc1tqNGj0fsglDFpHXLvZTW4HpvsiwXzLDHqDJldJUYEQiqI2bad3KTC4fJ7sAa9p+
SLAG2UAlpnHvkEgPISM1xrp1VZ5PW9ITITqmPXgCIRGEsgrzpqLaae4Ss15/1IAe/LPWbuSjn+fp
rSv8fZ52+nBcNCPr6bb3Jn0BW5U2cIMguBoDNX9iZOF3RzhS9QUFkfihVSk3Q7+Y/I2y1szbdV6H
gNxyGsGKUg7cdIQinKr8ld5tQhJBU8ezK0rO0srireCedmlX+jsu1jSgeTNLcWwBe9E96irELxSe
8NVlX1kZl6U9F9fKTpbPgrB9b/FxcrBco/mz9TOy3k0t73K0gnY58IztjV0UHWlssSR0yi1+pueY
Z4VIEQP/Wqugohz12OYhVhc2vNh6AhPIh72z5oTePq1954u7eGQQZp/k38FGIPc0ovxZhB4SHcEV
A16afn5j06DC38bRd4od6nB9VxqEJnAm/U3WpLUeti6aYTi/u2Mat40YP9gBnmEXksHGEKsK+hzl
sAs7t3PXDscQnLG/giYpu73SqLFjfS4INmafpeshoOn+CD3a2trGDpWLmhg5HRVdKxmOQwmXLOuN
FIxR6tV2WBa+Tw9II3YQHty0ie21QVSQpM+o9vlaAoWMdV8GuggtMStnP1ljrV3X9J4xtu3Kauye
u6zvs+sl9We8C4a8JOHBx9JS3KK5WZpxVS0aAJQpBdLZX8uc8bSK3MES8lFIIdYDCUyXamGRWGCb
ggXwJsJ0ZqY9mONi+6jRmyUQqTCtXe7B2BNGU9xbqSumJNSRF62QEFXC+mBjvttci0ZbdBoxBB37
OOgutCpsNU2y7EbXtCc9q+f6rFhm4W1/r87biwy9CvngGtNKqqX5q98+YzBqktow9mONsQtgMoSy
1ZyZMn+ddePoLKU5XwmbJjoTg25qfiJkPa1txDiZQmzfd26a/EyC1cM/2i6G6mJosMd9KnFeGX/4
BrHzWvfbxI0WhOeXj4xbev1DPbnkQlESuLXxudU6R3f3VcWM8JgY08RQebBWf/2hLe0G6CGdy742
QGfLA8v0TBPTzY5bERIxJ/hk2ZrO4Ta81KRfViIpjEC+39sDUk8tAAU6MExUUHkoeTuQJwbpOcfJ
WaX2UDtmS6Yh585hWJJMvQLiPOqCI+WAu/C/ucJyvW/S9UtvPOTMSdMstBe36AY6ULldf+p8osyP
gNI1iRd/sfKLJc+r8cZRAnHsCN4bkt+ZtyTexdJD2Tjk1jTVlzoVun3wcdiY44rW+Xrndvz+baj7
jAqQ8MfB70eap0v1wc10bfmSqIWwwaxEBcee/c2juUYZHGiLy+nMGCdCZqabjFJor839udIkos7u
4JXTcahnvETGpspnQqUcimsAUZnYt7Mn2/N+1dcinpzaKr+g7JEI6tzB72O6nrZ+7IGarGHRqNXY
WZqqPWYZNFsi5diN/6nkxNyjCVgsl4NyqGZWnfgaj8uILAJ6z+qzTJfsuV9Woz9zuQTK3WKXyWct
7Vs9TLVpfkRlMzX3ix6U93lbWzKEPV9hskT4s2NUzMr2SzqUiUetZQXLMe34QxFxQyVnKcflh3RE
4ex0sM7qADDTeISARI/JoWcfhDKgDxdCqtFumaSm1a70i/WLEl57Dx/a+KD8VPcomIY8HkSWNwwR
yBHDTEC3DRmhZFcNtfetj3oHQGZ7qJ0wcZPsyzikgxFNTj9OYd116lNtrmomkZ10fWdIU3xXiJJ/
mmW5nGsk+xWwmNY9kwOC9xRpbqxZnAtMLsszqygEmIFxvWQMNFVxm072RcvpmcPVlIxvOpVg0Gvn
c3lZeZhkzpQNlJFW19XhlJkdHgEMxpnM0wT6Vq/G8qFrO4/2qVdNzU5UwNt3a8bk977gRvyga/1A
TxoNU8whHC9TzDUsQAiV4QL6yHi7H3LhAJou26n/BO7Iv0/K2ij3aZN43n2L8/eTwNASwI69OD+C
dioVzRhnULtEOXUTOfNSxn0aLJu2Q+mh1IxoWBXNCy64l8NozMh1VKI+m/Q5O86AmdsrBypTTknt
EL6DvqGXgZwc8xrEJun9zKaeXUJad6qok0mR0nse8O8l8DcMPkXi2aFwvP6LSIlN8aJq8BwFpTvR
uAxwvpVroo60tVJ7N/hDnV2AptJqnA3zuorzZJWPKzCBIaaMVN9q18i+I2Tv++GcOctFjfDTtFdC
5F/6cQau7GdZcTt2ds7o0vRbcItqHZmyjGZ/Qb1E+YoMf3C10RvSyKjdbIxA+jCHYbjKtHecGpwP
uhrf1RDD0YFgNVW2FopkHR+yjMo4xIsL8XyPTKff2YtabsfCmjpeyeLoYcYNtIZp71XceEYA4Cqd
Bq7zIEBa/WDQ0nxisA/yYSoRpY7YljSuizXvLtKFFCueoO5MXG6bKaGz5uJzKSz7gx4sSRVy7bNv
zEGN5qXW9X0e6kyCPqXp4FbUeAOQ7nboC3/PZeRne8xUs73UO01GHsMrY18ZwXDnDOm6Yf8c86pN
e/cWaR1kXuuWSzzU1tJXcZYrdZsDzX2wciHqiz5w2yxO7KlIIwHoYIwTJ0l9Zj0kGXu/Zyq+tRBo
60+OTDt6mYYj9oZZF/VednZA/4cCkCbsuEyRVIb80hB77agy0MF5gmLRrDuhg32j75Z5aaxnQY5K
umcNF0xSVPvJKFY/j1db87967eBbkRDNMsUcbtQTirqp8XdfhsA+E3o7Xk0LLlcRSkh02f26bs7N
VqOFnRlUcnsSBPOjcKb+mTuU4VaZ61uziM62Tvm5GH7UF5hBPxZFvx4LoBQVPViN0SzwoPKxz3rn
g7EgTHxhEO/u1tpwyQfeBmn+hisDLY6sko/qkU5Odyp61FSjkiRV9GG7ot/XS+acTcW7q5xSYRH5
Re4IBXCU6QI0j06Q8BQpwq3Xxo+6jh60V/H1ndYA+1SC6ViUlUY5auTvPNpv+Lxt0V9wUBiZdBS3
n/8Ffi9Tg0iUIEtt4zJ8gU5y+9BiMXCoGeH/+VK4JgPWRT2KqHJK2EKBx6hU2XlRZ4ArsPx8PKRu
KQ+ZIZp3tEpOUbWbXvLm0v7LFAIluhOEXjZ3Dcdu8qOk6JqwTHBLKL06P6iicMNOru+RGF7ZIBtg
GE9q5M1ABp58ulJ1awKEJAA/oMyzap2WM5+L9J0X+NpTgWiG02oif/rbBoHMXnvlUgQRED4MZ2cQ
4FZilLtqchj7Fr3zDpzylb1h4ONuksjDlmBS/3JvmCDEhwGGfxS44ltu6+UuncGY57J9Tx7ktfeH
NCJqVVzs7MYTlCgUOdEJLQ8iOiD9A4AA76oi7X3n/f1G2Nu2RQBPjx3hoq9wytPtnN6hOuQzaSNN
/LbszCtQG8au9zXrZhL+FBVVltwLdzE+MlmUsQlG5uGP7xI4PmC+bWImjJrtVfzlwFHaedA0eKlD
D3Q+ygOgKqC0LOtPvUoMyF3blvTp3OH+bJ0sZBYZTG4MT2HpepMdYjEAnmzWO/Npnbv3ZDt/3yoW
IpDMtIDeck8GJwdOy4yB0QklvJaVyzfmJww3FZoInyDa5e95TJ8SNrYn27i6rrXJzvOEL19hUQxG
wpiDhpdn+Fed13wVTKn3ZDXf6X7VEfwKe1em0/wOlef3C5p1N4UOzt8GaT5Z1138XiOh5zw4k7Pv
sOuKhLS9fR103U5LXRXpRm3s394vrz4sjsXsGcDGEHBePixgksUWJXOlkWYGXHag7mD81H7BcDAc
7VLEpiFAkiLu/8fHn8fdjEQ2fq0HA+jlyo0tMAiqlyBKrLX+WGl1c6+silbqvMz1zdtP+fsFAIUX
xeMt/hGPToVjcmsoukkErNWk/kGflTgYK3OEt1d5bZc6VLRQizj/xqn6AGV5QhvV4wJdnB7GcMvc
Sjb1hQIf/04Eem2vOCbML8ik3jYLevny1jIYhIcCUxSA1rpeRpVc22B/PhvoMejx2tjJHJIEFE78
9iO+9iLRv8MFDUdFaLTbK/jL9aIVOv1PSWW7zmb9pTJTp95VwWjNu7fXOaXKbmcQYqUHodNBe8w6
iQ2DZuB9oNwAKgFUQSRgOXHFaOyYSECfBMCA+Yx0fvSAIK9ny/9Tq8ptea5xx2NyiS7qqfW7nEzG
swyXowSR7MhGrD0sTA/DublA21Af31Pge23noNm4abFa9O1P9TUzRDgKBY018qU+7fGAuUswDdrh
j+a/E6TeW+nkxaIguuZK8GJTt3XiqjYwfCjKZFeLzj57+xu+utTm0WoiW4Hc2MkBp52VpH1iB5Gt
5fY3hCpwQrfy7mOXZ+95lP+eumzW2v+z1EkwIsFwJYOmIJqyALFqEz/RlP5ZjMe3AyATb8m3H+30
1jQdEpdN0UH/pfDsnKxHcYOYmyxlPGuzcYB9tADNUsG+3LwDLGuZ9l5KC8dS1fDOTXb6Un+tjDAQ
nMIt6p5yFwtTwmk0TRn7Q+n/rNs2OCuZ/iKMb7TvnMHXlkIxUeduRm3QsU/uGBfh/UqNuoQ0O/k/
gdTbEbSID+PUa++VCaffb3sq6GKbPvDmxnB63qpK9maegmLVrOWKiYvxsa/nPmQ44d5XfvUeK+70
9mS5jZyLUgyYRQQvT57MGCXGJ34wxYuWg5F0/YPzizQBh4KhadvyezC9e+fLnV5p26JcJ+Rl9lbo
BSdJaO5MYvRakJk+Q87NMac8TkiRPPZwhfdkHE5Mk6c9z6Twv2ZqmR/+eMuS0vAVKY8snvnk4E8p
Q7Re1WNcq348jOW+be+tOpW3deY7MaPWFshI+95Dv7KHYOYHSJsF6B7CmnoZLyZJMs8iY1z2BXMa
19TWiAzV/Zn2OViCtx/xtc+6sfFtfxPAZTO9XExIgCHkZiNEKSuPgtqdr9s+G24TQ2X7UQA207pW
f+ezGq/sXShTyLQiP4i5x6lSeZV7qZ6W3QgSvTevTdq2TF18d/xWjW1wFNM8f/CytTwvxsG8o8Kr
nmgKW7GAsSvwv2FUlgR1TmcKukactIkVGpiLv5dBv/pbglDbBATBmJ5u+YUiHVfpAlCyDkFPjP4a
skucY19pw7F3ner729/itd3uQXWBkA52QT/N7iB7NrXlzjK2QEVrYBC1KoktEE2AZZbmAi/VfAd7
Kbko82o4JmheTPu3f4Nfqg9/Za1tB47cyMXpHlFkIBQvt0NPk9PcHIzisnPrC9pu9d7D//zopXm5
6wa1Ru0wOleDvnaxU7XAuPnCsZCyZJQCwOntX+e1zYnVjE+ejViEfSrFA4A/TVqTEfM6Z/VFrUZ1
N+mQK7TM+VZ2qceMaRHv7M3X1kTygdwXkVii1UmYmitdX7U5HWOYQUVkK3PaRlGjd1cofypDhnd0
E+rE9t6JHK+ui1nAplQJLOHUEc1gCr5mtNkwL7dc5gdjswnHSnxImaZk0GY1PdsXpbDf+eSvrou4
4XbLQeQ+/eLtmC25dJox1s3KOnpF6brAisfiIoH1vZtaZTAUgUz2zr2zvcbTjcbRIoQhiI2A43YW
/pIUz8B7pWnB9EAwc3rM82XYmdJ1Ht/eQK+cKIx9oI1zgNGLPNURAEtaOWOwDrHbt0UcoDp0Bi0A
EMWQ/oS2PEWDuZgRqYGFnr+0zt5e/ZVXC1tTx8DTNkDtneYd5AmqL42MrVQV7kXhgpr38WQ6kKEO
8diY6AeI4T3BnFcuLRalm0JWsLHYT/YvkQyl2YCYJSUzZJRTiM6KpnrpJXnkOfP052cUqSNzC9K4
LuunMdIfNsFl1x9ju1LaxeAO/V0Gsrfd63Aj80ivxnSvAk/d/vm7pfInpePFmlgxv9w/I4wJBzT9
GGtyHQ+qNerj6HR6DMvWvzXBq0MQ7NXd/2JRm/aGiTTKlju/XLSrh1yvHCKzW2btxWLT9+59R/ue
dt1y0BvzGmNdVb5zUl5JB0gD2MIm79FEgf/loiopPLeykzFuk3qgyW3JhxGPzYr40ENBffsJX0nS
MbaATc2uZbHTon8aQRDKaSbhUnCLLehj5868Wg8ac8xwhL0dWWh078dy7T+9vfJv5qOEHgahOMhu
wlmb5e3L59SblRCvAvBEdAqYTyhxLRhC/oSAofZZZ2GPanW9893vkg7uOhhlwByaqZ9XGH8/Mo0B
kGjOTbYD1QRf4O3f7rVTRVzmYNGkpIg4+QjONOsaNzdx0Qes5uOVDnkoda+YjOthkk5/quz362XQ
u6YDS06GV8bLl6Ey3/CEoGTJJD1rZ0S9wKQ5ecjN0fzzALDpA4MbdTb14lMzHGZF1pDBB4sTMOYH
Ut6PDaf8wAVD7RL0zk1g1mX8568TQ1x075DQx3/n5CBBaWtdQNwyduqWXoHRyJs5b1QcJABLbLze
7t9e77WbGI09P7BI5nxcoF6+Tr/R8d1UzRRPdqIfl0wacOiH8RH2o4H2dJ1cu21bvtc3eG3TIGSK
jwuSl5tq4stVpzwL5hROQdxIx4rcQIAsq3JtBzBQ2yQJrHe+5Cs3hQVC2Lb4npiBnK7X+dzAjJ3n
2FFpedU5ef/Um7Y60E8rP7/9Ql95NDrlSMHxfLR83e3nfwnfzkqvc12LmTEk8EvPFx40YhcCoiYB
fyMVv76Tlr2yoA3LmiDOrG/T9nu5YNPaMFAgS8SlSJN9487PtZ2bR6zSOtSP2u6dDfrKq0ROE11f
JrxoSpyWRQzSJXNffY4HLq0YZF95ANdggy533xMP/6XqdpIKbXkQDmjIfNFNPrn43AzomJsvSzwW
mTo6FqoFItfkXSELY+fO40D5qTe3uRz086GDX+MMwXqjzzL9kqOE/Q1Wt43CgdUfp82QxbOc5CFN
enntU/Sdsx+KYwOJ5Zim5fiePNlrBQM8BYpUmo7O7yZXq2FhoQn+LXb6oQUilEDEcszFucCirnlq
QXKQxaol/RQQj89akaM7AlRIex6tNocUgiDAsHt7b74Sw5gGMCYzyHU8Blgvt4qutQij9mwVwx01
wEa1v6kvTaiygOjqDLs8rlowQK5srXcKuNdWpjdPI5tZBEpFp9eMI/GDz9IlLnTvB4YTNgn7Ol7D
KHdiYzSrJ3eY8nAeAvlOpvnKdmUEwlyJko3tapovHzmF/dWMnbHEiKJnwMvcMsQj0IodMb1nw/3K
VYrK9rYOvXD0TU6e0Rqr1CIcLmg2JBs4357rA0idhRnuArhRrf3RE+b0zgO+cvy3mwYLChID3Tzt
oSvDkX3ZQmzvFAonOohYsNrIdRzXeWm4AZD26KK3t9Fv75TdTILpbLMJ2nmnFQqj/9ZYfKk4fflw
PRhZczBbez4ApfzTuaDJUmxYFCrIYvzf/Oi6oprcwkMHYwNdnsO9y8Ny8sEZ0dF+J5F57alQmrL4
gj6iNafRvjE6VfiupmKowHTo696WkQNoJQOmNFfx269wC+MvbjZEBGlMopJOgxXg7clJ9KHJgIRF
NiEHLn0NAptR/7q2CLC8vc4rD8XdQ8Fj8v74L3i5/Y0U0YNUWCquJnQQbDhf8F/w+U2DVnx9e6nf
tv+mi+iSGnNjU3r80rb8S+BzywAJgq1hDm1VHEc5dPEAu3I3Sk3taX2rJ92o5v3bi772fLTnrE1O
lkrg1AwrQyMPsqoB6Aj4GroZZn7fKHp23gg49n+zlIUFwfZw5EovX6UL780Atbjhm0Zcap0B1BL6
c0DiA+9f87j//L78n/S5vf3XRhj++V/8//e2U0h8ZePJ//7zKv/et0P7c/yv7a/99x97+Zf+edM9
Nw9j//w8Xn3tTv/ki7/Iv//v9Xdfx68v/gcKBLygO/ncq/vnAebOr0X4Tbc/+f/7w/94/vWvILb+
/I+/fW9lM27/Wpq3zd/+/aOzH//42y+zt//867//7x9ef635ew/P/becffevf+u//8Lz12Hk71p/
x+abGmMTSIXUu9mRzc/bTwz/79gTI6Cn8zNG7FzyTduP2T/+Zrt/365ktgY/IKP22EBDK3/9yPy7
ST5IB93byhYUFf/2/36vF1/of77Yf6AddNvm/5e589p23Miy7Q9daAABE8ArAYL2eJ8vGMdkwnsE
3Nf3pNTdpcyqkm69tYY0ZFInSYJAxI6915qrGnpekqD4n59pjqICCQ9cPAa2lC2/ltLWpJEYlmJm
J5LNPaRJrm1x29lHTcb1u1kb6kWwkGCCQUg/LPM3NPxgHAXyebePonM6MdeKWkjUXpa6hyJZkpck
W9fQVqt1HrAblpgDpETOVvdQOaIqOdnSq26BHcIpq/v0xxRb+p0G8+NA70i7tqO8u9f6qb02MlaW
PJ3ULZCw4Wp2VPPcr/DzoWVl28lWdiBmqW2R1ffbzhPaUza0VgA0Kz4MxoJADuACaDd9bu8ACFkP
VtesO1PLs49aujRTknRiUrVW+7kph7tpmdbTPMB9nYdEnOnZrvC21jK0nSQ/1/10JWz9NhbGNp7l
fWHQf1mF8RBBNyS81wHmBXafy2BG756bIFOsje2Mq3BjpUviA538irCLVVNM+BHjHPTExw6nBnOX
IcyMlQYAsBxhFjdO/DRxZAIC1O2T2J5uaeqXSCBI69ro8TS9VN24nCugaLx7NXx3p8bapTi29sYq
zE1RXviWEFc/yCvVHyxVtgdtsR7rtZre8sgz/TK2tB165ABT93WGEmOHEhr3SVmj1oEp+ESw9LKV
jnL2stbGxzjFa9U5DQ0ooRfTMWknxx/yXj0PJhpZf0rYyWPEDDeeSjAJl1vYUvWm5NC7KSKU0Zpr
YrmWQ/SpkjHZXayjd6bZeJsKl8qugRUUNI11Y4PmCUQ93Mp+eNVGDe1ya2LHQxChz9ahgjaBUiOY
7ERdtwpbeeN4m2VGeZ+rD2mm94DyUziH+ZUOdezoLpnuD+WahHBB6m1trycoQqeWlBettP2i6T4S
0cHMUHG+rcrxaRQubpk+VskZNa+GLrZteBO90RGWWzl1ILEEcjZSz9iH85ORAIuIXK4OdkR0nE7Z
+ulSmqE+IsyOM8hwabWd2i/RulSr3op6W8TzQbbHCJeMH3NS37Zzre2obmlCrFzeJIqOtQLWWI35
VYfnhjO7mwVO7+4IJLA2ODXcT2PSrLBuLRwzfSLdYDQMdbtMFlk28c5xUV8tcsEYQJfXxsHiZ/gR
MSdtdWsMC4S65gAYt1pJa2jreY+voAVo433vOuOgUSL5MhtOhp2R2GsuxiYe5HyVjHCGMEGHOLvj
7Thlp1FgXl6VzQNnJuN2svKT2aTGcSxatJSaHtqd0cNmqsxD2pjmdV831/3oWnezVgybXLafvdY9
yXGqbxAz3lVCT338LPlmASbENbfWrZTa+9x0+bl30uy+0zMFkglYL/mwvsDZC3/QKZwNsQmQJKy6
2/AgdO/rYDknzLHWLl90iTxX8y/wi5th4BM1WfImilLHUmxMzwr9UwgwTj0oYV8NLlb/LIGz1lRH
2QPvqMwfWZkeOitJr5x4tp5zulpEo98MBC4G7kJLv3OtJDCn6bNi8raJW918tucS7HHnpiev1UIz
xXY9WNqr16Z6WHX5GuhdgkOsC5whrXfVwjjG4GnCFQ67Aadr82wtZuVndfdZJNkdlnp1m/YWmAjr
Con+gTCe51qKcpPCtA6olB+iJP2qFvkuMYvbY9Fc47i7EDqK4gKz2ydFmh1hJuAXU0530KBmPLda
CT7KNSHHSQ337drKMILe8GmOXndOL86oaS7WH11W50FlFhPcCidmVCX7Hdgflrte1xc8GFmE2tTS
jpxXihBH1wXTX/A84bX2LVGtO+wrKMQZtIRz4rEaelGCGSuRu5IeH0C/2NmSFf0BfdjZFFMk/Maq
5l1M/+W0kOd68qCN3C9Sim8pSDO8ZMlgXI9O2d30UXrE/Idtrm0Q8RZeGkIuvCryBROPW5lAc53k
i2xTZ2+MXvYaozC/lkjGv3t5aX+f+dqO+erdUQJavutO84cNF/B9aXLofHYEiLBYZVDEIojbGLkp
tpixtY1D58bFQynTr2EwZGDVrQmfzKie62Ed7xtRFs/9AoEa4NQh6fR8g5ekutOwL6f+knlAUrLV
edVm6BWVV8K9nb8tsnqKSqsOpmzVTKgX0TVsqM8pgfvQp0NJ4gGGKUgeccKz3Yr3Jkn7xlea6J9T
NwGOQsAj8KLUjM1wzguZbkTVtvfVisvE76dCc3f9olkHV5u1N4T71ZnyA3Nf3lTy0aIZam/SqlFv
UtPE3lvt6nbAq3PAH03cWV1rQW9lcB1JkBMVrv2xO5P3e+E4Rp14aio2qZFE+ZFIBDV+KPxCLvb4
Mdobeds8o3qwHy2M3Y2fNwlO9B7onrcf6kh7hzOl7kchugfNdKt70ST9g4Ocf0Pv1/ELR+E0L+No
QxATHiCdRav27PkG8e56BftTHZO8aHZ2tOZPtWU805HgFlNlfYKibB5TiLTvXI+EDdhp6+8LKAn6
F4n6EfM/LUGR9uaTpJ8xbrJYsEICA7m4yM3bvNph4gVO01fjPYqTbesiaOMclgZx5D1k2Yh9Ub8G
BnQPnYqduI58hTYqVF7x5CxF9CPtJidcTG3f98uusL9ctwo0KFCDNQZ5un7oIhwjiWE6Sa1sk3vR
cpMWdXR2czX4YzYdLGN8d0fsZJuShcIXqdZ8XMrFk1kr77ak4Yn3ao0IiUkkE0ZVv+PJw3MYq+Zy
+17ZGGyZ1GyyKWX/8gbyl9bYfrIMBSRwmswrHWzqnZ7PcVihfyd+Y8V0J/u7MTOcp47HqWTxn9sH
8m/E1s0s75YDS/+edspGosw2A+yz3aoVDlaZZe6BGOiaW5DqLx6aLhy8yfnuyP5jKeT6VLRq4uKU
3a7RlfVlLzYuU+yO7KBA1xWgn7u+NU42kugHGEcyTKOW7J3Z2U31qnYyMT5kpj975qAC6FzVdQ2x
Zx9nLat6jfG0iNK9jqgRt/GXrVXn2MUkHElWSY/s+VVY+nPKd9xtqkXEJzah6vuI4AzwDSqbVUBf
0mFqmJsMMuBX2+fvQKq6G9hVW1ht9hnPV3VvN+QNEY2b3MLnFG9tN46nShvrJ9A75s1EeMfeKQDN
9Mib/WaarV1bDNnnWHnRdgRwtFlz03yaUF9TClSt+8MsC5NH1W6dnWgoZ2tS5G1g0IlRbPILTiE+
6rmqg6rc2RM4KVTr+zJykP5pUH1ipB1HbP/dfu4hUXh9Ft/oLh73LdTkZourTiOeHQqbzQ57qER6
p9ZFvthm4l1PKzCs1q5B9KWjUT+hhe9rv8aHqG/sZPEalvHU1LZWje4Pg7SdiIDA7WnJ96bGUdWI
HgANp+7aYg2l3xnEw9ruVAY2C/SbGx1oghg/cqvv9w3uJpkCQuji1DzBWmvBkaXLPk+W8tB1jTrA
dBIvrWtAjqEQxsAqaq/w7dTJ9U3Z9u7GhQCxVbIrFh8fSr9hDhydYwWyhvI+I8VWQMQ9dtZMd9Ui
XSPCqSRznlJLozgTCw7E3+/ztF6ab92catvGxhuRVvXrNBREYhB7NJUBN34c6Do2XaooI/G5ylh4
+io6lTxo8HPzDgIB9acJXgV6ylZMk1cC/PS0R6/TlvWgSYlhWF8At2b02/dN3wL3KaA0bqxmVS9T
12LOgidW+pbTLeRFp0p/rOJcCF4oHfHXZYVpBMWkR1w43X028FVuk6SGGtGY8nEBJDv7gxfn93Nm
ljvNjSQuuLXGbUiG4mZxNJNvvuSc32Aaapa0hd5Q58tjMcFGcMysvGH9j8MMWuW2HzqkskWZ3kRa
m4ZmbHfvIpt5oDXSnX8IrV/fcxhqmyF2JgTR7ePY1x2sD6+bfHzD15KhKfiCzGDsDkn0Wkv28CWd
c2mzJ5k5kBGrU90xqyAsCo4BLEwc6thALB9tTLyditj6xtVRB+ApTgD020GSokH0A91wjnr1xqTQ
Dgp30HLfU6m9t3EKHxTZ1wodh1PdLIq5ASMgDE1NfNFwM8WosQNDwjbksR2cdYewWg/crtZOkwZg
RZucNVS9q58idr5tGXXgW7Ok3We2dWEm4WEm/1aVr/3S2IescSE4ugjvV8dYgkaWy57/xIaqdxxa
dv2UGy/ONK4EgGfZvd56H9jtYajBNPHGadkMF0KzNrQQDgTnZKKzORYls87SM1jLDd45EKg1yBqa
NRqBAOhyHtbEvJ866+j2yJcHx7jlwPBNeV/mHB9E1u9GNXmHtEypcYEjwDa7rznxbUZz8o5AEyTU
YCs9cH/k/jBMwytv9C0aK4CwQ/2iTSD+YWsM705ufZ+y5DSisgWvC06pXEPPNa/mdr44wjFz9jL5
Ydo8EZreOL6lBAcGbyTKJStfZreR59lSzx54kG2uYHt4ZXQFslb5HO+L686EFmHEhbtfMedFpAkk
9hUZBnLT8G9Vbs9Pw1K3m8jFQFnT6Q/0WUZUh8BuK1CWGlVvv2bm2VLVLq2M6tSKwje7PJzXyn7o
gJSFWlSvu9YgxihK3FcWwnw/pfk3y6mwc+HidvnQqaE967iFtw3O6h1ffR1Eorf3Q5Q/TiMnRJa2
lPLCIyM450C/QSVU3ddRpM0o0aIJ1pAA2BJ7oK+2rT5KH4hNFBgXVhw/2G5XeOSE+n1i3R2ChBSS
ZFNlCrRVE9220ua808pnM608GCh2lIGeyNRHNhq6bxsDXm8ena3ZzGFcp9ZrDTeBIZ+0zovO9r5h
uvroquEqzcvixoaEczLb1Alb3JKhM1hb2+7whUoifmaTk5HZL1cRPtuNZ1NctsO113qfmXIJtmBk
uikBgM2agFPRioB4AC9Y3PZJ2dpDp9WdL9oLX8Ho34bBmfYcKLlXbb4KnAPAb0YHlrkVu3w6NqMp
vo6wVBxHe1lvjLn4tlo6RCNzlPsBcNyGg4uO36inak6vhUYsMUyFjWz4PYSb7lC7JBtj6RqfxorY
ZnGJlMYIGnuh2EHQQPHBq4+98Z4OnWJRFd8yQEnbaoLXuJpd0IwqIl8jImgZ/T3VcGFt3BGtjOu2
+aYu1ju4nA9gFw8tQACcpIsXmJnNAmwZTWjEFnznchNp0UMuPjQxjTsG6kvYz136AVBBbWhxIUeQ
32Q/ngZK9RY75W7q2Ijr3Hhgn+hvVKGaYwlawkcwwvlqsk5RJNbDhZAinCimGx+FYzfctpUHhgh8
x+Qte5hK6AwmZ9MZBotNXFWHhKksokTgkAailLvOsdJdAXg2hNO4BE7WvyCyUjd9XulAQd1Xz2JF
qepsl0eQwNGvX+XU4vsmwoO7rHBczbJ/msosNLvsXJfdV8N0bavXeJpjPtcO4tB6rHr8QwYAqrKX
j0Nkg4XEGBuyugy7Ck/uNUZt4a+2hte77Q8cz6GoyRpXtdXFfmHFTljDeIRIMyxbVYo7r0sl66hm
fHB0+8CCSb7tVIpDQ8zoRvTEqrRRhM7P9kGAjDBxMCvGcYLNbtRneE627Seg9XyNrRlmhX4wHP6h
hjZ7QkR7kzcGOpl4ATlU0vgDj4IB3tGvGiR8gW1mT3NkXut9rO9d0Ek8dbR3vLHjOO8sc7DCWv9M
9RyEcZcN9jsSWc/Pk+qhEfP7YDpoUUsPg3YFMDWOV0CUF0ovVspD2g3dAdMa0I0q8uhOaPfCaQlQ
9ThqOhbOWzPexwXdPLIF0yDD/dUtc7u/TEtgfulvBLs7N1bpXukU1d64BDg5Wj/X89NUVS+qM7K9
5uhp6NhdejbcktsGZT2rybWIyCO43CfVHgIjW0UZebtlcO8oOvSto+B0jabCsCgJcmq9IzZWEO81
h0vFAwqtTv1IKMi+E7z2CR/OwYO9gIwEQYQfHaZkrbvLTdua+9bl4aSWAvqvKi1IvOEeyzAwTdX7
oDiH+3KYN3CiX5nOtIdVlKWPbjrhrZ11rblzKmfXmZrzw8UtbqXRLm/Wt26ilIBNTAFXWqa/0qzY
cN7pdhp8n8EW8TfPG2NI+pFviuLcjMkn3PZ4o0yum6QcezVKLjzJBr5T2D68sPGunrOTGPoQ3FIH
FNFW/jADkiWst0nmIohlVT1aeZnsZms+IQtx2TSWKVwX8x3B8bGMhrMRfZPkCG5gvHwvyjrFU8cd
aI00KgcCSbqG+ty2q+FkK0cGnWvmpzVx7uaRr8ubum0E/ni7ljjKh3XdJrJhm82zmONmtRVRmDrl
Y+p4ByPHYFlDg4Z2lzXNBo8S53nhLeaTk5g/sMEZ52QxIAUk8Eq1xOnOiMW1s9t/A+33qlkDaWSZ
Gdhd+4V7fgybfiANinPgVqxZGWDC9SB/TNUHeyxzeTv3JxPdQF7Nb/MqG1hcMwD/9ntnCabn8zUN
6I3Mi0/Vz69EFuBuc2AWOGVi7rMuzq7SKVnPRivsxzVmcUclxt1ivWgqe6/FaO698UqVq9q3TfyZ
IwbYLq0+w9vvZ3Kr5iKk903JAi5Bjmcj1U/4k1pO0LCCcohfa+Ncl6VzlTCE9ZJ85eo1ie9NYg1x
QOlvKXMGdxYo8Zuo35tL6c/ad9KXeu7/dr61oIlORrcT+Y9lfVb6G7avIKVhuJIdEQAK+b7YVeg2
jOuaocpunbUvAgXtc+MM5Uj7KoG0XGiHWHOgJKxnyWoOeALKRAVU4ytRwgnKytSPEv7mHa1MMwCu
Bs1T7wra91p1pBSNzoBGNqlWPQCAvB40Z9qNok2v8DM0ftPPT1NEdQ4GCl4Ka7/SkAfNeEUYF7wK
q9yrFaZDvWrJyYI/ccXln0NN2ftIWbzROqkeOzBtAZdKvSrt1fbGUCwzilNJaoFZQg4toyxYLKN7
sEoaaaS/HGNjPeQ8iWBrs08HZFuUxyd4575S41cVkThucFNyNIKL0TP0bkeQhvpJq+Nd4cVcMWw6
pWhoboAAKeDvZvhoLD1Zj85qY/BOCzNcpb5Tc2ScktlW29porJffpdRwC0FGTOXk90nfbWqwLVeI
vN39DDot5ChVUGQ3/Z0YM+2QMi1gnlugI52dga3btb73ADQWOivGPH8iUYpD2VjzW87DzuGDzIfp
YYntvZNyE9YoFnewBw8G3reBHdeGe5PKtyYnIaHjJ5WjjvGULFcrU6IQpNV2LIF+ptLXF7optMQF
tS/3u7pV0kTGmj10KluDDgbMN9KFTlmk0fea7tWFFHOBXdK/658qqqZ0oWYGlT76IHvlcUZVGVRu
R6s/lZ9zYTm+Qymx4NvZkchqnzqHnYoGWHeylmobT2rZwJACaCp5ELzWOrU0ZU12vbSGzSFXR2dn
RBXld3YFEc1ZBcEhapQ1hDFNNlfz2nWnXB9XeiYTi8pIZw6hYn9Fc/RH3UAj1KKWhReqvdyuvdHf
DIDht0WiaZvFYptEhRXvF3foAoo14ms0cz9oZbuHXZ6SvmRQ9+DZmYI5mYYN8mrvqm9HlWxU5vFc
V3bCypoRINkamXySM/v0pDCT1pRTh1FmDji51kmSoJSquooMAgc27EHxVsdnscsWjs1GC5OFl/Nu
M/ruH5re1lR3LjwivS6bULYT/f211t+tWp21EgIwMOCD15vJi7AHEcDcNXfj3KpwhFt4ELMX+dHM
SyzG+DCwL3/ny223Y+XCMpHuGJOSkekvWtHrX0AJgRiCeEm+1yB1OEnSDXOVavyVC/lp95Z+Tgqp
v3fp6uycapheaznPZBhI6Rc1YaRDDt0vcWjst6lv0wpNzTfmtMYV7SB7l3UUmoqF8CbyUtCCQwRn
2Kvukl44H6Petx0EO28ObE8jY0WZyfOQ1TbMw2xcr6u2zK+KAT+SMfftBdCcXi2Tal6VBKzPgDYK
6Uz1VLXFEJh9JABfk2cMyOI9brtbkil6uJn0kXq71Q4EdMlrbggVAmJJgbcbev1A2decVFrab4Ko
ORildjw9k6SUHcm2N+gxRdYNgeR1TB9y0o9evVpEpRjrw5xRjziFQdBPWQ0LW62Ib2RBPVwQ6bMb
CpA0muzcl8mau6/R7lVQRm4dwtZatlOnr+G4ZhYppKAo02kNyrg07sl+qA9CNP1rJezljF23vkTj
RV+doG1C/6eKDYceYmdxV5fV1yRpYlupBEy29k+DZugsN1q8fingTBsNdNyONql5qudnWI3au5yH
iJORM+xFqau7PrZiAG/EBBJ6WOxIPcl8p/e6Ux8R4ru0FBd5P10ennbJ/aKc/X6kLqLGa0V0m0bj
tNdxeZyMGL30ArycCkEWnw0X4LhWjF1pL5DpIMd6YDaZ5/cD0q7g/1k8yF3p0rlds5G8l9GrTtHa
k/8xr/HWJC4qIO00YYmxuj/U9P+RFOMvRRY/iTP+rWjj/6AUw7BQsPx7KcZZzd/Lj5oIqT/LMX7/
oT/kGM5viGA4EegCr4HEvoq04g85hv2bNC2srPxBeh8+D37lv/UYtv6bgX/qIpG4SDrxjv1Dj+H9
hhKK3wssCUZtFIr/iR4DKdXPcgyEDLwHG6sHUh0d6dgvwnQaTgke0NjirDTQ0VLzsqV9xCGmLrrP
tmk8n7TJcp9khJ4sXtT4PPIm+sRLNWiUmU/iVrntCbODr+oK4Jae++yJ4sPusVWsxjQhuo/NjRcP
72lJco+MnuvOeluh4zJrl6Frpz+ITn6kgzltnKS4hFU1NPg6s/GH6kxsnneUS3xPc/wLUpTa9FbT
Hmamh5smSWTguLODAafQTpUHXqpNoo8WOvHbYFyCMtckfZgnoA5NfFnrY11eDQZuP8ehaV7FOuyw
EpF8NdQ5n/PCXq36NSQqWg9ggFk3eqTjPXcg4dJ/7P2YtS4gSnInyYFyq+hbXI7DMRf5Hcz+ImZf
1dwLSaLdET+aH5VGscsA0wE+bHzDEHInkmzejVXLoWMujt5AEV1ScIIYPrlgIdhgTRd4d/lhMxnY
pYNHTkkXt2EmGGROPW1EfcVKyJdDS7sZex9KqaKJTsHqOO77NDigWKd0CFDPDEekq/GJRv23pufw
PMtOfNR6RrJ41MH+s0TZnZDO9Fh+azoJkwQIXDAi1MrlChMybQKhZ35mitw3CFcGW74eSpe4q7SH
ctV2cMJxdwUDvTRkCAtJxqK6T6yZYfrq9UFTkdsoUgH25VJX1Z0BOjuhKTQDyrSb7tlchKQRtTC5
awdg7V77ZGZwqq14Abuh7GdH1Y86QVO+a89rUCTjc9MMQ5gby5U9QZ6bmllxXKWR1uFogTIlmw2C
IINyednDJopJUCXpMTHGl2Gq3cAS7UNvtNFm6cerwaKDC2273uoEMnLyXsKmMkP78g4yt3iPYG9C
Fj7bLWNsMulTeFjJ9TpGRcCO+KEvjJFVm3H1mjpsLP2NGoOYA+IZjDIhTt1m8oDNhXP9MjB2NT46
qOiEf603ZIM+ra5DFjXtKDGDQO/tl6LVonCInDlcbCKrh1HANmzmzu9EJbYQAbvHqaHLYCYSGixU
xIk6tq4mJMEWmVP0MtmImYUXLvW+16m3zowfOZ9GD7bWkvzBsW5rJskO3bFDOS+Oonf3ZJ6BwIwa
aA+tFLQey9QI0xoerldYCFOauT/oFVhjN+3eekm3a0K0jNJTRvsMlJwPHOyoj2rej4N50KGL7jlr
7hq7ynYj99eLPnQfgwNlyKhqAnAuX0KcmFOIDXcJ09H9RoDZpzu2T6NZis3sgNx1C73ye94TPt3V
2xHC6PhoTgDsjsV1480MVi0udN3LU64M7zDS4z7PxIEf+0qsQeU5XpDZtcdZOxnZVNNvrAkJBFe+
12QWgAmd/KVzO3inVm4EyC4eTDt7S5m1D2uzBi7nzp1mghmNEs56o7EUB9ZGscOtLX1EryjPyhac
HK5olxCO4druOJe6wvIHaOqAJxtzD44yDWEtMs+EPsFVyy0UBb39SK+AGXg8cVAkXW5kDuiJwDAW
CHvDoc8E5xLtMm27qGZE3ldbNaZ3ujBPoppYVSg9/Ordmtb5Hs7fITIb4WuFJIi6ZMrtrchPJkED
Nl4+OrrIO21YHde3o+grYRTGksFfqXzy6AZDD4XjJ8ja26RqfaL9+zFG5RkzFI8olcamzlozjKL2
pZg8FBlgCqvci7dlq3+sMd8yJ0SC0wpCk8lfDYqOZk0NX/CUSc0Opmn0eHx4P8YwE92Wyu95p/SN
XiB1cM3xahbzV73Q7iY4bWNOfX0wY7zYEtLtH+Le/6g2eaxL/vxV+fn/V5T89H/tvtcXDWb/62/1
f7BycVDW//vCJfhele9d/ueq5fIDfxQthv2bYds8KWzXGMkRsP9P0eL+BgJDmKixYRpQnlxylP+n
aJG/UazwaxjcsDbyt/8tWmzrN347FP9gHS5+eMv4T4qWn9XMaFqBwHkOrwQhAxmp8YuVp65yjbi9
dfKnuqOyIEEloLHTbpk81vs/XZP/1q/+Wa96EX7/Q4D++0uBZkN5jn0SPtWvofLsKNFq0bzyhUkC
ES8nwnTp8/NMN++c6HFDc74snmi/uruGtuPfiKl/N4v/+vqXohHLKJZGrvrPampFb4EdbB181qoY
EYBI3K2Y3dSl80UZwVGkhAPmITDJiANzWuknSWw8XCYin6QLRrfC8joaiiQCkpBFFqhHvGEn2zDK
NbBWl6YexQyC7R/t1MosqJykTRgXc0k7rSgZSNPzQhXJEPnHzNwLeZfIJBK9qU0euX8YbnZWG33E
chlfxtEWTzQkqiv6zYzsp6pInv76+zAM7rx/+kYwU6CTw9RPD+Fyc/xJP780etQ5Szb4zBR1ugW6
Jd6r0UZ/RClLcrKWOdYL4dTGe9Ej9w+ka4Cxb+oGSYGzmu3XSj6LQGsQ2TRAi9ghDiduPntjbnDX
oaOMfHYvFx1pHNvZDviY+WnQIzR2MbrZx2gQJOcmWUGFq5KWzMcRNOeeLm79OiuirPzUiZZ7uyXi
BqkepnB2NVKamUR2A0OxZX7sCRErtxqfYro2FpVck2LQiiN1bWLfkKub5aFeSqy6emvTCNIo2Fb2
Qhp0weygg97mk+cs9IaspAsSoiSk7+XV8K4XOs2nylmM+tArIZ0r0NYSIVVvut8iA1b0vpZ0cLcJ
MYhrmHazlEwUvVQG1aqGB3gbcXxrVhmO9ggy8rvsSBTYi1rY826S86UXSHATEtC+IlICiSN9/6a3
e9C7a2oxxOsYdbD3pq5FRMJKt5c0O0splCceJDOiHHXSJtYpN8+jFnmS43BE+yGynOKe7nWqb+X8
O8JU0b4KLJf8+X1qzJ745AM79mkBlK370oIlcZfDt5yucHt6UbimbpOG5OqhByy4K0rGHJW47I5m
wS4+kvSF5k141U0G45Q5XZkJ0tiTCfhakRlobpyLnMEs5OT5xKFWMGGjsY8+UJQnaWgNpox9vqQF
ArTW0pFZJw8NpoQGSR5lVdLE8vKMYHFL0QrWctKSQ6Dt+vg3vrR/tRih63YBZWFWwfD3863PZH5h
iodWK66lt3MSA5Kv07c3uSFoH6hpICx21Opw1DM4uYWKfvz1w/fzUfH3xZAj6QUtgXIfH8nl0fzT
owdPPE4BA41+Q1rKduhq6yR6lR5pMxsX7Vr2N2SA370wv6x+IPJcidMInREwjZ9f0LnkxiH1JCCl
IssDle3go4LpTgQeuO+qnbs9g08rGOyZDnU76oeCAuejnvIalt5iXERiUREyTETBpmWMdv/6evzi
XbxcENABnNOJaMI9YZm/nJ3p9Xhzi+CKjmmEn8VbGPWbmbWddNJyESlRrGWAv/fVWEpvU8+CELXB
WsO6JCmhV5r+N7vVz3apy/thr8YxZcHEwOn2Tx5XAkwxOTEC7wlaQY+TXQT8kli0v3G2/YtFGI4T
rQukTxJniP3LImw0uT0xxSO0o57G26TICBBhOUNzX1q9/A6wfiFAhHkPBV+XcPBD7cRWTTZCXWxQ
A2YLFHoyJFp7NY0QiXCLxpr0rl2p9VFJmmRp93/znv/55mW6j21N0mvBtfarYxx7iy1HEljJGVmb
D8NkMBHNuBxSWSUP6apZu7+5OS5f/j9u3ovJCoeNc3Fvoza9UDx+vnk1mdcqBi/gE01nPbcw2RhM
ortXvhuvZuC0oAZ2pVHEN5mX58/T1JnOZsIFEP71G/n5pqBuoXLRzYuV1QA/8Hsp9+enNlntxoDO
C13d1aY72qd4NZjIPv71qxj/6mVgycMKdR1Xciv+/HFp9DRWNqatX7PwX5o4lfdQtqVzn6pi+VRW
w+m279YniOvjOYorQa43aQ76xsqcPA+JXK6NfT2377FaieT763f388p5uQY4jSgb/4u581quVMnW
9RPRkXi4hWk05b2pG6JUBu9JSHj6/aGOfU5pqo4UdXduVkd39BIwSTLH+MdvVlu8NxX/+5trvMwg
Si1pw24qo0Nre9pWFXqyr/LxIZZ5tvUID91EbZ6ciXn8yh72b1fXPRYBOkYMICzq4j/fQNoZAMLS
Qea+4MOwHVYyZp2n2hLMSdxvkMJrF/kIa2GjNzgn4a84ffv8+d8XTf99fmw5BEufjRs34/d3APKX
UOSxBsYqq5ZwaLBqCIaMGWfdYGoeAYGfGIAi288ve7RBrte1BVajhm+/oZn20YlhtrVjdM2EvjZD
rb2NDCEeCkYItNUmDgPUau5W62v9yi6dzCYAMZnULrXTHCdfu1iaHaBpojaf3xUUGh73z09zPTvx
ZWNNrM5lGGS8/zlkLXF399futZmu0X16N6mmAP+Av2RARdZt3GLFIHEW4ky/tOG3wt/fwNXfe3jh
5qFDZvdZDYhGUjRdA6HZZseOZy4RlA69GJwfJaqilBGlBcUM7NF0NwlOPs8OcGa2LXoqKlxIIHi1
3XJtxf5Thp/ZOY6OekRyINFHFLapy85qQ3akEiIjLvGTZ0tTHbomkg+WrbAb5ghlL7pqR3Lk/ENL
ojbZDgxoD4zBS2a6JeqjTYQ/IgNHx2aVe3PzYrWTuNIaKB9BmThjGzC6jgWB7jAmQny+R3cjhii9
YnKJqLdvdOMg6sbvD5RRcNnBK0iiI3fEvptqf4KDPrWk+5JlaqCTm+dRAwV1UI1TMJrdvkqhk54S
BDjsyF7Riw0Vlfd7iT2xBGoa/AdHl/4E2Uvwnkm4UBikD233C09HtwxNu7RxxS609LTKUMpasYaL
PRG3w73Ct+8ZCnb/Czpju4SK0AV7Y2PM/wvvMz86sCdbXgA3bbQBrNT0ykmeQrzmkLwXVlyqnbP4
CN6IHQZyyAQz7F3mGRH4Xa3PV5Us9F+SWPZXT0+SS/ql0bznYfxHggZyqkIEMhcYAlR0SrWB+i5l
sEoaljJMaCqaRPIaDWWeh4YSQ74lC6jSEVOtOSsTYY9kbDpO610WZOo+l4Xjkx6hz7zQQSQ5OrBI
du2GLCV/vzgu4+saJH6jdCiFYYTj4aFiQL8E3SxR3EyU9j9nmS+PFkwwAqUnOzqotsc5QZvmQUcD
McOraW0NNqBR9NmjV8/yezYOPjmvmRAv5KLqP6ksZ6aNMDJ/OwgMnskWHKpNLpSuDnMxI+lKtMq8
77S8fanlJG5qtKfoKCeBUGQ2s9OyzmJCxjBumEPDn5g+VuQxXg7k5PSh1pize+C53B9wwwsf4qbL
GN2oLfPUzj0H+o5OwkXQ1UCdW7jp8XgWWyMdg4YWzdgTmRgjBqM47jdEWziEAA45Ybyzndb0IrlS
h8xLGrKiZs3kMaQnyDd0oI+R7JlL1mbUWkO4RAmdCiEf7XenzIc+tN0I3RBNIhFXpC8K8kzgYP22
CpV892oMg0KwZ+mFc5p70MeErPEsGEEl+CWxFNjmqPe80xn2HKPqPNcOI1lvkDqTYs6Cga3/NYLx
oQKXaTUKQczK1aWc7Vjfw0bnLJawjWnQG5WJDXBzpJM4BPN/CODyZP0eKkPZBxRjDSkKg2P1G7LZ
Z7ipPeuEkOAe+U0BeZ2FPdTGMz3clIVeCiktZ7GqoBODU8ILHMWw6YbMabbRglZxQ2yNee/LcogD
N879y5p3BECOrSJcLj5uKJJ+Opy3Ws2sl6DmEeAwszz+YBkbz3GKNgn6j9+0lNeZ8zj1hQEiOkjQ
g6KKsmfLLFZCleZJ7YDTtfutqQk42xC/pv+AitHcaGhp6hDRu+vstVTzeecEkp3h2JegJogb97Z2
OhJjNNSFJHsNpv9iINj5Pfh+9Fza1QLeV8j1d1XrZ2f6/f08o6og66NZYyqV5ttrehF5173raS86
eapMlMzc57yD/XRNyBtS2zZLbKa2pm5cDLHVeFtn4afZ2ohlGS9AI92lzWjd4jan7A1jZwiFFCkI
Do1cTnfNzPECN0Lv5601Z+CbRBd3LBCIfwjrdLthxQ4J0ga/FmemaJfrUaXFnRBTNQdQFIkbyYeO
bHhVJHF94mdI0EMJ3qu2nt1oJ+ZQjUnYK0e/bOrMVDuAgRjV7bryyXSKf+J3E5NzmStxmrIi/E1Z
dLp1oc8WlbY/lD7iymjUtJ0HDP9Q9IVFY5L3y402GdUvhknZE3/B+t1rESKdTLXVi1d2kx8UC2TH
TRqlBCNCW2yQ0HnIxeBSMxw036b/RFfYt5OFOOFMjcLYSFzeqivPaGDaIFEDPRKEmtwqRjyPGVEi
bkinp55Qe6vmdO5ZLCdWL+d8C+vPHvG0pxfcYFBTFCdKJx4NYQrMjIDScvnNzqlf+llEU9f2HjRD
OYJob6BqD10gG0Gq0KRcGepdGzGiF3Bx5Q5UGZfHwCZVzriCKCun8yRx+msCAXqHvPTawcAvKxhH
daiByKOpmvJbtSwunB3EffY6fF+0DLlrhwtS2saleUGwha9D0YSHsolTCzW4aZANEc6J7anQg38d
7WohxyG0GvS64awn/SlfjmNuStLpbxA3QJTIU+cRkqB2u9T6MhwQROQXhuo5CRMjEcBuppQS9VS+
LSb4eZOMmvTEitZ8yr67TSPHrOBGxysHpr8o/ar/VRZF86S303U3Un5T05w28Uo0/Lx2+ljK2mCR
Dk7INgT0Dx0vXEH4mFE9hLneF9tYZ0MYsoVTq3G1M6AB2IhDAbMoQ6kGqeUrq7H3TdxbPWlSv+L5
aAEzW8ehLfpsFCKiRww7HDQulyRq9trcWRtHSrFz0Ox+0VB/rJvJc4AzvBo4YTPmHjX4jVq8KUcO
SWXaxs9eM1thpUvF0LprHvxV+BEtUXHz778xpqV0UsS44Fu8/gh/wCyga92YjU4f9n7anBe+0p6y
XoynSyoGZBaaPGgEJD3kY2NsCWXU//2ZLdIeiNQA3fMtsTZ6f1xeg+pdEMvL5esMJWc5OFufac7J
aNmEZCV6A7ctF4fPn9n8y8ICTzAYD9j4HrnH2FZujYTjVAy0ye+EQ8gSsEJ97Hx/M5EROuwGDb4r
JO2ujvaVowYSyPxk/p4MRkRQEdtmBYURbf1WDUu8a2E02YgFpbxgJk3Up+F2nOTW5E2MjxtdexEE
E/0eDERCC+pbhpIIctEVztu89s0LRvg1TvCDO1RBSfynE9r9WBOzVXnoquaS1EqS0ytIPiD/sHfa
OXI2MQBsv/e1ugfNJKwumESqom09uBAOPv+5PjbbNgpIgcsHRot8h0fNdlaO8NO9fELFWEVPc5bm
uAsUFbrvz6+z/p2jRgmvGiY+dM9C0D4erQWuPGS4JYTpoDNz5QTg7CVDYCvr+iZabdNCjj64H1h2
fPWMf/nW+fTWERNLwjL8o2+PVl5QmpOqxRdGSq8VDwcplHy0Cms5GxMYYP/8rNhVYpT5Nmoxj0ct
plqMRcsBG/XK9Dcoo+xtTg0WaJ033JWN6211ktF2UQ1p9fMr/+VtcmUcFN+u/Ob98ucXt+hFVXg5
lHqKkW4T40eyjVxVfLF1H6Gpb5snRCSLvgdWEV/Y0Q+KmANGOwpSfCiSEu1AGl2YnZmHrdSre8kQ
eYUkX2VPxWSVPTJ9TLYf/CEWF2wy/mlf1vkh66zquz3a3t3nP8FqSnO00hycKk2BDY2Jf6d/tOnB
7WOS0RUTebEE69Li1k2MEQfE+BC1Uf4jteFwhkaWLVcZyWdlgGyLhrNJZkSuyN9WycBcIQGSyUSA
7uIm8lvXFA0hzq2GJgwvfHINe8G3gswM7/svQIW/QB1gfeutM1DCaMk8gvtapTdloRwV+q3oAxP/
kX0zl+xfstGHn8Jt76x0TdhO9Lw7gF+LH41tqXsYygymRlGZ6qv3/eb79/7rBfBkA7fx4l4tjI9e
OJ4ytl7lORYxPtX+6QitnMpqqs3vWKUz5PEbnNs3haGlj1DDYuQMXd56oT6l2WMpTInPiqePN35V
06xPMUSQtUB0CAHPmfFc9aae/LINB7KLXxBQEPiJ182AScY4r5ecgVE0LfkJKQnhTZRMVhUa0qDO
is2meG07HwXtUvntFKa2i+BH8L7gW2gQYsZxju5kqY81Q945vo8oo773IlLkJMfS/M1ASLwUCxoM
+KOtLOk6o6oOxWTVapMsZEOGVuStjOWJFYfJm6unZw6Jsg9Fqohogq7VvSQMqu9MHWeGsKxGtN/V
klb7woshhZrD4LZbizmehvo9s5aNHUt7gWWVQ+JRc/477bOW4LGUHjOY6FPtDSapZRH0kXDOyUBw
v3ljt3xH8p0V267u8Kdxe19oG8NC24q+L0nLLQJbMocltrRFQE9d7+yqJKe3ROy3LWLZPkmf+N4N
CZUNLjoD45+w6v3iW6zJGIDBroutZtijvvfcPv/t0P9bJ4Ucrd0AGEGJu5hNEphcuwnTLG8i/A3m
4YqY2rQJQKCLc1ojrw9b0TT9RuVJnAVsxc0FuAepDFGt5Vow+Qlsms+/94+bOwqgt9Ausdo+H2ev
LPEaQQM/B4Vqou/xV5iw88mIyfO9+VTL/OmLz/Mv17PgJmDhwadA7tnRgSnGDoJxVw5hFPvLJeuv
TRlPq+hqoJxLw5J5xb8alOvgS8DtGJMwHsLwbd3x/qijyJTlf4euFk4OsbzJ4DGup1hx2y9+yr/s
nNhwrl86rFOdyu39deBH9X1nUZK7c59eU9ChpovpgGMMeJ5lCeQDOVgdOBTGrVlq2fXnb/Ijlgqm
wKEJxsuuQaP8/vJCRAl5azAURjV4OylN/1qXjQpLIernzy/1l5eI1AG6LJuKw4F5dEYIryfaNJt4
UneZ7xIZG1FQx2699XyaQDvJ+8d/vyC8rfXlMcmBwfL+2YpBE1pX60Po5fYawQkPNgJOuccedD5v
nSn74nrGuiMf7diwbgxGNoxQKK6O6q26mp3eEayZrqTLDBFomJxupGtu0K+6e73X/WWfo+24bxxb
g3rY+tYj9mJ4httuC1nTybOk2UX2KC974ie0jZvFFonvtpK32aDZ2UY08xopW/uN2Exxr3+F+f9l
OeI6zdKnDHQJIzj6zUqZ9PpsgrTFQOKnnVT5VVmmACOtLYjCteP4VE0wiPsKlWNhqMX+4nv42LNR
sUJqxmSdag6o//1Li8EWJVFcrJIe2l/nleZeibn5jfTaAU+JVeAIKAufr5SPJdxaJmMrasI3wTz2
aH9pcD2RfecPoTJYlAvTnVMTau0XAWR/uwpsJAaZfOtrIXf0aLU76AbJXyHKnuWmo/3Fdshtzj5/
lvWvHC1C541ijqMonfbxqu/o6qUgBTxUHbqK1dZuE2Um+E9lrxBJ91XQ5l92EIKO+KhZL2RGvQ2b
/9goS6BNe+oIauyNyj5DEZ8+1dNQ7nSrBuf5/Nl08+PDEYqFlSHGhBxBb17Kf1yMPcMFQUM9Blb1
jblBd4ZhBhMPCoBD2gxtaOqaew3Yv3rgtMRapYlxOVblvMsF4mqg36ITX93UXz57T3fY2Siz4DXZ
xvv3Oi4dVl05Xn5DrEVXnlU1J1jJ1Y+D3swydMTkbDGtxyCrydLshQVeUT7IrwKa/lbC0iAwrqOp
hE/jHi3iaojNJB1L6kXZWtDrGac+9Hlp3LXYmbg0Qr324uapFwWiVuqX143+fF2kif4D0MeAHpd7
XvxFb/SXrxlSA6NrBogGP9HRT9OPvVcSUQwFRIu+VzDDD2bvmHCO1bJFbVTtJzgPX1TO63MefQBw
TZgLAtbSk31wncW7qlBxIkOrWrJDjCf2RrdyP2AQ0CK6UcMWfQ3yrXHsf3y+PP/ytL7O4WaaYE7c
wdHmGSvOmwyBMkVvLq4TpqtXmoF4Op5WLZ3dkW9UZfX3zy/6ltDy/nkRprhrnpK3nuHH20qdlvEK
iLKtOHXnhZotoRBTs6XNpqd2iAiMJlsGuYbPdC4C1JDoP/pFP28Jm35ylZGNzKcsFM2zSIxuB55M
8ovlyULhyELQN9h1o19CO8NdNUeCmQw2W7OpR3RKsa3s3dJaJbJBoBpnT5QATPQ6xlSixIziixri
42YDwYGCBSt4k0/9uCfSisJrag+gWJOjve+svNhSNCIgjtL68Pnv+uFSbzgpXEXkOzBeV6bsnwVg
HmVlltTQxUtjuF9aTe2jbrJpWZOvQn0/LFgqFPq7FRJhRoZx//srpV45l/pE78n4Jt1MKBwOFQ1Y
KDQdi45ejzat2fS3plH1u8+f8SPtg8Xq4akPoGDaFvfw/tIcDLjFRzGceKcQd1gYQeaeGX50nlPj
wbI410UFA1BbmNsyNcOVMevrGz1p8YLEbOOQZ22PU+O6fXx+Zx/OSmycscQy+YZX4vFxwIDwS7Pm
0TGqUE50kXjSObPj3PwiPpZkk+PNgu4FOvTKR3YZ9qxqsT/fsp1Lo2xrQ4UKQxxvl+o+bp+D2xTG
1mUW/zy4Rf0s0DDDyrLVqirAyYS5uFnHE4Cao+ZgYiZdhH6C7AshS9J981XuvdZZrfRtUk2Vd2EA
M2PsmQtxp6HmuCo9rNh2dooTFYrOmeToyMjwhynofepQbzUnOVhTa8gAYGVAqguNmfEi7SBGn33Z
djt9lN6Fn7VRBVbCSAO3qoQuH+WuQGI1daCq+dLTwae5fOl1HdqnUXawmSyXOOeAAfLyS2Klh3lS
UiQC+0tp1dhTINIPpk72I/isEP0BOwYybR2/yOZD42sR81n2em3TTKbsTyQzcPe29OYu2iwk1sW/
zXayH/xWjT9tD//Yk6QsM+QnLk6fp0bXYR7G/tOYOxBXpqMdnGSU+OM4vEZFZHxjbNj7wajFJWWz
VAxh7LFsr4dyiJgSGWUE2dnV4l+2G88rGtSiyLGd1vqRthYOSvPQype8jqzfsAuMs0UZsEW1Lm/8
rVP7VRWWc1FdMO3Ts9Mlw7UjwFBBwOAx44GEm8VOKK9JpgmNuegS7iMjiEvgzWdCE+3p/NzUcbSN
mkxivnur6e4qm5CIfVNDPN7Y4wCNdRqq5RE/UPFQDxYG675amSULi8HDPIHRL2aDRRttZD81V7Gl
ph+eUSmxrUgr+jYsUWoEbduUD5psHXub5HiMhomTm22Q065it+IbIoIEN1VgOjB8kxN30fN8L424
OhEQkLDfHyqv2OGjiArOytBTM8elmdhADYd9gqha1dTVg/HbwianDyMwaEn7xxYXKMgruMEIHde7
ys6TALOF+gJSXukHDsWNTjeTT/Gq7V0xvBK7pEM7NE28hcA24bWWSWkhvKkEEt4ods19UuCS2TDa
N88TI/J3QiJ42sq5azGZ0Rx0rllqdc8du9w1eiqvDouklRcQjqonLLaMewkVA0uHAmfkjdRW+GYi
EejWL43kPvOV74QTwMirYHb82i/jZAAO+c5zSa3mBHOrLxDnIZcCBKfT7Aet19r2xmO+jOlsj/th
Rygpyu9MMx5QX+JZ2y3tD5obeSjx3sPPqpzH1XNR+j8opTVE02M77CoLM7NgwA6I9drj4xx0Eyko
u4TRP6941mq8dqjO4aR70KGDKueTDJKy9X/atdM+FwsYVDAkpgVtydCbM30e/F/zNMbsBU6C+Eb0
uEhvaum1MhjTKoFLYDmNtjGB2itEe/Yodn0MW/usoPi8pLVBCYQjE8Q8moL4y6CPv2zIrmvoSDc8
IMkPzXTPcGRkbI1BMvbc1Q6HUvSGjgdiloHznjHRzJbAdZS65SMjsJ25+aFq8/RmwqxOnq2ELjRJ
Uu+ewOEQc35+XPzlsKZZFS7TJzBozrT32zj1VlEhgMBjqszM1wHOQVhbVf9S18kX5dbH32GFYjGY
woIdXclx/kU6YKqVTrQ7Vtziy8lHvm+0ZvnqYP5YE7icfvBcKeiATI7PpSFiUMGsHmqEnCALdHw3
3wp90YMk0rxTPqr+2ii88ayxGsxCcft7gWHDx1MXXliIdeyyGO2JmqGJGZDO9vAnXppa0x5q1uNX
IaJvZde7EpTAOQpeeMse3S2TgPc/P5SZutAiHJBxuI43BnkwOVWnl/0C8XGuJAZN+1oi8QTCjS+S
VNVn42TJf218uQngcqaPlDL4aR5BWXZTmxyazCDK0sCufMbt2mvVC2Z01uUIjP9Fa/OxcuBy9L1M
0XVe1PEzK4yoG89liDcmo3mJFrl8VdaSHxAjIG3y0+iLJfEBmeHxaLIR5VCuofs5GgfknDKawGAK
nxMc8Ly8bLqAAPj5ohJJvI38yD2ZosW7JRzI3XYeBrdffGMfupv1BsDuYKKStw1S8v4l116M4b1C
TCVqt96ksnRP8exyv9tZhjNqOT2rxLKf/vW75pqUZWALFuEe9tFDC61ISqOvFaYyeQasnTYHBQcI
KmrsftE2fpTS0xPpBDAxxqOBM9x1j/kDW4j8WUssJiEhaEaa4qPuk4EtO8t5mSbflWduMvYv4A5F
vLfwlUu3+G+l50sUcbSz21m3TRLLp1TLjLsBjTCy4HnBiHa0G/3B0fQI893UvkT+FN2sroUlficl
+iWz7gAEtKVBl1mZuFI5EEr3BTDiQ4Vd0/eI6FuoePTJZxPGsBcLuttkZ1ijDXtuyMprL8rmMXAw
HnY3jd4ue2UTM7bBFjT2tm2XVd9nV0/SbamZDbp+ClwmIJO1+rxAhxq0DLlJiiWFEU6CZFXE8fH4
G1wdK0oM2FCeD7h3xhcjdK32Bkc0zMZA4FwfxsaIyU2LmPAr2OAv35bOKnNoaw1exnFbwsx8ILym
pSNSxQsWUMa5Knk6bZzg3UHn+dd4P9Ab9gxAWxo92BNv9IY/Xj2i6nSBiEYB4+tYV85WRFQncvQS
o6+6wOPGEl8cIx/HuVwSWQwYFn8dhczRboVuC9M7vifGuctyqdjHg7gx60toUf13UlnzXVL36Jsd
fd4BiXWMryGbu7nz3PhiPoGk6G3HTKyeU2XWfbG3fTxOuTnON53ul9/FOwIytHby/MqiK2p1lT5h
/4vH0zC6IFgOHuWff+J/2VagWPNtM3uFFHSsPBhkOSWa6XItH49szDHb80Yu4gxKcct/rbGpYnD/
xQMaf1lhJp02OXnrRIIY0fcfu6xxK9ZsnnBMfCRR7ew40VmVO4m1aywDU1XZR3G6c6fCeEpaDfkk
5hkCNTSs102SpuN8zhfJMTdnAFpBF5f5j8bDRQIGS9Y+wccb7mwgOKK7e6tVu6VsvSv+puVuweXk
drTJ8t03TVb/hgcOuUVq4+B9saV9hARp7Inz9JB9kZvHq3z/lCMfropA+ELPkd1jCiK1A5zGz6fR
cZckJK5Ej2dqYTxCU0wKhPRwUgcLaY3Tn3et3518/q7/UjxxP55L1hWTLHEsQev0JvJhykPSrZo8
pYpl9hQwFou/6OsRJB9hgPTyBmm0NhMttM7HA8oO/anf9NMUinhOTySWRsN2hhV9g3H+pAdOBWOX
yV6WfF9AgAZMBdSEF7Is4++ZArkmhsRMcHFcXaCs2ilvBbUF7sAW5TdNeY8Xo8QG/gbkSD2lhSa6
cEknhWNFn2j4PWHIH4eR52ByEOcLtkSkgfyk89V/5YZyacaFXd0i4c3O3dlPrvMC3njgaEMf7Twh
IORnE8p9fSEjgegLSIshs33ndxG1xbKbkzbm08CQ76uh5xt+/q6Qg8LJmJUzHkDfQin+fsHEg+tl
Udpgppb4mLo5hL8/a0tkTsyplxGaqas/Ac4Zt55m+zA887ErTyGPl/dZ5Dq3+WhV8Q2lB4mEERNE
fLkiVX6vZpTQmyZ3ASp87l5u3b716zvXzVp3y4madv/VHv6TacD/06bonSPAp7ZH/x/aAvDp/PHN
rdlV77KlrkmEkvH34k9jgLd/5b/OABpJUcjakKGCezGCAjP4X2sAzdT/A3lpDd8FHQFiZaP+33wp
4z+cBJzGxJjSZMGT+T/WAKb4D3s3EB0DO6gFq6HAP+RLva9xuQIwAQgoq48Ngj7iaFee6qrAEjjD
4hWV9SUTuPQGIW+7w5wtPS2rFFJ0Y1lR0CLhuKAlSu7++K2u/7vQ//QLOJrgrrJ0gF7YHVik4pNA
u/t+/U8NFu+JqTshd6o9aP2gBYM0iNEhYuTAWm+DBs8c9qyhTy/tEqc9oms6f7t45PXhn6GRCAWK
8Ego5gvfEaKkVpnTvRHj27bXmsIed13lbiv21/3nt37Ug623DpBrEjbOCI7+55h32jpzzXZIDYM5
kipPZpHiidanjQVOiVPP8wyeWOygo+o8U7QY6aE2lZ6fzcroo/CLm3l/qL/dDDiEbyLSYp5qHivH
WhLHmUqYq++xmhj1AFf2wCK4a+6UnmSvGWzxHZtn5iFwKpd6V/Uj6R8dweViT7pWmpzWNpG9O0Oz
ozlkg4WFU0z45+5R7uBobYhpajef3/X7npubBoaHHg0DDNAZTsRaM/xRBWq53xetocCCbVtjalNJ
3cGRt8CCpalzDoW8io0s1OMUggt4K+S2z2/gCI5f74Dzg88S+qK93sfR8sP6Lnf0ARijtRMaBLSu
FRox5asgNwtwUZxd/Cw5FZE1atelNfvIAUZZq3gI8NmJbnOjwPdvsArN2Zo6rETsB9p0ePz322S5
QXQg5xREyDkqK7CXcFIRLTLkS8oVSgZP3omuzneNFCIOhdGiWuoMWRsn2aIZyWWzqCTbq7jBlMkQ
S6u2NBb4pTpkWuBf05uT8QUY8Cbe/r8n2fpTwn9GFYzG2+OcPR7fsMyNGWVXjdkWIO1VwQilI6xp
gAslZwz9N3ZDSD0me1a6defSa0MHAvzOIubbPakkVuGM7TKPuIxIvhKQ3e6sRuXTWWsXr2SIaDUd
V97d1sjdwDVMeyQGqtU0C+ONKRLbufNjcE4Hru8VY6OIYRX9TvSgAH4f3Mgu7EBIt+/hvpde/MVC
Pqr7eHgXIixwDGppbpepwfuV7C6FwZnrFiHxNE2GdNiIJaw0RHKwmktYYjWFBP3eZJGLNxviKfFG
87wbuhhdVu1UUdgameF+cVtMJbnuny+FgEKGo4LFA5Dgs2O9v6/WHybpWSCfVlcX7kGvp/YwkRKY
bfypbqvXjCEFURxRWsmzohwOVUqhvs0m8jlwsL72KyJXAn1U04EJDbX7qJEg1XWY+8rpfjb9Z79C
XIesEAWIjWkboxyov9sefci5P+BQlxLtAnG+ukp1S/bUUEN1Csdk2JuiQ2AJr/O+HqufFXTE0HQL
1K6Lczl3GJ8FYp6zLUYB5IyIqcRiY9oSFxbWujXcNS6mWLi0/B7xl4APWH1TopvzjQFzjwyJro+2
JR5jJ0aHLarhduUZDlbciSZI+GqHJQ9ZLsnPvNOWJUBZ1a1LFcpyLxS5XBo25xf+XPS7ecG0y3Cl
PJ0BWhf0B/sYoOZkaVRzpzvxXU/FiGeVIU4KBX/FUgURH15U5TtiJJp9o3CZ09piNTYwk4sIv7CN
0UXON/by095EigGh2z+ZaxGf2DDkT1VbE54Su8DuingMspsR9pVrxJX91JJwFuaudrdk+NL02VAd
Cn2O9/ogSB9McbVqZ3ILGaNNt01tPPgItK+MhjmKnuIpMOMhBlEKa++0Op9jzX3uSqV960YLl95S
kKqxusQv4tSenMk+9Z1c/lKybX+WxFvZCntTs8/3DAaKa1y4iT72ovKuSYZvqeEr5gzVL1MZLWZq
Ldb8kCN7EyGpcJBO6V32KuhFUJ0iEWakO0XZ737o3Z/U9zYcPOk80Td5v5puqYZQOFgWO0OiXaJ1
T/dNf0HdgWmGPDjuOuKCqhnYojoTYCsH9LYVkQa8hy1Gr+YGSy/o6JnC9q10MD6ZhmE6xEsXEQBV
lvV+IrXtchzJr9Jdp8N4xR/3DtAiPAnP2WhzQ+rw6CSY7UV7UlvMsyyOpq3vT9ZpnIMBBFNZWHvU
VNVhGOOCmW1DU6ohgHho2vHHmMed5KVV3XdIGt2rMZkGC3TCxcJLjerOHvxsQzI1Zi8TlU2Ozx+I
uV/FpMYnAEXpQGSd1zfDk0aniY/tGxeMOTLO24Ym6pDg4una86UYQvx+vKCVRcNcDSJ+xpeUM7HO
leN2q7ldStqPxdy4TJ9jzTbv8BaOtto4t69srIRwYO/3LZnq4rodadw8jIICfc5GvBDTNg1KZpU5
G+x9SyhToNAdknKzZukx+clAQo3ceLDXPJwEw0VqIMUn6+d6dChbmZ/PeYvPdKfjOGQLRL3k8xW2
JuE8W/5JhdHFGZZLVZgqQQTTJF8bscgHXLCJhYh7Q51OqdOhBcQIEX5vcVpE03U5jS+DJCFRCa87
+DNRJSHafXu7GPr0UqO/u/HHCNPqKddvvMlKbuN+1A4GozsCS9CAEubpn/RT0t0ryHXIYt3cOqGq
uua/pY8Z7gonubuifNWouQf83+L7wnXV66g52fMwMzCFTFzi2eE29eVMENKJng/8QyVdgcfg3P3U
UX+mgZtl1cuQz+PJrBkFospxPok6hYp/KMgiQBXTFQ/5om7MgqwfpTnzq7/EuKLMwytRyr/8tiXQ
pMFB68zsBEF2XZtfSlgjv1XaCmpfM6vPtRW0jMg/Oum9BdehxeT1mTmKnU2kporQA1k+lP3ys0tT
iRB+qG9LvZww90bqlmqocHC64EdgYpH8KLOJQIwSBWIO3u9vXKaNW5XNsBLtqF9PD/R8sQ7sTV6u
eaJDgSeRaUyndtu3Q/Vo5J55ldt48Nluqc4xC3FOdOSVp0bUfNeHaLypBkXCYd+ofU9buoONmV92
yhHbZsJ3VFZd/xhVTXReTJ1xmL1sflTRSCZH0edXGH8jDuL/Ta4lJso5ap6gGzFedREm7OFkFiEV
2PSUMgu8JNEIoooT1529i7C0onvP0/bKU7QyBL5BfC3hVP4C2B9AZYARsrxML52eRmJyBn/LQO+E
//R3ail+QbEaL0qvqojNc7prmY24sI6eF/Y4GpAlOT+itUIsUQ8wa1GdIuPl37QivmeiLUiGkVE0
1QzOM2Ic89nWaazGm7gz8gt7TJJbndHqASJCXmMlWTg1cOiYHjDvFo/gDtY5hHLnvG459bBkNFLM
uFF2F0T4kfRJjIdeK+1H546/Ur82DoyyGVQ5HqomZ+QfbsSORizf1G38Cqlfj8Y16NoG+TepUjvY
isZ9o/6HuTPbjRvptvS79HXHAefhom8yyUzNgyXZsm8I2bKCwXmenv58dDXQzpSOEvVfdaFQKKBQ
JpnJjNix91rf0sFqFMS9idb0r7wYPSpnrX64Vb2xm1G9J6Lqn1rGz3sGoM5jVdrGrlvjoJa0NGC0
5rvWW/u2cbfov+0K77GLLok4JNnsKULJOeir5QaARn+jbDmDCVPtuQPjgnCzKkWej8GbqJtlvu2a
uYaLSUBw4egG0cCOeQmuTT6RbPptAAN+IUxJ5uvozuVVRTJUvyHH0oW1mV6qjFPXwnuyR/BcXFiF
OZzl00AkVZSVDWWH8btyrPGBhnYGioC1hRgajN/15D3aOuT1bUOw1X4EObTL8e0+8MvOLpe6wfHe
NKmkOe0o6KgArGqxWOFc2uJrZ8/ajSpT9/tk5u6ZrCNdhWYUke4aTRbG9JSTWK0P3qMWlc3XWmrm
sxjXQbhrJuNvuuruHcMrRAtt3suQbLRSbvk1vxiD9QCXut1WbEKT2/kPUTo1P/ohkw8Dqv23EcXs
b+lX8b1SUQpJWzhnXhtlkGHbmHyUyhuMrb4oZOx4x2G1xq/EbMXnaWo33CEZF2q1spRNnF5363dm
QIqYN0PBXpUqrLOARlyUMvxEzFmrH0pVtpwsLKqLyfLMfTItoJkGPDwbAPny3jCaEgWJnapXnd7F
pUEkGyf3Qti/Kk0tD5E5EIPUjdH8dRwqcR9XFPiBAC0H4wEM1PMygjNBlZU+DKZdf6tLRfJam3uv
eHI0L0AFygpgxS10OJKP7+yyajlq55VJLyzzbgUEFOQeRTwR6TBQ8vk+v/odcOb4Kh/S8ksvUk0P
6OO/YjMAlzPlc2MgCKrd74YclbvRdLJdN5R/3pOlRzTelYl7GscylzRtwmh2vsin6YKY1MT7asPB
3ekZZhOqCHJI0EgAf6JpXzW5tSLNfBJysHHzHxoy2fz7AVzubPKGOlV8VsNDWBOljMqBlZzNd7wd
qbzy1SzHHSYZgKwjWB17ZyiHBQd7TXnWt7A/9LjPXw2zq84GDntvcuX5U1vkRG/3i7zLEaYQr9T3
8H2TBSVsq/nkL8WuQ0RgXxTXMSaLguwo/7XQOo9ETZO+u5Bu/Z2dN76qkP+daSrxJSIwZQ37XrOi
OWD2xL4BSt/ZR2KN8+gwyVwlPrKpbZMAqkPtOFoBO0/5Pa+lO4W6W0RPDub/fqd5y1JtocuVYzAs
OimWrnBqYyf9IXvtRtMjdrIVN9PY8AcT9IvDnEBb8QIgG5gBJWbJJMRz5WM6WdGLtnjutCGyM983
UYasJvNq74k0sbEgNCxzvyP7SFtSSbAj7XV/9ptAUZY3W03F7gu0AKD82SMVofPDUWKo2MrpAzNf
bdMb0cempEgmzXdTQBLxds7YlF8mim1qEtTRuORFjBQEfMg6mFFGfJWVg7ghyifOtut2TVDGqNbI
2qjwnvTanMjtTiG2XYq+r2Bc9Kmf/ChM0qv5KRfiQkM30O0pD/qFBAa7NEJO2eiJ0bQ12SVRL12y
rcfRi/GtRtpXjwm/vuknOsoso4L3FU2IZ1K7ExO5RdlPjAlaaCDJoPlcBT8hd7/aLv2NAADopBBF
9/a4c2EVuptizOMGx1LnU5VrmXuP/V7dzOOYhY6f8G2RQIKSDOvajHi6Lq5FP3nf42YSIHIAN4YF
eUJfymW6kE7s3NVAMi4qIxEvGJQgcIBt4wMjqpP0iLFyBMkpY7wfZDo92FHD1pA7utzACfC/VX1i
I5BzSCUvJ5QtfS/Nl4nF+6bMquHNpxdp8TMSJTM4jGr3Ch4/OUh5zpmzb4yx2qeANDqIAksiNosH
LWTHrZvObrJIidsKCJsI6GKbnLPP+zJ/zDoHx2vs7hwqEHN6KAUYcRwdr1Mm1EOkE5lWI9bbLjGn
HyUb0uQSv9r7ecKkOluET9Bxnzh42xYTPc+YYftzBgJft27Wye62jOCphUg9ZL4x9cUGBcpAgw1N
df333iBEeyvSMYe1hWCPt2MYSaLh9beYYBjEf+Gmyy7GLCM0nqXFnzmp9StdPV78blN3XR2t9QKe
Z0W2XHJCpfCuh4anmtb2amlCKexgSDj6EArllhpnaGwcifwFBzcvtkPUkuU7Mv/hVhgKmZV+j0Kc
gp8NHQ6Ls+AS6giwuMZgl9zqmSKQz1TWdPP5N/SuScvNAYIl447GGdKR45vTahzsVU3Vh4ozeZKR
zsGP0As/4Q2s8+GKmC2gpdakEVizgMHeu1mNq15Ya9LE5/dyOAFd24samlegtKge6HqvY4W/u52y
MqDZD0POIWuugnpoLqGNTKF0zG63pMRIfn65w5HyP5czPR4ZGQc+22N1jlX47agUGNtotl46MVVf
O6ddtmXn+C//wZUIZYAOhlaGY+nhg+WyFEkpkd0L5ceQ7X3tos7jcdv5g/XP7PpfjZkA1fD3MVD6
YMb0P06i/n+cL61D2f+ZO31TNuPLfDBdWv+Hf6ZLTJB0G3Xcqp8BrfnHhP9PWIb1X84qdUCjxxAa
6KbJl/J/h0su/xN4Dg1lE1UchDualW3Zd/H/+V+2+19wMAG18FUCE1gtLf9iuHTYfHTAfKJPQ1MH
loOi792AJHL0FmNSuQTGlGrkXunVnVPa7to7qJjcojLOr9bsiRO/s7XX+v8W5fWyRDcwkcG09A9F
7/B1XEx31ggIcwK68sVTZet4JFDy//Mm8hrJ37BHs1mWxd+TK3f9uR5fBmslug06dFQ/R2u/X/Si
LmJpBxCn+296a4kHexbNbamyHpSQso1Hs2MFxCzceR0K3s56yDrcU2u/EUUAkYmd2ufAFU0ygxx/
2ehjWbZhg7L4l/bnE3LocHZBNk2s8S1u/3TDSI4xRaHl+rUiXqILJD33JSQTQ5vQTgzxIzlugLSQ
VcWwJoxBl9tSS0sO5lNPCqKLUIkJhin16GZK2v4VRVWuAmMs+zaADKa/JOyigK5i8Pxlm5BThmFo
fIibeKhDgpm0rx2BOd2m00vi+ags0Y/n5phCiHbsfLiIRjd9oK9BYa9H1Mp8y2wIdyVler5fvDR2
zxYLKzDy/ZQ86JYWDH2PCTgOdbq5bHWVyfO5rpAg67QGbsRMhgh4f5zbBPOCnNr+b06Mdu4j6wq0
rLbumEw6xiavx/KSngq1WtJxLNyg9Ve4N02lTvEQD9fxP+8Xx2zGHbzfGrKKo576oM2lqSthYhIp
zbCPBPIGG/pcbRXpVoEhPPGmHWkr/lyQH9BKEFpfN+t40IhGO0pdfBMBhMeiC3A0Ze6V20xDHNpm
ldy20iDlvVss8cUfOlFjuktVvO96hM3bHoVbTIjBJDlXp3PybMPh/mku0k2Q2vfjeIZSixxwksfU
jg5xtmuEVw0brRqML7jJmvWrAgVcpHCxNwuF+jkN6SbajnqUEdUcJaW5aTNR+8QaVPF55ip4Tx6Y
MZwtfl0Bv9JL8bUd6P3Q5PD9PqjZjy9S9uMCmtzc0zqhKfBjISr138nM/vnk2JMQKPNPDKdHW64P
2tsjDk4P6B0SA0kc6l5lk9gZWt6dqcrXTxhOj+Qc/1wQpShm69WOzHz+cO3RU7e3M/Q2gcS5/hO5
fhLATiu3wq/Gm7ZRoKYymaSh1yv5CMqPzvuQ5XXocRz/KjF/ITizm6fFbsaJ1o3T4NMGfpbtMz2r
n80ITgdpGqW2Gz3+L9+yixMjI+P96olQ39XhFVs20qFjZJTkREHbO4K+VZQe4T2yVZd5kZHMgT+E
E27bzREmxnxwQvw0S7GJlgUAHNHH/E6hGcPR5BiOBxb2GBVnvXQx7jTQvhZyu5gsmaJuGQTZzPsA
TFjeuAEB1ncbFHfGLXB2ZDkdB0e8cYnITpFjDmui9etZFaeY4ledEkLXo1IVJ0ShW01mBxWPfk3c
RhEST1qcLWT2nvggjyrP9VrMtZBowIWi54Gk9vBVSLkN3NwL/Apc8T04UwLqScJ0ywQ4Ugv3rxfT
+AoMrvpRL0pdevSnSP02i1Q/sSG+34c9SDGrP3MdywJxPbyTcli8ujGFDF2SlkPa6/YG78m6ZnoG
gU4pEtiuyooTV/2zAR5ukHgDPJzDFoI4uHpH2pIOG0LN+ToOrWEmoLNjfF7uEswrN2YkgP5pyZim
gZ3TTiV4EarGkMY0VLrUtq5IS6rUtjfo2wQJEEGI2KT/AfH3S7B4qSHtW1B/1PIFKGPOxKJIoyvA
LuTBtAbJ6gFeEvltqAtWuVgzEjqMElcRybc5V+v14bb30qHe0SC28wsYmuqbjfCUnMVySZbQ1Wby
Hg1X0UqRvhDaZqIF9RWcRFGeW0IwFM0I3FT3CeH2Z3oeWVM4ZrI6l1ASV3MLff28sjt7y4q67Fu0
nf3G6f3J2sRoLasTpf67HQkAwupy5wvGUIe78PAL7uJFRj6TztBgvP5bdXVyVi8AXCZSG3YaQor/
6Ho22iEqRGSrRwX/xLbAbD3PQtVWpHo2HqR/csrFdrBp88Uz2KQTL9O7Hy4OECAPDmolj5PmsdEX
yYykXwC9hUZgzs8VCMrcxvOlsNLx8a/y+oPCTl8XgYP3dr0WuhAPjJa7KhoOP00Q42AQqUNCfZzG
q6lT5r63khk1St933yp/0PoAKet0lRRR9UDsMEqbju6GIEe5N95O3M279Zi7gSvArk+AnYPg6/Bu
utiJKgMyU8hvVe/OM9+Yb8aKCMbGHtKrSuJBKZN0eZ08WiDKJg2VQ7oX0mlUgTnr8qpsVL0H5nqS
j3Wo3mGB485WBgGvHNYZFFCHdyZ0Oxrr1E5DQpojBsNpydiNASLN5blD2Bqlc4X9bWR/2I61ipYt
4sr8xyIaFW1E5S/ONpojHZCpLVwaXcOg7rRYVd6Za5d0QupMZN1lNrui2X/+oX7wNvH1rlIpxBHr
+enwzqOphoNJHgrUstk5q1xVX/Ib1r5ooi7/9TYA3Qql3nrihy2FR/3wWk7XwsGapMBr2rZP6FaL
swSa8ssslX7jWZ38ETuLc17lPUmcreH9JFfdOhEM8cH6sJ4PeYn4uqghj6qSxbVIYUVvzWQXAhTz
U6t87J082dvOitCELr2cshMfAcr+vB08NLJacPoeNqWjNQKhfJ0K0mECgAeVve9aFAZBplmoDApP
5U+FmXe38g9ZbB0Mb/22qtH4OnxrxLTlEwMgf3ChBPZ1aQZjNte7uTfYpQBAu0/JQtbItq605AnY
hFPtPn9BjrAX/9w9B2HKblxyqCSPCsdSdfO64rgBkz1MKWpBO7B1oqYfNyMhzri9msoFw1241hBY
nYrICNbMAbsmd/OrZZqS71xtNImjx9E5nLi9Px2VoyWK4ozliT8UuYlxtERZFSLrpoI8zv64RBdj
08wiwJU53o4ROIANPBTvzrYKuwoGbRSXqwiIbjqg5GY/JdD9N/EoEBrMsd9eTclAU5AQxpzo4dYj
e0fosQAy1jXVTQYkqcXxWTSkVOjQjyuBTxwFw2LnW52TwxBqqPjAePlV0T+ZsiEcu+/j+NHRYsLD
2dLb4fso1RRfk9zLIQEyXXrD2GN8ZKZh/LJyL3sDrhMTIU4dT/O7MqCU9VVOdlSm+dmyaSsBPTmT
tncLWI9pkjFMv6Fmq/aagGnONYMrOt4X3BnsvVKtmLHGhNvPq0L6LsE735fEHb4AIIudbbHYw1mb
OBxfl0jm31UlnNfUnNrful0gJNO0GHiHu/TZS9ySVUj4YcHW5koTowoC/oyXufNmZ0NEiin2bhRP
z1Kl1hfH6vtTFrAPfrkw7D2yw9YWD2KGw9VDSlw0dEtwoTKrvwZTLZCEkLeTxm1xPjuj8R8sV+yu
VMlYNdhx/zDy/pJkdtVABO+ci2CI7OahGWcr6CvV7eLZN3ZLY5GeJWeiuTmCtr/szu13sV6f4jOs
69HR6+2wYK7QGR6cqubwqalmrEQ4jQhoI1g79C3NpiGz6tyYTBXos/86zYrhectoom6JtP78x/+u
XKb9sG60bHBsbuYfI9FfH4FXLLmfGh4hACMhlglBGzAI9OVXR3fY0leiCs7mEys0v4wPntmjwkHD
ZyJEPV4v7UYQfir44GPpY4nDbkYgCsKIGs5/s2QcmTha9d7GGTPgsnqSM17JNat5xAmYMwSfsAPs
50ITl9hAoUpANzecICfu1QrXuKlHILgp0qNl0n5i3iVIpBBz257ZS8SiBuyNNQAEE9OwJk/9aWOJ
2Dnjw1WEW9m++gJKWcYAJf1CbGt4CqSokZ/FQS5f6hW3lQKmIn+ofdRtGk6bIpu821GK9qmsIZh0
aZffd9DI7tpURRrztMQ3QCGTKrKvYNTeM0mr4r2LHO+VWC2B5s8e0xurF/HPPjMRAurpFJtBrydU
0mO3zv4QkRmowcmFvNZHjX0NIUDdb6nrPHjtixgIGfcXArqHMR5/ED4hxMbMLe0HkYnA45WRdjRt
SOT5qdVRz0x4brwvQDHxlk9tQnQbw9r+C1Htab2dzLL+AqWq8zdI3NQPxAQEv89JNRab3nTUtTuN
xFo4yQoOcCtl35YtYadbco4XEKXICgi1hOxBs2zuJwZ3KNcJSO0cJrb1EFli6/RmduWVDeqxFLrj
MyTx+LVGTkN6BhFTN+lcVM82Qi0EV5hrfmvDlKPtcqbqjNmg/aanHkAZEojyuznunCeywv27xurr
Bzwk49fZN3OcNV0ETCDBND+xYI+kKowGsRVbfPby26wbabFJBuGnoDdwVJJzO+N8HVTZfIvJX2t3
YG0dm74+AI6tqQrvMYEtnEJbqMS1Zfc1YUULVVdAtAOUBkgU6YXjzJp2lpAhdpu6NrFUcG/0c8sr
S0B76dqrlOMo+xMjiQ/WzfVk4tDDoNyhd3a4guRDltqlSvkNp433FUJzeuONQt/Khqxhmlin+Iwf
/HrXIzbC57XpTjV8eD19MHu3RI4YkPzhbCHCFxeFlKT/Fc6pfKL3jYU//X4KKwyb0CfW2Mi/50iG
kgIoeuITf9BEvKuA18mb98Q5MVF66KrOelos/Bz7gmH0JaVfez+mfX0KDfbBMunhM6BGYpLAweyo
RDJLy15IMPIDz5hmdHUN5srQIGGBzkbcDVGod31hEn86y2Hzr1dozwJ+Q5sNAT+3cPgJkEWr56YP
AyWe0/xizJ1+19IgI8NjKC6WHBlRLKb0xKHhg+OOh+ODWDWN1t67QwOa4tEup4xXisiScR/TaGd3
WJIJ5gjJDtPGr7De50Pvb3W/Uyc2iA9eaN5nnpUb4Cb+bB9/bUpG6ejo/UsRSNcFv9J0I6epjmys
MnHAWmN8+f75Z0yRzqd4tAszvtHWwS4DJlzah5+yoc25ShfQKYTbIqbRm0V7gSzRjkzdl2Y+g2Y2
eYFjZ7II/MmL9J0eA524Hxoz7gIfGt2rneKR2c4YE14WziUtZBVN+Dju1lWuEMQfoopbwPJno2Gq
rZRLfOdGqIWLfqCYbugjXmd4OkWgvE4+IzSmlzEiLZObkviCZlf6tfOsuQaBIUQlsB2MWtKabNq+
g24vAaglkUp9K1cdfIADyjcxGHcgZMeKiTFeUgK/BzSfXejgyh0Z20TdBcqNWW7aXmYsX2OiIeNE
abdBrUQzS9ET+VW04HTCQRnjjxEmB0OmiFS7kcdn9D/HbAqMS8sX1x2mducYZMQEIItshGjkFPib
SaYpnqrKa3H8SW98WuK5vi1i2C3cAfbyLYnNKX4IYYjHzF8zGeJiIo4qrwmR5M5i8cIy25UbeM45
oUOwuJFIzOnSrZJGkDkFWTS/yZqzvzSmnrxR7alyM9ZSygeVaAhCRmCIb96sIndLyEU/B1lpjg9O
p1KivkhHqrdjq1s1kUcpoSF5FxOxlFS5EtsE2pG8qkZNu88jv+oDkjDas5FGGud5+mmcmRrSXPbL
4La/faUjJQZ/p30rmCvQ47PmjhhxtuCLqF69nfj7Uf4MS2Qw2MIzUn9DQj/+YuVJrI2bZqDs8niq
zs2KjZ3Tx9wwKGM7bsBslNYrqw5gvxS32LjXSiJObs05HqqQQZsj15hb/pRcRY11xZBk0c91iX14
20UyMnZkTi0IYv0yrUOtk7QkmdF59rY0FM9sy3r4gdibwNcWqlNFGHbvPk9KEACWEcDCxkidWm/g
VWQ26pvCuh/AM0xnziimn6hAoinwhD79IqnJ/iV9fk242oT/RgVjuxcAzMtyr7zeVWekzdr1haIX
IjZO6ZVvJub4ltN6nlzZqAaGrd2s5TDgILg6xWLN34k7ny4rVPAKvIdpkGkfW8k3oLnWL32JKn+b
1GQqEa46MQvz67LpzwxcDd1u9mbgzC7B0/rGrOxFhhMZVGFtN7MZWFGj8VztiBqZmWC5bGtHF/bW
RgPfkoobDzbRnUXxyJ1kZWCoOMu2KEgn81zXOktdNgntZQzdnTxVlX+0GsEn4zQAhPJ9kobMXHvy
cC0EGRpbRkuxa2/cwZr25aqaFDadbbd2pnsN+S8S1pKu8ucL4gdbvA+6zf/Tj2OnP2rkIBQDCNum
/LaUXVysgQfXkrDjDZqHf5U+t547OIG48J7XYoLJ1brz/rXWd1XXoqKzvMDP47VKJrg4JJRXvgp7
afZ2ZZu7YZanOLDvn083IJjis1yTqnX36PlK4oWQ1BJxO4IyOWeJnjnnTuX94qHf//yjfL+Vcika
F1BMkcrRgzt8wHkyM60e6K4Yi1Zep9haAgPlHtcz01s35xOlSnT6Z7JmTuxq77dRroxaSbfW2QwL
/uGVUfH2AM4hW8xDEod0TEBW9eV8Y8cWI09/HMPPn/SjDxWDqL8KkBgWHyOY87jEPSlyGjV55bAt
mcudTRvmvtX15sSH+r4eg6WC2nQNE8dn7K+38tdbMyc+uHpPOIFqCppsOALnfFsxrZcbE4z/eSsh
O6TlybzMDx7RpPyzHEjMgLv/tNP/um6iAOAmDSJd3xn1m1VKyazG8r4uvKMnTuZHUrM/vwwOx4CP
wDcChDoeAxDvLLXe6vxAdJkcvlez0oJ+6CT8/DjrfrtNYqm9KlwHCgTn5ICKaTXvOBp8e2+pRLM1
Kwkjf44ti4C+GJfOv/6+6XmuLk1U4xrLxeGX4GLmIezBjYIxTcZrQ0+XsyITXWD5EAU+v9QH3zfw
A0L4VqoZO+XRKhEndofH2YoCt1HIcwXut7QkMAHziLghSmgI+Q/dqZSR98uwDpYf4ABOdkoi52iV
mE0nW2Zh+YHJvEvuc2B6Z0kGTpPztLCmrfREec64F3mfYXTavdvgtDjx5B+8ceRycIrn1MxM5LgW
ZliQkz6uRQGetfytoJnyHa8gugfsLvr9v/6UGYSDPgV0horgeFTQ0PaznLT0gric63YXQ9aaNzE/
s2SnY/bjqWPtq91F9Yl6/4Nvl/Yyy/8KxedfrMMXqZI2EJPZ8IIGMW4IyDB5g8hPlBg2b75jOaIb
7tTy78+xrCArbm4dj6/ZLoeXBf2JOpv5KfWArXt7d+a1pYwsyhCUTHdCLfHBNsAT0mxbAXJ4h48u
VmiuIFCUNNmExnroFZqH9oS8kHCQc/Y6z511btqji8rVb4QKP/9iP3iJMOySPcJux4d8PBR304Gw
bAu+p5w9+UCSUn9Od1+7Flnrn7jUB98lHQhKB8vCHMFKefihQnkmYNtEraMvc6lfgSAUIV4Njsg5
jeSCkMTUDa3kJBTg/SMaPJ5N9xgFgsZ2e3jd2iYmxzYZ0+qt6b65Wl1+0zwvOdejwT77/NNcX8fD
s+LhpY4e0RxrTPQGM1MlaVtsM/COtHcQX534Wax/zvF1LJhFfJ50xZmMHj4Sbcre0MD3h0kRF1ee
57W3kHvtK2JOEbchMtt9/lzvkrsBcADoQdKjeVhRIeQfXhCveJIYDdRjf6gHhCxJ7mOKAvJlVaG7
WNVNhKnsofZjLLAeIst7QierbwzXmn3E4AdcKviHZFdQG8QIxhLMBfkYkXE7Z8m5rUeMbz+/4yM6
9bpHIrdgf6RLQXAxVc7hHXOaS+hjiDiEH60K5KUye4pHfLq3NX02hrNRPyhCUS0fmTk1wVvv5h2o
LyIUks3gZ0W6l0bsPmsIeLqgK5ORtm9duj8aslfF3kzb6GHIzfiHZrT1/YRWKNk0sF3HHSKh4Slf
kAgHmDbBcxiWnRv0D/3Z2FRGR4/k82f94AWnie2Aj9A1MJnvYtXdHEyzA2nNmjDHpUbu3Uxe+kKo
i/H4+ZU+qDwQ8rDpMBNkg/ePS9akn93cFakMTRrGuzFv9V1qDt5d5yXmDb3s5a7U6vFLT9F5Y5XI
WIj8iVqOrhUhcKlehHFS5GheI5dhzuf39n55oaRFkMh6rSMRtI5+5ks1ZCQTKb5wHGX7Js6XnV8t
WP2wG9xivlzOlb3EJ16zP6LDo18ibLZVIoGTApzb0VU9XCvJhOkh0IfZshkGpMa10rKlDqpinDTQ
HXpNWq6V6gSupvBQHrFdtq+G1tf+dTS05HU1MAhcNADjam7Oa/cZ9oXK93nvYG39/DN6X7ZQFhs6
BQvoMwQrRz1TJFpS9kDewtalcWN1MxjVpp4yGWhDpLwL2wSFphe92YYI55Mbjr3+789v4YMlklug
ZYoWm7//vGF/1cls8R72HYlmc4lzoDRi+E0Q1fLt86t8sEC6FJ6YzdaTgPnHsfLXVeq5RVNAaG9Y
yiWrN9moi5CYPhW4bt8JCgcaGZ9f8f1PY5W4edZKUkebo/lHC04+V0ZZN8oOtX4ugZEqQgLtxa2v
UUhHO1HG+l2MOmhvzxW2bXqJ4LClrTEyTt3mYYyldtUtKt0rnTnW5/f27msHrUWnFokkw8zVCXG4
FtZJjzGlwSLuLS1dsZ7a/3khaEuGWmvW+p5oWsxVFBrybRLWGMGPWI29n9/Eu98nN4FU2CDPnp8n
/YPDm5hlJwAPDB7upgJTRJ4v58ipEesQ8LvJhzm9AFaUhJ9f9Cggkm2AEzb7AL9Mk2YF09TDq3bY
GkWpkijsWxBpm9ayFrBOAr/pxjCxRIZ+4STmTsJd+2KkUfwbtWX7i3Cy8efYRhWNRNOr38hzJX8M
8aAfbZTn0ctb8MG/GKVGvrKoF+AbU5eNb+6IRJ71Pmu8nUyi4X4crOaeIlYhFU9mYGRFjrJ567BG
7z08eTlITHP6aTtJqYVtJ/W7bMCFtl20US7ng5UAPyC9wibW2bFBg3Cf8R2V8mBfZORDOifqlw++
I+goaIL4Fa4l6fF3ZBGvXJlNEyo3qYJizpvbzjHlDtTdJee3eEeTwj/1YrxbEVb4orPai+n4rLvL
4Vc0t5M91zhZ8QjH7VlJQ3zcVJOLruTzd+H9xGitmIwVZLvyetnDDi/Uj05VVfrC03mmft0zUtqK
yV6pqo0FxqOoyZlu5zM/bjAU2D3A2XjSv35+Ex99whTAjC74BbAIHj0sEjET36TVhI1O5kKh1Byy
HozbaW7NMHWs+gxJcZyfePR3Rwx+eRpIU3oGLP2MRg6fXEcnhGgTdslUtOZ5sWBGyTWhzp04ysLV
GLufm/alKVrtBBDx/eOuujIEG3SbSFM43h5jQdZHn+ptiPzb/24wKMP+OdfmZvaTHOR4C9eq0RNh
ndiX363/PPD6QrEg8xegzcMHbpYkd+0ICkuuN+nNBIpzP5ipdj50uX455kn/8/Ov9b1acr0g9Qcf
7xrpdKyWaCzAm/mi2lD5qTYHTZLbQZQnUb2KJrw3V+LCcBLQG1siUet2m7ndfFOPE9N5ZTR4+D+/
n/e2nPV+yGShV+ygsnCOPoBSuPHEntKGYp7LQgVN1Jg1IBMc9oGZiCTbxEuDgqbDReKHY0ww9ZYQ
QcvYlnkdkVdDZ+gSttaQXXi1aaYhHpV2JE8V3RcltZOJDSunXu2bbGSabYgl/r3gqnQuEHsntyOV
4g9hIfWnxDYEvac1/6iR9OGCetIoh9NSWctV2y/Jd9GjxAB04A5D4EXIA1NjnAH0Wxo3lREWcRv3
WfTIa2M+m+aUdht7rOOvmkhJ1c2A7xN5ZumlvZ2kVp+vqSDtvpJ1/Izjwr5ZxnyeA53J3Jm/aGaK
RBe9Zoglw4wCuyZV/JUogrQJR6S8e1ymNcZ4dMMMNEGl+uqx8VuFH1LV+rZQY1yeRcqc63OqY7nT
VTvl5ybHgyf4now2MAEtkEGwZdGdNrvagBvcA0XAeO+hIMnnN9zYDRGRtUI+9/mXvtaaB7Uo3znw
Qqy4a28Qzc7hS19JBmXEHpdhI4CuIFpyt5qVLGc2g4gT+yq9gfcXo8NHi5XjJ7O+Y18l/Axg1NLI
Q9JFvO55IC31e+YVus7cZNXKiVG4PzmiRniDJjV9pzoyjYeiFdm8ozTSfiV2Ow3oHbNS25bL0Lzp
RkcugqeJZb7sI9k9pTRU3fNm1SZeQOKbjKuxKEjdJOyoKnEBucMjCX4kLjfO7FhBoi0aG2WXFg9J
ppnxtqpRKG2miWNpMKDIe/Jbh2iwVYHv3TVE4QF3gWmWExyRaFCjNBObTu/i3hn6tiKbQsOABcct
ztoNc0sEUNbY2/aV3cRNfcaB17+dirR+zVQBTzk1oAxuMuSO9zhbNZd0U0MSRttZyA9tvxcPJSuB
FroyLq8Y4RLEyRmgrS/ceiFhEs4eSaQAJSYb2kxe/gCIi8qs75wSH1EeE2Nrj4575petHIAbMWRn
zbElZW2sD9sClaG1bRglj8GccVIKnJxz4S7qcza3ZaldmsOEwpxBcCGkAeOP/qrcuM6fLQlrIpg6
jbYw7WTtnOSVHlHPZCfVBqkiYphUxOKVcobkcHuWEiR3530jcYRX2i90Zd2AnCrNrYUKh8wey56j
+xnsl45CCYjsFvlG9x39vTXQfTfV79ZIa+9hSqNu2scrxxgpzxh1mwzoOd4qRnz2RWWOAEQyyR3t
mrgFINdLHOOPvNqgcJqhG+8z6epZOEfYG4Iu8Rfmn+CsAbOpcQhmvRXjta/L9OtkSmXtUWFUNmBZ
Zw7csSlA4zoFwQEr0rDZGinduY2eOfTNfVuQKDFrc5vs2wjIzjaCP0LpyF/Q9HyGCHu/SsHcU6n3
aZCTI/LGODXxdsAv6mZbZrb9Qi6bP9H51pneRrFJeGjkLl/aWtOeG/Qp7dYCkafQHfnq2RY4xgPQ
Yu1jqk+Yi/S056aANpesGak736DckT8d3BNyA8oipwHTDvJVugNoAv5RjRviFWCiY/zuyvs17zK7
N3tnMTZ2MqCl7poUYHc2zs+96u3Hz5edD/Z4Ohg+UkH8/0zO1uLjr7PWbHSTxoeZk21exHR/4mW7
6gDOitpAadRNxnOWkAL++UU/WH44PNKaRf/DHm8cXdSuKc6HeipD4RGFYpTVGrvtOTuPHsjXmDSg
/efX++AhuR7F6ZrNusJbDh+y762pLyRra1HIZV85kAGVM/ehmbTdufvfnJ1Xr6NIt4Z/ERI53IKN
d+7dOdygjuRMAcWvPw/93bSxZTRHczHS9KjLFMWqFd4QjTYdr3IPa3MtqzAsZpFrb4c8ZotYVzS1
U42BtomCkT0K3rY1/ZFmC3MLAwgFPY6pyh8kQu7grtGWKT66TlK1d+C87C99bk57hhvXdp302aXC
AJdKpXu+C71a2niNpt3RUbzkU7v0IDyAxB6GtF8wK573jtaVG23tq0CeZkjKHGlTj+T9WCmZY4qj
3tTZu7YFAAHYxnsCYZPuvOArj7bStCBpgVujUty8YKPFDcHWe3GkTz69m7wouZdR9cuFNvqWTtje
RPRKRr42pNchJRUqKeP5TsZWW8kiMcSxinREDpnV0ZGYFRTOQAuKI6e+DWEtF/cVuMs3t8/yZTeX
ydw6IGXYQNoNdft8cXSQnMkQ2XSkfDXuAFwU9w3/7yEijUchvhyOePso4TBkGvMIfAyNQgNA2VsT
TktObvh1ZcuwtVH181vHbQ627MpQ1QfLPez81HUfNjnNinwGMKU7zGG2NsXCVul3CnM8Jn1ffIJH
F7+Boyc/mE264C05xdNXpPrVI1L+1nuPIehdLqJh52xcsjjYMPbpLwyaGdj23EPh9+zKSUdAVwWm
V+aAocyHEglMeSzAePYH3K3a94nWC/swppmmwtrOy4/CWLTPMdfmSpIum5cJwPbPrElVbMDMyQHp
X9Ccqqd6/AwiOnpvRtry34MzEHYqAaDsNIC2jbA6RVgavYvhWHuz8yhAsh6HMR0f1aZqjhmY/odl
ycud7HAtJzcvjdYw1RB1tsVQaRMmlBjkpzswzHLcrD/oqEB+qpvY2G25XTkcXDeIiayMIrTDNwU9
UJRVoGtFrdXCkCEyM9XXrtfjF7efTHC2juzuyrYZwiIx2yZcE/SnSIuq/8ceMw0GosX1gK/DGsX+
uQARehG5hajQEeMCeTInVXvslgQTPEPNniq0BzVu7p1c/zJcUdwxXqe1RfeE7t75muBePC8uWDOt
suK+EIn8kUJXdgOqveRYYFS/I2x85S6iruWGgTZMF1F1N0EjK2xblOpCgJzTQjuYsjVPSbLU4sCW
Jq9a4gLmW3Id9GE9WCkdMTPRXlo6zd+UXGi//3NggKBByb0iYBnTbgMDXYQSZbFxOrpxkkAjI0QY
2P/eKZML9qxHJqDCJ+M5y9WVXIu2W8rc+OvtH3HJc4dpShDH78FlvIYP7/lbwHK165HKmo5CM3rt
2CwA/LECq7xHiW7sBD1K4Ye48JwVSueue9suEoGYWrrmWye2dOnrQzxijNt13dfIntvimGkN0lIz
fYuvUokgxttj3t3nqSgm5M7yNKfWTfQ9GY/LOQYxlrEeEvzrYABG1fmTjDQi0nhEWxjCUcmUf+nv
8FcsMm4mtCZTqc2E2C67z+laHmsl1QxgmWDxffhS9DpV5DSaAS9Up2/KBww/mqM6Gs3d7f2+7GPb
YB3WCeQaVvAtPf+RzTCj54FB49Eid2fEU0CSr2pQeyCC38EUmF/HSqj3JdDOoz5m3c53fnV5WoPY
ANG/07YiSvTJslWbUB4xyhtmf8wMtJSlI5zoqXRqBTnMjtE28N3CwnnPnAG6gqyNlJ3r+++w9Ty8
YuAD5Jw3hTCBtt2GxXILmn0gW7iFGve5x244eUo1IbQ3AG2hIcVMx5CeVIAGKQn6wZY+jTVJWuk9
eAh15nd2YhhIMtSTkH5uuohC4PGGAEsr2xl5TY2q1vcUvCGDmRGrfm9EABBgHyZGC+87Vb5XRkZL
u1Jbku+5MkuQxFFNY1ubFEjXJW69fjEmvIVZAGCWnZU8xlMhLGQVYZkfsriN0Wp1sB2pJiQ3AseL
s/sOl2Kas4kaeX6dJ0v/MKLV9B2R5eZTF43mOyTW8vzjFJn5fUti1fo2npJHVy/M5iRRnHpyRrvy
EE5W1R0s4mUiCr4GPpJK0gZIYpsxjXKggzWafOi2TJ8qk9INNxYOuV5X4e1D/jfT3Lxekn4GJSuo
h0tlvV3/uU4mb/HUUf2rtqy36IGpGqXooQGyJfwoM/XumNDdKF80JUYCnltAFJAe58X5qfVdq95X
tuiTDxxFRha3f9qVS4eZIcQs0kZa19s2MohP0fa9PhzFkipfsQqoDhAu2h/T2H9GKGY53F7uSp66
CsmbK8SNpjUCLOc7MbaRKoZq7THFBpxkH/4kBzaaVCcDjY8xWOgUam08RMPQlAd0vmV3GMu60MJ5
6sfy6MF+GQN8XgH51pMNNb1ZDKhiedePr2M0R68jYHZz52dfnhUHthx3JaNA+u1bH3DHSyeMa5ec
MQPueOjwiDEU3TQ9Nn0S2f99MZYiKOmgMlwSkPMt6rlbYqkvyARprfPgLbI7uk5ZP8aM1XaWujI/
4ZIjCV4DIG0/e5PWeR1FKkys5YjS4/i0aFrzWaELHZqFHWNKyrJ3E2lmyKUZw3hNk4+AJd2dM3hZ
iNOsByy1jtwpCt31z//5OpzI05mMe8vRIrv+CYjE+TB7NTIeXYLivgLgeQTXbtXOzt3z9xM/+ywN
Op1AbUDBQeeGDHK+cILa0Ri1qGJ0yKkODyJW1ZeuX3I0jMtZbcKk65vslNCO+ZrhzPi1GqsMUd0c
BpJaTO5vBrzJa5OTyoVWzmCYOx48pp+Jpp39olsVVkdHSpD4EYFcgd4NMbnt4wgpEIl6rVxKKwpE
bQK8tyNh/UTM2v1SdzIWhwbk3fKQlur8rptTdQ7w3WrA5/DLftt07kcfGWkx+jQn4/y+753k4+1P
9eKtsDnsC9NveNh4Jm5azwAfE1OP0+W4duNyhG7K5r4beg2R5Ulojj9MSozWsIKcyO2F1zO3fSsA
mLF6MUF9cPzO34qsrIjegKkeZ31K8A2I9G6Vk4yRuuyElX9sEjuLEeRwtQmw/Cy/3F7+4lvnuUGW
AYhkbIqp/SZC5TFs8CTvqfeKgnvOtWa4gJkWLi6l++2lrjwpLTY+Mc7gquO4SX6gg4JHqrrlGLs0
/pCbZwTtx/Y8HZNusp+kSTEgPXgxHh5gp9trb1xNGKPzWoEI4ryyFpPudrSQIqDYNjFepggWweeE
boI/g+IV7VMdaZWLzUGlVAfFjay7Ih1LJTCnip4pujNZckd8t+jf4gOCl1EUQ8ZTMZQ40FfXs2OC
oC02B11hvlf4+e5h1S8dEJ3JorB0tBr/cbXW0fKsJ70JlqFu3iy6tL7hlwQ/Ptfa+E+D7asXtOwL
sIuu7HfO9sYy8X8PbwLuUFfoq06L8/yMWZPWGCKytCOeylPzoCqa9ms2nKR7EUnMQAElqjoOI8tZ
fmCUuaCoBF99CjzVmfF1bqVzKvvORDy7ZhgzkxZGQVcV9M5uv6Qr3+CKWMXqhJoEM61NSQg/vYqk
sfbo+wSOPqT/ZZWmcd35mW6SPSGKKqAUuDpu3ztf4WXOwvnAvxRkMGmLaaubwznNTkVwHHTEYipl
CaRM3Y/jOMg/QhOEoxwP7C8uLrU+yBznhXZx36BQbedfTXhVASzbdOdrubys+EXgI+mwIUzIid0E
BteI68xVObEGM7x3dTXK+4UArSPqn3l31Gv1w8BFfcBPO8cwYdEPS09ytfNOLlFB4E3h6QBDXNuY
1hbcq8G7ZTOkeszB1ioPjYraYQByCeN2BtjRz8ZB/CMwLRDyY9VZ+V0yAPz0VaiMta9EyfBKSEOI
wWihbAcdY1lz5ydeJHUGJRVil4YBp8C56ETqwk7dsnYQ3kUi86WGXBTw2WrvRLtUH4uiKX7cPqZX
1kPZELNkWkQEkm1PG9473jrTaBzd1sTtJjb76DFTlPyrE4+J9B083NWdR7wMnUiw0Cda3wMWRdvQ
OdVWmsRzbh47oUVB33tp7qtljqqcIeFIZJlkBphFeJNAJVh2OjVXTiI3E/pbdM1h2tjbUTxU6xnu
uGsex4TWdRd7+irL2HTaY48ZaHQ0SlndqS5MGG0ym4csFWryaIJV3bmrrmw8RTNbsE6fKR3XXfon
c2pz0VhuapnHRsACHSDBf++poQsyi0IdgznFPGPnK7y8HiHC01RgOOTANbpI4BdvMsw2to5YgcsH
WnmiOtRFpzx2dmrm4X8+WLQ4rVUZcoU9bM1j8WFgMD+XLOYK+tJ9rSAqWMTPMi1/AQhpdmD72+3E
foyUY2VfcKDQktpsp+fEsybSNg4zy0BxEh3IBxghsj9oU2Q9JKDa9o7xNsD/XRHpOjgJa66BKu3Z
C6zqmDBuqcqRu8N+gvg/oETQ1m9VFF9g3OM5hiHaHmSUTjt/7b8p1rqszYCfmQhSjgDOz5cd9Spy
5izG0zmddQzHE68Ji7mdv2gCEJzfeIPxy1QjBe2qpqY5g8Kf9uAxBsaJGheIlQyjqa/ofUDBGu3e
UBlq1/l9pWfJWwR5Z8r4yrCaQPYyftcmRvXeBh+ALKeai18TGohTGNXxyo6tkv77kKriczkPKOeq
1mI7PkFcxAESGyq680MKIQQPHP1lcev291IWTuXHInHCCYyJ+tBns3jQqxblekykk29JCqCA4Wkz
Sl/ta6cJPLTrfyK935HDuD2WZa7SLCOAEAsGhqv04/cYQH+3Dszj8bCmPfxVwN5/c0pwGSgXkusg
rRm9yxoeX5CYQ/07TzpQKxnhHE+CCN+xY55kPHjXKZF5AKekvHoMfpNjJJ3sSVpjvARTWg33nsq7
Pma56aG7pBjZTwoEtDIqDlrkz57dfYxIP+vj6qIActeSmvAZb9O3m4SRP2PcDrUDSnMCP7nA/hLP
uxI0Ya91mBnJXumXF9R/siUQejtSJZgG4vkxrcqnjj97G+HeBW9WxwIwmKtqTTvLFPssyg3j7TIB
TgjHuhl/271LVjhnZv+lZpL1exhrqheKXhc82xDXX/BXk0igTrJ9hKgaFQewKhMqLpmW/CFyahVW
VXajB0LMngRSHiEmJ0tzQSCcmlkEGUCCz45Qtfguq9TsLtIdzH2kBorNJ93B3q/s1FV6zkTbNbDq
eqgC0o0Z0f6owLjQUmOD1ZiO+si6KNYnyUQcsMfIbAYa81whVRx7jFEzXQzxvSEwNUN5S+kcYE7j
7ARo7cpfC95Q/Geo+qZflWnxLIBqIyEmlj9ZFFm/XEAiRQCFgpYbWgHzgcg4Jk90cfNvmZXz5WI9
ZOPzQ3Fs+zpcyJ+1RD70KPXReVo9Fn+wcVCqLSUlLt8Oj9tYzGeMau46k1nHWExvzz9js4f+oqM5
FqpG3Zzcng6mKxUJ6Fidv95eam06bCLGKi3KQGadUKC2eb5UF8d5EScqcNG2U1brVGt8Uhq73VG1
vxIPGX+g5gmpZ20KbPJyl6b0YuMcEBoMhrWjEufRG4bIDjZcBXAEHL7SN51m703lr8RD2NckTWTZ
wIq3eTYSIFja4qQRYnxWHdV40e5QszFeqDz7FwxErL03dwHm49Uh4e24GKPTTzK3XBbHWC1UTCMC
Rqc7/Q+xzMNXqvymw2ZBybxHt42Tu9Ko0P3q4M1/QXYE+qmqIXoQ4HoQFZ+c3gY4he2eeMkrKGx3
FpIRLf4EEGgPetwrTdAPmvZR80p9CHrmFj9TBrv4o+KRRu+BUSciOSmcaz9KURn1ZZUbj0pUqiN+
pbgW0YYyO9+LdKMKXWmpT0nejKuyRGEOvgInRAFfVVYhOcaCdVgZjXhdOyBl+MzV1fc2K4yPArPn
HDejQXy2czmjiNwqjnJgZtEwmFDHYWDcEOf6sUDGuQ0y2TTvhSUXcZqRJFpCGNMasiOy0X40tdMl
iMLoRONMZvjlMh1L+wPKe9pExlc5hJwY2YtudT718z5Bkxi3wOol0uJ5PKgVQ6xVgW/JjrRYJ3ni
w/R+dR4dWH+x6LYGS+zlP6VaVM9F46ni7vY3dEFgQnPzL8Of6EfxSW5+/hE5rTVHGk7v4WLg/hPI
akKQ3LUV9L8tlB0KCyPNDtntUCS1dt8vQgk8kUdTUNQuspN2N6kLG5gOv6vKkHAYmwnRawqtckjl
ewNH+EfP7SS1t1qnh1kuru91sREg2IPrt40HBVJzlTwgcg0roBY72drFxInnY4iDJ4UDPYvkfA0i
/6SjYp2nZhPGWciizOD2pI1n3JLgKPiQjnrjMRTDwe1IK675g3LknJCiy/In/LPYOZj9VL6mbYq+
gmxq9w5De5DyiYsHnC/xb9ozKL8MNUBoac2tTaY10myCp5X3ZWpETROCR9CCuoUykIJQ/y6K9POY
mF94SPXD7QPwl2R6HkXJKpGfQ3uGFjiNn/MNql2EYUTTNaFqCySqjDqq7+a8Vetjk/X0DLtEs6tA
pwVWHk2lGoHF4s0kD5U+9FbQS73t/CR2MPrB9AgxxGmwozd2O+LvFc1ka3zeGfBkp3A/plAWyoM9
a21D/8UG0OCCjH1NIawMz4b0Fsaqc90demSmlneiToz0jZ4YEsKh6QBeT1IYf6UyIwiJ1ytCU2b8
Oxax9dkCKZjCDvZm+ZDrRfN9YTqOCnQ8MDB03IE5k4pRlXZws7h6SZUZ679ljDnUkFJRTMm04QO8
FLM4VWzxO7tY26eelpf9fdRXzmdqj2l8sMBbov4DGuSrmEYa+k42pc+YFDvsCaZtf7okUZlrcT8i
yB3L6tC3fN9MbSPlVIJjVICrLglDBacQuCm1YA0DkorxC8Zw83RIjFx091pniwR6ToF4Ttx6xcdh
QYvoNIFpbf1BIxYebp+Aja/OijTjBNDeB+PC9ImS7fwEdOViuMPoZaGR6ej75bFukOyr2P5EdguO
cZxbBz2esbizJJ+Tr8229bEGjYp5Z2LPRtCCv/82FPgtPI1Gp5cv87odYMXIuCmOsGx6hp6ZdwGx
mbTDkCgM+3qOp1BISBvJbNWoqt94Yzw841Qgp4PbGJnEGhp5dK4+xfk9dIXyWnqd/cuwS2Qib2/B
5V2LwCcaPuQRtFBwjjnfgRmGpVNh3Btac109yAWVtSymq1yptnei1xfvFKzrN7X55mgYAeOAPABf
YdvqwxavG8emzUO9TBIN7SSt6p+9olhOt5/rMhnDwoCyGL43g0W6dufPZWnxhFy8lYUjGk3PmdPV
iHx2/RvZ6XLnFF1ZikGxsYI3GNrA2zxfCpQpLTtrLsIeJNoJnUPA573tvtKbUXbYHhdtYg4sDIi1
ucMcgNn0JiOL9Bh+qJumYWQmonmshJ08xAzivZdpnBmB2KQd5PgD0Hc3EzYFVZHiCJapWAj6+WJn
dx5pYvESZe4CJ9EajFcvLwSJigCVduCkdMnDMLQdggCKFt+b9mj9GXVPwKXTBEpD9HbEp9YyV45p
uTBkkcyGsdK1+u6jrHvDhm9FM/Qp6u1dg4rLs2rz4fydj/LlMos73+hWqQENNkMZInQ/4/00eQLH
QkdRHpWioxhW3HGydl7u3+L7/MCuuA1AiwzlAG5ssUc4WWlqP01VmK1ue34/WPqpz3rrsRSK+gBL
2bor07ryES8Tv00llngfu2kXeEZl3XmoxfkWApvPXbXoAvHbVcTbKwtAyhpOxr7eG/FOXnN5k+LC
TVMUGCnYBTLo810iUJHJgIZb0VhquGjIMdY9sENr0HGjRr/yVMxmt/NZX1sU/QvIOUiZM7/efG4J
5h/2Mrp4Xtqjc5oGAzUsDEub1mIk7GCLPTjJEP7XT9xDHGI1j9DWf7YpQ9S4ecmd0oXwMLrMR4nR
+lg5BYiwhn7f7bXWXPD8FECohHQEEszlptjqLppwBlFi6usQl0HvSKV39OoCB0/ctEZZei91rMoA
Kob69fa6F7GFOTBPhqWCpVHzbCUdpE2obGY86juJg6FOR8d3zdwM5Wi0724vdfF1sRTTXsvBWg0n
963YoeLO0MRw2gwRict/G2VvnmgmlT+Y/dOdceJlD++2BRcC60Ixj4GXjlqFRyZ2flBN7gG36+sm
HFD/fJ9EZb+iriEENn07nUpLW9V2koE/55Z6YPZZYT6uuDsh9aJ7zM+wSDhx0ABoRsa8meqUxdig
TJB0YZKlys9MG90AzIV9lBYEL3pkk/lo1pliwCB0C1+owKGkWzU7ceZy9xk58t0A/XMZZ2zhYZKp
k7pYC0aWWK0/i85bDmyee68V8aTyKxBn9m+/74sjzXGmWF+VG7iGOdzn26+NsGKiNO1DXIGXu0Kn
sQlZJjuV8bw8W16Jv4pA25pZYbEjrnF5qFEtYqIL1IekG/Tx+cqjMMxuQXwsTG2RazDkdPFQW2Sz
ZF1ZtPOYF5GJx1z14fl2eNO0dc8X45tVJPzhPnR7w/gOvEC763u1PrSmPh08GJn3M9TonUWvPiFA
TlT8ANiQXp4v2o0Gs3q8sUKXiumg6rDx28bT74omH3Yi77WluBI9hja0F8Hpni9V5chaxrrXh4aa
2L4Q43dUBcfPZu/Er7cPzJUjytFEfQsFTTLGrSYKAP6ibCadzDVRnAc5zcNbeO8/kixxB1B6VBq3
17s8oGCT1puXiGsgabbJdeAHK3A4B+Y3ylT8dKI8CZwlcm3ftZhB+/pcGh3MtA4deWm5728vfvmw
EHkhvqlkWqsU4CapS7LeG0AckhdrhXtK+Ow/oUdfPihEilcokf+P5fjqNai0K/Bri32hQYHNFtbc
4dIv5rO59NKfW4ZoVuzkXye0BY63H+/yq6BNx2sEBPc3T96cmjWNHJPG5vF6KEW2sOcHtRLRoRWi
8bVeUx6r2diDUq0v7OwSRWuQamtFsYBIgJRxflRLUp4Z2CH3ppB2GJdz6ctJgTTbtU1A+WvRX2FW
25t18WQ3Y7zzzJdfCstzmBhTripyWz+1xpGe25h9ATpIz98ojYsmCAfs4DFE2Ynm17YX0RIqS5ve
GdC68yeNO0efKJSLcJq18anKKfqiokQqNindH6glTQApd7WhLzACAPhAJZB+MfhlML9FboEGchZl
sYrQjqf6bbxqZuM+yhQEMJR+by0GfgrosTLAQFHsOS0y4TelZ/1wsTkKsAdXv98+ZJcfMFg2uiur
eBwcgtUa8t8GFHCuuMI1ugi9Uq1fKwn5VBjUIZpZIkbl9snR6Q3l4NWd+59fNRuPSqEGZ4Ej7m2O
d6JUlSuxAgnVJs8/jT0tFEuvxX2aunuOQRewfQTJeMmgkwAV/D1X509pDXj0UcU6WE453p2FgM8L
s6PldRVkvCtGy+j8rBZuOGUGJBErgtGVa8WnolL3cDQXMYtfwhnwVokUkprtjY78j9OU1uiAFgcU
VOvzB8bt6VvZx/hXlaa1c41fvF4Prt7K6AILQ764BYAUWWVMsWHPeMTN7TugIk9y1Mwv+ZSXd6gS
RK9mLbofwtGVu9vn6vI5wRfTt9EpApnSWusP+6exyWbjk5Qtathiss6Mn+rLRKn6jZPH3/NK30PJ
XltOA0pBykL44hM7Xy5FyVavs0YLB1Tk/BrW8Ql7DsZSE13VEcPtn7cf7zIjZcoAgZibAKV3wGCb
OJl6WM/byqKFKl2fV9ObsjcittNTnZAP+7IYWz/ybIrzLC+/yKScg141Ueu7/TMuuBerDZQJlgEg
yVqAbMN13ChWiS+jGvZ4DVYfe8St7Re1ybQv0ELAwnmTlUwHKq7BRGO6ckOcmWTzxCBwIE8ujOWT
7vDRH9sIr2lfadXJCnCNaQFcSwg3fl+19oBlu56USFpHWE1VMVQtnBYyZO1vP8zlWWVwszKZ2FQq
ja1eJhowQ2H1kxbW4Msl8CnH+SjBmr3JFTu6M5QiO6YIax0Ke96Dp6yZwr+3Hs4isM7JsRnTAZLZ
UiwHEAMCt6olyCdDD+LatR+yZqx3wBLbG2ddZRWP440Bh7p4WRg/6WaXqEtQafryM3PSb9VsFy9D
6inPDIEY1ibdnvbPxYXzv0UZL8CFgie2leafXBMKwmguQUwe3zIfBJVbR257mM1Y/6B1KKYVDQzI
AHRa+h4LeNdfPFm9mDgIn7p0bHcCw9VNIHki8+bORSXq/Es1ZztP8BBRwUlUxFnnrx8u+yXBSbjI
SpSjcWoBsex8KRfsRfaBtjgK9mSr1LJ/pRz+CUhWGXV1FQ1LoOAr6UdG6Z2ULvc+VGYd/8paIBtZ
g7hBP6rzCVJzRce9je8LnfoS0SH5AvasDb0I5LDpVOUduolAxMqh+DLHGGjEhZvs3I8XvlPrL/5r
9EZY5nreuoVldT8jYA9wsDMH58k2GIbHqPOhlabEkEzszoF/UXgqsgzJFHZmbh+wc3WOjp4pH0Bx
ktAM2V5384KOsP6qFdwIlI+wQwA8f3+aUtM0ivUVrzhM3/SiH/FgkaP3aVpq96FOI0U9IL2qxYdE
EfQvTZRdFL9sVHE/02xl1Emhjt2SqqhvFAQGPzV2arzSj0xHv7KAe4S3o8o2o1x/L582VR7lM7n7
JlCPQH2qYcwleL60f0XMPH0QuKMchG3vJa8Xl8LftWBkwaFeyQhbp7CpsMnSCqAh6O4NH3TFqT4o
CuCruBjFjzZWTR9oVsbxbtKjVJw+XIS9J4i7vQnX30ChucKU1hRjS5yx457ANaC+WxvLL0VLGcR3
eCMHHSDkr1aVq3vHdO1BbGLnmlXR+lrvIDgB5weio3KG8kzsNBbBPK2XSaDQVrgDj4BTFzZF+ELU
uXPPJ6efSpC/fj7PsvUbI5re3n7XV5591TlbSXGA7S6ygNFDarKO2yUomfbwxMNyiDOzelDVXiJq
uRg7JcRfktn22TVGJBTacCHAJ5w/u4KIWMR6SzAgcnSvT4C7X6x67hmwQQQVvttHoAwLpSfBF5XI
7CAGQ/9dWNAIfRNXI+SujKxDaCRS5I8xU9BDqUSCuKhjLMppJtwoJwRBum8YYJtv42IuOTRxM9xb
9mBNO6H52vaBG+Tw0sgkNm+SqFj2noUSkGSUWSl+P9n5i3Sd3p8A4wdLHpn/EbrCUaULDnIFLiMZ
1DZHbAWS64i+y6B18u/Cm9QQV0uLyWNbIr5XECSKdrm/fUQuwgH9F9JRGzQB2TdaQedvrF1icGHI
9OAlaLqP41LCAHTzGEUZfc+J9eKmW5dam8IWoyDqvU0K3MbLtESKy1J6rzxhSTIhR15JiGuWjcha
bR+Xuh929vTq81FMreqLq3fZ+uf/XHMR5tGmkXvVgclx+x3ISHLoOxV53FXq/PZWXiRNPB9CeSva
FLA9r/F8qS7j+M+oYx2c2q6/ZOjMBnYKKG7v5r66jslBWbs8q2rn+ToNpkWI58LdLKNoeaAZQt/F
Y2MP+ZJGH4worwL0I5pv9liObxJNglzDHi2o7BJliWhwrJ9DO5phjqbFzg5cfDCYsMOHAlJN/4Cr
epPLdHo76RG68nQPDe89Rd98hHMjoXpKpNZQOtppx195uQCJXRuvI5Nh5pZgNOIrZac1k/u2dhwU
gTSAH9gLBfHi7b3ca4/Gof37eHyi26iep5kEpcB3gh83qPgMzGYfJ00w1H1xaqSm7GzltUejPl91
TqCyg7I/f8l6pOaFBYHiIJiFvk9KXOsqp2kfhePuNX63LS6uBgs9GZ4JsD+D501T3QUVoJqoxRzg
QyGGOiEcj+r4bPzgYzGeegxmXlCxGpWwVazsqObDcLj94WwLnfUH8JiEPOaVoGk2gaEe1MiJKmzR
baedn8FbKW+qrmzvVtPOl0XO6cOErFvCDHIuw9tLX6Zv69qkwGsbis9pK7lCLVsPmg1ndcqGuj7a
psjGE8QRzLLJvKO7VqX2eqATwTQ5QefJOUVmOWGzDPzW/JMvVRs6Gqr7z+1SmB9bSWvW7xcl+RYj
uYiOKdyfnVvpShg9+8Wb1xWXlRJ31PYH/HL6944tx3tIbhmsVxOEDhLT70eT1Pz2Pl1blEETHxol
A4dy/Tz+CaO2g5UXtXB9GL0o/SO7Du0tLUdaqOynN+DsRBgDkzjeXvSCJ7MeDI4ls2yCKnydTTxB
zYFWoFLWh6TVvORr6iHIGqj9EGWPVoUmKOAvQJaHphvN+yLp82/9Yg3pEZL7PL9O6OUjLDm0ePgZ
sgJn7sJSe3/7J147uuwHqc5aTcEyON+XushAmybkN+NUOiHOffPRHdEb1Ji5/xkF0Hi1NcvQbYo9
G95rAQk0xqriuKouWZtbQMtS1Sxk0WB6ZgzoF6qozPAirE8unXC8YNvv//lJVwN13r+LssoFOKXF
o6xIAEMf+rzVD71rZvjE1FGA/aZ6LOfkV60a2RfUGPccAq48KBMNVH5oQ6w6I5tIiMZOmlk0Yw9l
jH2gZg7lvShycdAVxTzFmrknnH7lerW5ydd0AWIQ/5y/0skx26iOYjaWhE8PhWtVyT16K7vaKesb
OkuWYW6SnlOAM6IC9LBZqEEeJnInprKRsULLFpnZp1FE/dPU9RO6NbNyapUmD6KEgao/VWJ4tmcB
97+KS9unU5H4k6Znb2+/5ytfOoCItUTkXxzpTfmSSQ9JPaEhawj4/0XoQx4owDbuqi7q3wGsM566
rP54e81rW042AJVsHbNw3W22fMkLvcILBU/bvjoUcWE/O0rS7vTTLg4SqEkqUYQK1oBCBXy+StaY
2lQiVRqIOMteNO2QoRWVrRhAfdTETmC4shjyM2j7gVPmFf/twP8TMNOMtqDCZIfXWqUBOEzsZaMa
Tuws1AcBJmrnDr22HhFolfvHk4Gu2vnDOY3e6+rouEGNUTv47tE7MRe1n1W3aoM2nXaRyBenFzTX
ShHkAAN+BWR1vuDCgMLRZ50FdQU6j1Ikzk+AJnN87DGTxYp46urkYC0N6s16jDxYAgtDDzSAvd6R
fjT9pVrvjKOCMS3QfGJZaKUiqUJcXZM/M1BrD5u1uD22BqLWfpM2+dOUps14wh2193wldpo9lY2L
s88zUQghCgIXQjO30wEDEf6qako3cC0F8psORha5HiiPx0o2+klD1jI0rF0ZwYtcj2VJfuhQMHIi
QG4iXGEI21UEGA5NGj2wy9nGjGqoDOAU+uTtFHwX39q6GOqBFvkHOP5teCulioC4xWLmagZ352YO
HhZ9Ncd7ytrXFkIOhAYjLm3c45vLu1Eo3lul9IKxAn9uDvb0rq6t8tPt0HHt3DPJWc2hiaNs4/kx
nOzaUAspAfjrzvBOm7C2q0VRBwuCavdDi/bV7fWuvCvIkjD86B4Tq7b1cpeIEfZZCaeryuk3iqqv
nwakjzW/1uvux+3FrpxH4gd79/dMelsdjwkGUJph04V0ptY/a4b8sxhT5ptNLu69qiifCo7sTnp5
ZUNXJXQsT4H1UMhtYrFEII3ixvKC2h0hzM0YxucgbAMFE9Ify6jvQv7XC+XsGmTeCWKB+S/jjpUV
ev4GZyvHkAMAR7CgIAUKvSyxvaA4b0VJgpcjgR8XOLYMHQOBuXNaKMKLd7KnbrxD9XFPFP3q45PM
rT+HwL1FwSBgFNVCT6IVtiFO5VhDmlsbu2XifCGXT8Pbb/gif+Th1xyOxg/FB42m84d3cPwoloQo
qlSRpT+QZzsvuTeNTxmc4R+Luah3bW+4uJRowthZ+9rpgmBp4pu7pjvb3NVEMGUYHbgxWYT7s4X+
8lObwsKryq5/L8pseodH8rzHLP87gtu+bxijnDCQ20zaN9GuZ4KAM1oRBVUXW/IRSZpcfAWrj8C2
qJW5rwO4sxLBAtcr3ro9WPdgGrXhp7L0mAr3puLMkAqhaJ5cB+GtQJ8j910U6VMXpFQ/1SlNGG/7
3hAPbYAJi1ce2Fs4fm00J/qPpVSTD9k4VLTXgZCMgTna/8fZee3IbURp+IkIMIdbssNESaNo6Yaw
LYs5FTOffr+aXWDVbKKJEQwbBgS7uooVTvgDcrsmqkDH2q5QAgbQ4ZWPmTKJ3E8XiIWnTnfb5AXR
s+GuTNRq9EVbFF/s0EL9ezbcMN9pjF03qSQGQDZmgH7gx/jKAfgtepjVMGmrdEK1Ssw24h2oNf6y
w6p4aMAPH1p9KX6gb4OmV+/V99qStn5ae+OnXKE14+fRXO+ZhWwcCzAD8LUJL5A2ucL69O6c9u2k
B0lY9t+WZrTlk5gOjynCxlJiOYp2ajtXVQmqW/+HnCYUhdl8eTKasm6q0Uv1oJtaM+gXewpAqWvn
uQBq6Q9KR5U5rRs4mgQhgvpeAq/29uHcmDQpB1Ew0Tmu1mtDzAxpaTFEjR4UrMpdbUQzQ7a56h2R
pO7f9cUM3e32kNfPC3h8zFg4dnQngUZczrrCf4Xmcm0EVVotT6PZFD7+Fzmc0X6v8ns9O9D4lJoZ
BK+3KzcEPdZ7MhsanXk6klep5Xxy+vSf1E2To66lbxXA4kKFfs9dh4+qSYy6uuZtZVSNhL8DYKPI
PExDfK7dvPo6axS8376IMjb9X3As3oSXizgPuoiq2tYDTHS8zJ+qpP+n70vbOdGmgjV0e7TrjUqS
iMIKDUCeCzraq9GcOSGviA2CxowKepXm/9i9h4VDlmrqeUlirz10mQJHWMvq6h89H5W9R+s61JLY
eRTTaSBg/7nOnzxhOn1kjsB9a6E+LvlifGLT9DsT3dow0gwQ2DGsEUuXf/7bpTRauJnWOWTAdKrQ
pbLn0DhkBvzlkqrTl8Xj0r29slcwJblnpKCCIfuUEG9WI6qiQS8rKaAs1Z5bnbRJ749d32JJhfj7
B+ALcLRyOyuCphiabyGNDtKOMvwe5Y3+4fZv2TqYUBJRa6FXRzq32r7t3A3NNMLy6uwYK8aqiO+S
zlbP0nJhZ503htIQj6IgADmbBV+lctNsGIoDDyYIUy1/b6buJzLx8KmNps+353SlYcT6MhNqn+SN
0L/X4h+4uWGulAozcCZRfqTUVn8OiX9qIoI5QUcJKPQHwAnmfMyaqJ38KREOzustXCk/tlssmmKn
7I9R31S2b9lwbgOtgaX/9vMsjVWJEimI6zQXLzeeqytqmw+g2WmsNlitA1E4oT1RjChH6NVhZ1Fk
gHsZn8jtRroAHgNboKsCiIUmStf2RlDgSGKgA1Fr/YLBk7bEH91sNuFMpJH4PuUePQDEhMb/CpeG
5GLy3wWqOVbR3jGQH3z9i9gIUm4aPiPf6XL+9K+EWohUxTEvzo8IKBg/e0w2TlgjKf92cKJbCBYF
thCgIRK8Lkr1NC9du7Mw8ulZ/QoA/VzdhOtAHtayLXG5SA3KCF+OcYAgPJFG3qOTlDZ+5ClJTNgx
5N/pyhY7HbytXSojIVB7AEShlK8igQRlTyV0CjUIy3x8UM0ufcxTVXyxumh+oAqKl1YxVUHcLISA
uRLpPwZVre7yKRnOpWjzTyB9qh9jpeYPVmWl/93eLxt3LxYA7E7KHaSFawCjayKAWlSZGtg1JlIG
MuRokAg73tF3vcZSSNVPUCrkurA+OXmXm2B2w6qZI5zF6ka3UfEbQUqIDlaHH011A2HVnD7XZG66
1JdQ36cLPEIkYKOd0HTjEaAhBatMapHKevDlzxhtc3CcRKgEY0X8Wc+S5pupJ8lX2NH24wRedWfz
b+063hsUqHh2eGZXr6sm/ZRrF+sRCxGD96XrRMd+zIsH3Rvr+84Q4Lboc97f/qabWw7aHIcOrCbK
QfJX/f7UMZt6IWMKbJ68v2Uf7KEe8/kzUOzyXLpLnsANDsNftj2Lvwr6AiagfmneQn6uvjOjyZ79
LlILUAJu9zIWFQZLt3/i1ncAwQZHhN49GAW5LX/7hdVCu4m3A5MjRY1O/Vx7H6DlIf4Ho7t5ccxF
7OzzrQHZfHS+QIhzN67qAknm9SNOplow6FWEn2wzJy8ZNEEDyUo7aQJ9GNCguT3JrbMFAlFSRWzy
jtfm3W+TVFpHrc1m1gJ1NpdPWM19xTNz/H57kI3nlhD4/wdZXS9ZGbv1RN8rmIV0iIfQtiDq50Vl
gTJmN/3JMgKQxeqNTivVxsvvFi6CV7/EnArlWaM4kgT245H9PyOO2NBea+M93f3rEoOs40Bbgz0A
V2tNJlIWU1PKOiEaTvTivu7xVJyy1jr1ePHcY270k5JH/VCC7757+8LC14C+RIEDTIRc+N++ntel
S+a0KCOACIZ1auCE2mVieAeBrt3ZKJtz5BzwLEkzybXgZwpIQrG5+YPWiybxXSu0cHyaUgylaSyX
BjpYyEidIgNDqkDXpih8e4RCvAB7AYgZMO91FTKtknyMXZJVHbWrUzQjuCDUpfzQILdyvL2q101R
HgIYKVi4IeuFD/rqRqzplVVYNOnBYtvT9GgP6Ti9R7FtjAJkF1hkPMoBM5dqJpTnbDLRPhdtSRKb
z7oCwt9Q/gnNWevOThf3X2NVmHvCj1tXBYLAdGzpp5O5r64KQEwJ5skhHk8RdLJaS/AKWeL2CcOi
n9Ddlp0AYeuJkNQuZH9UGR+tjlTXAzmxJkpYiF7DcyyMrwMubndhn+dnd2ycA7zzbmdvb6Um1Ahp
e/AhyDO91RxLx0qMQeNqKhfRl9/cbIofTOE10xFgag3uM0U5fR4Wpff7pFSMh7HNxtJXYmCKPply
XP3BviARBWRJRk/2u2Z/ATzQKnafGsTKVClnNbK07gS8ucn+AtDseCfROG1+7GpjGc9xlECAI6pP
WZ4hN/9KtUIfyM3BR/vqhJ0RsHct2tu8Gxc69wCvCP4s0H3WvNVOVwqy5ValjNfgFpGEOsbY7ny6
fUTkxbKKVPm/o3WKlALu7mtnW9qq/YCNO0aeJBP3U7VYX4u+f1HTRjm/dSQuVnaA7P7jdrV+hT0v
FKKLahuxgrE4J5GL5geF8r/TZig/3R7qepczFD0pPqMccf0WxgAYjNZo7aBwePDdRFFPbCasGBTo
B7OijafJmqedldwcFGSg7PMBoFtLNzSL6UCSxGWOZ6mjgGFTiKcG4J48FKyfksKc7r1G3dNHvb4/
CFyoY4Ak45Xkirt8OHLsaQy9cfC2S+Cf8gajvjKp1hlpn+LsVDji3V7ajdgaIiqdfgkQ1GRn53JA
tKrGPqO+E4h5Xr7ERU2THbBX/gm+cXsEQRw+ayj7HVOhG8/h5Myf22reey6vuCsSO0g9XFryyCLg
Os+J8Y4c0aKzibBqzclQ1pI6VVE6DYgSwOxufE3vjIeod6YfXRXr7/NFanlZITwiX0/t5pda2e4P
q0zr7tkqxuYbcg0IasbWNFd+OyjTz6ZxG+/k5ab7kJiWMB6gmChfbq+mXKzL08c0qJiynIBmrzrR
WjybnYHSVuBozaie7UJLXPz/9IqafIzfHkjvaTr1XGHZMeuNpAoqahTm/e1fcX3TUC6g90hpA4Vm
lGIuP6nQ7VYNDTiCeiogTlpp8tKiMbITd1zfNDIfhtMuwXOUJ1ajLFhM1srimoE6jVr1sRnqXDmY
0ry5Xkijdx6dzdGogpF1SSkaa7VNcS/ts8j2zMDDq1Q80Dka0+dFR/gocOwWPcLbS7g1HEUoxA6Q
a5Uyc5dLiAKgJHXhHLJ0ifvDdtPy2Idx8lel73pIbHwtJMSlCzNUbe7RVcmrwzRPGlo4JNEi/ldD
uO9rHSU7ccLGtSJ1ygm62Rj02VfXCuBjF1QlgyxqrRi4L1TZiaJeDMFnEot9X6Am8eP2Em7dLBdj
ysD19xhYBwjiDqWDIwccKlAN8RFFpOnUQbb/SGUz+rTMmpviODlO53SK1cehncZvt3/Fxoe8+BGr
fWOFYjGHmRM5I0p5zHCZxVq9FuhkRXua8FtDobxP/xQ4A5npaiiwg21BTdEN4K8IHbmbJXxQloYL
SpmWvdqA/J+tbhrwz8DviHhkjrha3JqmYe3lNbgJZciNcx3nxgfTahfj7GlFkx28REdB1u6yZbzT
7RFCLbDasHhzy4bKnAYMmbwYPIW52lZqGJmCvjR7N2vtnxA9i79J2qfBTw193MuIt/YwB4T0G8wu
dZHVYANt+xIqBYPliOIMi1G+00ai3jhT20B3536HL7v1PXHYYyzSUp6l1RKbUZKkg5Y6QFMcRTug
auCOvpaoSQgEcKj+vr1RX4tY6y/q0GWkwEW+Cnrk8rggYgg4v+eIkq7zT3Mc+y5ouqQHo5Xn+qdk
SWbT577Cagc2TXkehEHppQSAmXdD/KKE43C4/Zu2VgBzS+JIiAvwvOQX+e0EL6gjRjE6v5B4zP5L
EYkhqGmmQ8u2tPPtobZuQeSIWGp2s+mt6VIuLgFJTg00SNJR/Eipqj/UyLbFO/e6XMTVIlP2l+1V
skhwtatFDp0Zi84SZExsWXhuY5ms/kTRF6GlTjEMXyiF+iPF73vnrdw4rQDwgC2Qosma2uo5MStj
LggD3GCsTbdENCJuTjFxpXnCDW+J/Hm2cZHR1Tr63Ikpx8R77Bxt50dsBVlcFx6MPbjYkoh9+Tmb
Zap6tL68oA5TB3HuQdGWg3CADft1vygfY6UokmCynQjbZpApEXr71jIerKRLPqvjsvw353n1HYwt
C9jbGl7QZu84kY8jr9EGrtpCMHPmtL5XmngEtmLU2PGmAojn24+mRcAqJXikFea6K6IkidEOjVT+
mQzvQPsf04lcXX7aaaPtFJ+vzwAmJowEZIMWJ/HU5aK1ozFVQ9jFBzoD3ZOToEKDVmLOUxKXO5vz
+oJjKJebDbK8A0FxtTm1zsnqORIgB4e+OWe2FGt2jfKczbgXg9TYA8FcnzmqqDLYploKLHQNwFHI
qfBHSpWg9FBRjTCr990+3QM5XS+g9NqUXr2kich4yF/x2yXSLEmZtx0kEQW1ZUrFGS8+Jap3Rt15
b94WDEUVAB6+TKHWADVvGlxs0CYaoxWIFlH3PSAWqVDiGtXp9n21OSs5EMsHVmMNzw8HAwNxb4bm
FNrhKS+qJkChTz3qNdJmt4e63hbI6L3mvbCe6IMYlwuY9tAq0zhTAl3PkfFLPWs+Jko4g1hy3heq
+ev2cFc6tKSdKkBhgkXq61CLVteEisAx6mXA/JaM68SnrYI0aRfix4qHAKqYaLyrnWwLxtB/Ia8J
r/e7zlK/uyivYrPiGHPne62wGshPaT++G3EL1s/ooGHL4y9Vg/fNzk++7hLSBSDxojEve4XrAn1I
INnTEFGCKazsT7aYpk9ZlUx+02NIyE8bDpHnVHd2ajzoiCQ/RwkKpbd/w/UVLykCaBDxfpHGrhFl
8WyNJtUl1IhHG2PKSiLU40Y/paKoKIPV+r3DtXtEfjt9ylvIVLeH32jbMD6lJeZPfAQy+XKXODFm
9sBAEenPXAkBg50TpMji/9QNBcsHRFpbv4jS6ns8a+JjbC7JibLu8BNPAQHK3ejPVqx5pyofhvCY
ehjp3f6B1y8vvw+wDQpy5I1XnczXklyqOgo9PM89mlmYkRdoMS5FcX9GbGI+aG0hdgaVIdrlc0/v
TEMqnM/CEVp37PKkFfiio4lMlmV9C+uq4n0Sw0Gvne4wq/Zy3yfJHKTKEO8A7rfuB6ldgboijSpC
1svP0UAGBq+Zo1GraSgbpLpz8IrQfTCscq94sjGUbEwTqKK7JXff5VBKrCflbLKykJyJ1ZwxA6o1
VeN0GCtR7O2zjaPGYERosDAx1/FW+wyH5oS/eTQi3Znd70lddQfalP1B7Wc1PeZ6Hv1CNccLT6OJ
NhWMcMvz46nck2zamrUUIoTNwOy57S9n7WlLhsUaPFNs6JIo8LRJww0yDp3H1rWK8+3NuzUYm5dW
EiI2ZOmrwarW0cK+L6KDl/cOVn4qhj3+gL8qaDwE5/dQD1vDyauMsyzxqeuWylDpalMJ2BqNNwKF
UfLqr0IFkotIRfft7TPjziC4p+xGjLNKcijh9pEH8CVQTHLW3HSKu7RNsOCYUCT9g6Fo/0mtK4kw
1i+/WNiONQpXRhhEU+phNbEYUdCmQ/Gfktp7b+bWCtJ/seHxImmFtNflWJDauwJT2DAwzWjoDyWE
cnFGyxlbxMIturcnSlRqQTIj0AYIjX1yOVxmNHywUQkDHQe359ges6DKERknMjainWXcep91gKgS
r0eJCtbQ5WCJjihP3yZhkJpUMh55D7uvoWUrn4xaK38tYda0KPY05jtSVYdKOcK2OMlpbo2izTL9
2+NjEHIDRhOK6QQTmMTYRva+R2n+5+0PvvlLJTfZRWiLW99cHRt83eYYBRJ5bIoaHYPchYuthHV3
TBvH/EgE12t+tMT1+7pR4/kwo8J4VHpt8JOw7d9ZCcqWCabP3ND4Jx7xflzuHMoYe4CCjbebY81f
wOaQ/VkTlqIWlbNytgjmIkc5tl7mPMF/8BDLGI0j5U/zgJYg/s7N0Fp+3kIaub1QGxEe/FuE1zjw
rNSaBhAlxeiZKYC+si36k+iVAeQ7z2I4Te+gjbxVj4sADzQqzxJcP7iF6zxDWDN1W4+rE4viBx2t
qABTcEKkNh/P2vR2URA5nBwIvw7GXT/CxaLq7ahigZh2XXIS1M+OcB7ie2/CoaAxsrrE68DqPy9D
Xn+LHK+8j9vBvhfD4uzkB/IYrsIBQJWIAlMeB/F3hatGO6BH9FoJjEFfHqTfLQq1Znt3+2tu7CaS
fO5tQmcO6lqjgNhH8aJQjw89/o132RJHH5R09JCiLOqgACh46vjR/tyhGJZo/VudGfi6yHAS8ci3
ihb56nooDaV3jRnQjVHr2qnAlANLaQ1FORGbB6uxVN9FcmQnLNi4b+Fu0e9+hakx7cs7qdMmqepD
6tpooXMEHZodMMpzjuG4f/9tRCCIEVD5BKPIaVmXigSXuMdJjA/aIpYkAPthfzWbcXoQphofdS+b
nswpWXxkiikLjBm0hi5K9vQeNmZMxm+TOrsElpRAL2ectF6DYp8dHZJl1M5dRUBJ4ST/pydQ27vx
ZYa32remVNUAwkKvX12rWSdYQDl09GM4cXl1X9NH/ixspTuXSZbfDUXb/JVnnScf1hJrcgi896ao
YYrkVvh330CJnjroJjsJz8alBWdP4hzkT6KYdrkAApCDaaQAKBQv+WW0oEuMKHaPdjGk58prp507
cmu9yW/ITCnJwgpZBdRLY4KArHWMWaaS1u+I9wj3cwMJJqY1+gdzo+QJ8oq6L82Z1WDUVFsU63sG
q1qVzHXynrw8de+rEn5tIIxu2RlwK32jOgLC3KLHxd202k7AapTCQtHjMBqxdh46wzk7sFoPoRWe
MR96DwbWli4e+X1EAOLXOI6+b8WgHVpk2R5SA63KIaoR7xvN77evs62FJ4+BtERPk5B09YinOKjO
bmYkh0qt3FO62N8EmmyHtg+jnU8s57je5ugVE61hLQOAXR6D3ypFVBXVxbG4RKhJv7fjrvinw+GX
gkLVPXmlZr9YDmx/z1HyD2+eIg0MKmDQfPjq67McKrYZhmEZHZQSWbxpWrAHaBNY98bwB5EiKHpA
KjRnJTl6tZrAjry+q5voUA3lcrYwZ3+0Y4hLWVvuiQdsvHbUpwyO5mvbb129n0PU+As5KzfSwmcj
joznqlrit6dG6HVLyUTKLwBjVxOCHRTnjTVHhzIZIkypRO81x3TEfr5N1L0uwcadw7Hk87OCdAnW
oa8xdKB0EiIXKtfWk1cMvGhzOSV+0niDOISK2e3s/q0RiRmkU61kzq8pw1k5FXppcM3PTRWenXpp
DtAZf8W2ET2CG9qjfWwNR9KHqoa0t8G2+PIIiEhdhsaxokPbNMqhazTzyD3U+fESu1+y1k3+4OvJ
LALVA+hQkB4ux1sQ8wnbyowO9kiUm4VUYOwZx3osv/4gqQWFiempSiBIyr7aKGWDh+FgSruupl4O
SViJwCkS6yXkcXp7NMIeefXU5cqC0ns5K2fpoFyVRo58sb74Udgrd2qE/0OMX9Db6zyUlxhMWteA
tVgN1SSJ55SLmR/msWnfG3phP+BqOz6lizLuvBEbFzFtARyQJB2At2n1RBSNW4CtT7KDHtfoBmQd
EkxmI8rGz4Zh2llC+btXd7FkXEh7XPgHV0hLY+jdxaExdsgstfkKqqV5bKNdfRP5jl6Ngn4VVW2E
Va54eICaaEglIju0EDzPc+pil9EgZzUuLg5YsMp9R2gosWZT8SkWzluNCwmVIf9JCpvc+9raL7Hh
c9ZeOmaH2Y7HM6jVlz5Mis8IgHb31ZSGO3vlWsUT9QGq6qbDcCR8awD0RC8iN7QmPWSFILiwu9Ck
NmyH42EKveK5o554p3Slc+zNpHkPhrD81ALAe4pK00yCqmiMv01rTP69/fptfGqqeZhJAZSgoLd+
/bRS94RRVOlhSQYVTKICvSTO9qgsG48724juNjB6RCbWLbtwJojqsSzhU8/AQ4HuY4epk5Sgb7Fk
9nkaHfvRHolo3Mlp9grBG2eHOhqXAakR1eB1aAEjZAYikeWHPJ/T/0pHiZ6isbEfErfcKahtzZOW
OagrCglIkqyuOb13hpIPDQKjFPYDeUl2TyygHqnZG8cRvf6n0OrSM0GAeXf7O268Hby/9G00yi0A
0OQa/BY+9W2s1lbKHOljJr86y2qP42wMeAxbTXvXF+MeAmxrqlScKe8wA8j08s9/G7CLFxveEQjn
rFeHE33fwW/TBHpcnON0mjbuSzgsta+jdf3yB1OFo6YRlQJnWmPeSXYSlHhYZBORCB8Z6/FL684/
ZnWazm7pOfe3h9vaPZQN6AKTW0suwWqiM5AfM52QBxis8q9JWFFAuRk/rrjTf90eausjSrduQg0Z
4axVROsSucByUfODPpY2HLNS+7vs8uLDoNFBNezc20FpXR9+qmyUZyBWUdDnAbucWiIW0Q6Zgtdh
smQBzjrVu3ZY9tQ9rxfwcpRVmIF9XlZWOWoEQs+1L0NZUlvTyu7DNNIyeOsCcsWAcuNF4UORLl9O
SFPE3Mb5ImGjsfMJpdYfylLZdx6o9ce8HPbwutcvmOzW03ghewMkvC4dmqOlNZkalQdXGmVUJKmt
n0FSe6dOi0D5Bd9i3xpl7jbh/8hzliViJy643jL8BI/aAH18gJWvOLzfjmEdYvmjIgh0AOHmtge9
NOvP1tT2D6HhKecchZo3CzRikSNFM2TvBcrHOkodSpM+i8uIKt20Y1Yn2nlxY48GlLknhbC1cxgM
02Qa30Aw5OR/m1xr1oL6TlMeEJ/p6DPTr3iGeSd6Pw8tbwfrsXUYUDuQyQx+WiROl4OBBOvcyBsR
RDQhvNIPKn18VpO9MEA+AZdRj5yRjOO4vWjbrU5DhpQi2j2ofSVNa1Kbsgc/tweb9vSiH1Jj8k7z
rOfHWu/msxuHdPtDPfzv9jG5vrt5BejjAWCgUHmlu6Q6WexWrl4chmrwfGMkkyqBgtxjSp8GoTnN
92z6+aDOxbBThN3arlIRm+CKpAMIz+Ui4xu/OGHNXdBl7vzOSudfuaUPhY/MqB1gfDIeb89Upkzr
1UYHQUrs8PgDrrscL83BKEcq46nO8nPUFrP3q3Isn6a4cwKEmGu/j7t4hyq6tbwSg/JqdgdteTVo
hThJk3dJefBMukJtSDiFJAKCK4WVPfe9lp2zxEu+akofvb3+6yAaIHWGUYWS5djL+ZZJ3dEiQhhW
qfs4MJSyfTfHeAN1KEUd8tKqAttO5500eYMTxGNMp51uCFuKeujlqErp1vbgIZJJcRbFpNJTcjNI
ctv4wRURdccIAEl5r6Ac2vnCCbESwilbgEcepNhqO+p74Ca5jVafHTgIRmmSoQzgb70MBIF9qqLl
t1hC85vMWR6Q1Ue7Su/CX7d32ObkPZPeH0INMG/WEG6rjlrLxNfkkGf2eKjTIqv9GOGC2ieS5UG1
kuGpGuPlG4hzojASxuFltqL+3JipF+z8mI3bRfZ2ePk8ug8YnV5+iTnrCspoaFkXToyAYrcU3wf5
KyYtTO5cHKSJut3i3kKB5FB5enYStrnHKtm4SGWGAzyZIpeMmy5/g9aFSJYr/AbQAiOGCAMu6W11
9/aZ4p/EQK/GsUjXXY7CbVkoYUaaHxH8qc9NbI3Ppjt76BaIjHUmTo4r3yIQFU+KncRfwzwVI9Ir
Jnnm7d+yEQbQapZ+Hiw8XIjVok+pMmPgHmWHRWvrh37U3btMK8aHsgIiphih8VB1Qx6g9NB/meAq
71w315sdZCINYRoihACUcy5XYk5MjKoH5KyWuQALjSVgMBlK7A+9Ig63Z3p9nb6SSui84BCF8pz8
898f5LyvpwRb3QAknweTV6u/DnU2H8JmKu4VXFu+mZOt5m/f1dRzUMCACE3Kzr9eDttVQpswbfDw
S+n0uxZuzyGDkP4MeWs8YOjK1bbY+if4FXfz6FaP2tQWO7/h6huzsLZsq/FyAgZ5Fff6beZK3rZ5
Z2hjMGsJsLIsARSKHkCVw5caFMfX3MX6GFdz0lGoF1N5pPya379x9fkNtKlpXZKGkNCuPvSoAK/Q
wfYgQWBFD9ncVWfHbNJjnCrOy9jnnu/Nu2aqVy/266D0ZRE/kDKDq/Sn1douGuoaIUOlqtE6ifu7
sDb7YzsX35QoHM6353hdJpHjSaUdaIWgKtYhPAztwUDaeURYs/C+VrldPwgvbh/qZZkPBmpQd51n
jw8EDM4H0afhCz6o1l3fef1TNanGjybqZmvn41896LKeCLCOFr2MW9agSK6TDLVFMQItVdxTWdU6
VvJlF5gin3zLy8YgcxAl0wdsWG8vx9XZliMj//BanyFYX+18C9dPrwchEHS5Fx0b0YgD9Pk0mB2x
h2HcnKQs0EpPHjnm5SEr6BCbmOsNgWML5R3yi6oPmVe7E0Van0bPU05Cb4Sv0u3diYk3R2ZImc8T
5a+FZzx7KRWvZpKuNUDbE1OjPZegxv6Z9aU6V5orXjCxFCHm7qqxE/VvLbD8tmAU6OfyllzOWm/r
TtgVYxO/DCKoEsP4t59TuteV6WV7nb6r+5OklAcCpzBIO4ATVycYaYWpbCeYFG5RF+dliAFiJhjr
fhrHdjxXRtG8OHOPSebtXbQ5LLEJmQdt+is5TTTkDU9M2QCFtljOoTHad3o5YeaaLsnRezVqKRKx
s3U3virCjugAg0YAhrW+McFfk0jaiBi2mUixWxb9Aet6w2+gZcEqGMKfhjNG992SDqfb0934ptBI
0LN9VWqBF375TWmRawMMAnRsS7W8h/GfvXeNMf9PqzV9Z+tu3I7UcnkPYa/IDtHq0GRzY3REu0NA
CIg2zYDtEjYbdfuU94b5XFaR+HJ7blufErlcCr/EtxLYejk3XY/Qw2mbATfM2DxG6Zzf54aHnoZa
imMiQhQDp6R8K9OLbfuKdqAExg2xvpO5j10NGP8AEiueTiEycw9j3UaPML7jP/h2dGJh6aAxS/Nm
VcFRWU6bgzgEAhnUc5IK9dkdRREkbh9+v72Ur2t1kSXIaUEns6nU0ipdV6W71sLcwYmGQEm1/n2v
ZCmoWd4UK4DU6sU+woqJOM2m1tt+o3jhdy8aso+56YWjn0ZpDwOtyaChhIY+HxDZzD8Yiq5YQTmq
sfPQ5a3jHZQ8NP/yCMmf0zKPfjRo/uMA2NFl8GfKwG8Gk1GPJQjlxMH35KFaXWda1tZqPHhcpX1q
PvVG155bb8iOrea1j8DC97r2rxYVqzWUkspyU8iTvsZa2tocLUZDyClAU7hYg+Ad/x9Fs9zy0zwc
o4elG7PvDiu53A1lURQvaTPn44HiKaKavRMmH9whLDzf0kukPSjBdvO3KZ8mdCwspIz9pV+GT/mg
jTtR88bJBUciOZScX27i1UrRhs3tOFSmgIQNzjlOdNFP0VsNzpSJF0c+Wh6Js5MoXGVGfB32NTV6
ckVidvmbfgsiNfzGxNhqWKbVc/0Sed4/nV7pO9t6axCsXKnISwUBai2XgxTtkmhdqxMyxHnvx6Vp
Q4Yps+Ptw7NxD1H1BN8GkgFQ0xpottS1m6idQiyqDcsdn3S4N5dOqgdE891SoGGexZ6386RsXOwG
DRzKgdKtl3TgcmqpOXdesRCHZUKUv4Z5iZdTqDgG/QYU4HaCvq0ZAqJD24Z9QvS7quKow9IaaUTE
X9cJtmnFbNYvHcJz3wTSj+hepOLkish+ub2uG68m9WQw7TSUUQxdo73SdtTGCjpJMFVq1wVRaScv
6Yz844A5LxJnuZU9qWaWPOfdqOx8063lBcUHfBFCLxW+1fYErZdopcflIbuCx17ManSm59EukhCo
jDuPytY+ZYNKlj04/it6Rql6E5ileAqcsrS/88113VdTe6/iuDUp6TwLMwZ4L+zsyz2zeF4jLPrx
AW54M2bLdfs4TLXxgNgGko63P97WWFL23aHHS21z3aSfeJ3VuQfm3FPjOljxRLjTaqp4SjPR/sFZ
kOryPFzEOs5auqNEMhJcIwYEQkM9PGR7BDOd3odZ1dKdk7DxpUjHuLTp3krs5erY9eMyokPKSTBU
BMjb2gwfs1LUO/th40KmgIgjCHw6CbuTv+K3y9Ewy84o5pHd18R0MsZac+geWl3hW0NcNQ9zbts7
wf917Q6nPvDARKgoGFILXz0ClE4aniR3QGetTpQjp1v9D8qU+YyO0/wLLz/wFVra1qAsvKlQD1kS
FWe1UVodNlyF2NSb94/MfiGayJuVwPJyCeIiAmhVplzdlFH8dJodsAF9dR7RQ9mZ+sZWBbnFy0fS
RWF8TUpOx0lPqXMMWPpW9tlqO/tL36QGVLks3xlq40qzqNKZdDY57EAuLmdlU3brRY8lERB+8+T1
xc9Os8Z3iqNP760lU+/cBt8CNHaND29eTjrUUjAES0Ep53E5cNKxjKHBHC1rjt9FeW0QTiRjnftq
Ycw7IhtbC0o+IxXleTRQJrwcrHegJfczUgul02ZfshTys6oY1hMw3fT+9rw2TorUtSNopSwDPm01
lNlYdq1iSABHUxnfza2mn17Roy07/GCIcQ+XtvESMp4jG1YIw4IGvZxa5umtV2sWGrdlP5wiKmS+
MjRfbC027pzcm+5Lddd3S568VVzJtca3I1zCNHENPLUVFQHTZOiD2TKzwo/oEba+OXv2uwhNj9qv
jKH4lvPf2n5UN9Vn3c2qPd/GjU9KtQ3oCCcFUqcjN/ZvN1LvhRrUPdY5srLi39hUso+z6s3Pttsl
e4H71hpT9KLHSW8V+afVGtvCcpPIjMnrMDC/743JOkKRGp5TXLkPUmwOQHe+pxe+tci/D7raSJ2W
aktkkwDVdolj2OLM9/kSwTKOMwfX8jR5VOzyZ0HyK9Xe/uAFoxFKv5XONcI0V6lsplptLEdH3Mc8
VKNWn6DbKzjFlu3p9onZ+pKwPuhKkDXztKy+pDCjiFoSqzvFw3ynleRdOSyUQ5fa2s5QrwSa9c6V
alr0rOEIXAUceP6UokN9MHAGuz0uok4fF0VPH4UWZz8qB+0C30ub5mPT64GV9nd9XdiNX5gigcOQ
W2cZvBNBL/ZPnBCWlJy7t/6OezRVb6+J/Ljr3wkVTzKOJJ/TXr197rToNjButO/mUvnpTPGk+7gC
Nx/bGvo32iPap9sDbnwE2BJcWXwIlmYdRoAZL7ss5TjBTMOq0s3b54Ka8skR0fLtD4aC2yShSbRk
1gYGxki9Twxqj2K1UD4aZQYOKpsL7q1mMHYSyY3njccF5D6rSIC0TrlpFzRFac190LjoTysGDceW
c/65L1MFRcyyvqsBU/piwqDv9iw34jJGJiqTKjzUL1dxmT63FLytqQ9yw1busD+1Aw8Cwc4+uZZy
AhRBTUHCPTzJ+pVX12/XYFOTaSwmG1op9OLBFtkHx2nG4+hGytGMlPDjOHipP6nwnaLaROrRKfe8
mza3jvSokuqasoJ6+RP+h7PzaJIbSZbwL0ozaHEFSrVg97DJobrAhkMutNb49e9LvgsLBSsYZ2fX
9sBdZmUiRYSHh7s760bLQvAaKJxaI3SMg3BIceENzof7i7o5lMT4kdSggXtthdWGCm1SicMudWfn
gptAioZnqp64Vf6YnCAXljI9XURSQHvNpHGUMIsWioK+W9nBMR6Ai7pIC89h1PV+R/6MtHi510pz
25f5a1SI0YgbSofJ1a5ZIkvJo0Lv/QEt9dOS2+kR2cHlxUGN7kLx2J5PVWnUp9RJdOwVy6yEjBsM
z4GSjSddS8bzIEaU+eywj44ZPI5DAbtgT1h24z2UgbmsOPFfHKzrL143TpiEmcqpasPhtY/nhGei
dB/pC0w+IMToHiwqjZf7337jPaTKR0JFBMd5WrNFDHQSoFKxzZp+Gh7oN2m+pskyv1OWJTkPfZ6a
nhb0wXPSICMgol7b8xHfmjWnTLLWdXDO9Ts1JR2wTkTUo4vJOWetMz01ITleaMT9oRZ4bSyayHY4
OVvXiNwHKBWASbEXr5c67rRWK4Hn/cEsnXchfiVeH457biFb54qaO2iRvEnAJ69HmQytQjicy8qo
6/aoVkXxb523P4Ok7nYSyVsxLcniItug4iEVWtYEhD5gz9CY1/tVGzge4pLitSq6L5bVFS+aCAtq
l4Z2UEIxo/VawNlXyhZX+Np4LtI8+np/T23OW3IEJVBG/WUVepTDGA2pJp8HM+hOeie+ozo7fKQA
Uu7UIjY2D0+QidIGSCsk5NWRKdpUIzYPOj91SyX02qIXD4WWtIaHhvnyGjel/h6Tiz0y2cYEJYse
DBCPG8RwVhNcErcfyqXu/Ql47psa1I43mZ31OuXTbvf71hTRlIexCt6MaMEqZomQ9Q+4h8l8esU4
VVU0/Y2YCcCENlq9bHK1D3ZdtIE3dm2H8RXKh6c0tusH+OfF2TXKefKcIkmM42D07oMbU4E6hKIU
x9Gsp/+w5aHX0TYnufVk7nI2vz2cVaY2VTy6mCFHgLCZG8WHLAmSZ2to9nqjtj6CwX0ByvWrSC//
/LehJjGXvagrFqamaS6equB71Ffxk2WX9s4227guZI4rIwI29Y38VhPHIg8ZjqoJK+a2Vn5Ug077
eP/YbESnUB2kwjBkduh78s9/m1A9jzhj9hhJd4o2I/Y75u5zBm3+azV1zksi0uZ/9wfcWkGSL9lh
RtBEZ/H1gMZsNuNc6pwedOEuhtF9VIXA6yZu96TYNqcGQkg/D/bOgCyrkaKsquuRkdBXIzikec2P
wwC9okyZHvqkiHZetS2US0aHMg4GMcDZ4XrAOTJCza5ZSyosAYRHJfo8oWD5qBsDzg0N1Jojzg7K
F6U39ee0D8SL4PW9DGndK3+OcBH7E6zK9iLSsdVnbeuxGfB0RNtwbOrXLMj1Q42TfeRZfbLnZ7z1
RR242cTm9GQgyH89bUjzOikt61zlYZT7aA+Yj22JcKKni3R6u799tm4mMAIwe0gr8N1XINckmkws
FK/8EiGor3Hap19qSCnvS3q2usNoLXPhaVThdl6XrcPoqijAS9iADszVpzXslr/ZNDo/nwJ8ZLs0
OIm+VE73J7cRF0lTNqgvTI/qwOps6HFvW3HDKInbjYdgTBSPdj4akefc9GkwTZ+DLoufxxJ36sAc
9nCY7eEpTJC9U2ZcR/8inESAtBd3QU5ndDGZFU1vs37Ul657WOxueexMvTu7kyuo0xrBzvm5/bSQ
Ojk1BOqQ7G6ETJpxqpPOgE6QqsvydRoy5xig1pccyskFGc4DexTeUNrKzhV4u3/Jdvg3cDBRGXze
6/1bOFZZFlE0+pjsANHMufJXazWvjclRvf99f0VE11gABUNOJQkWTEKQvuuhZpFNetKCj2BZ25jH
ERWLv9QYu1Uvmpv0q9JY2jnQbPFtWpLilTKm9ujGSfQkMfAvlTqIZ6RvnQ+FEuxJ7W0tPqUH5EdJ
xyQ+dv3L4JAUemoHPVBJQLdPq2C41GD3XOJA1UYYRDqmF7fLHuPrdstxmIFWJdWOG2RtQNthbm0b
eH75rpvmtVcuzgxJvbXar3AOVctHZiE560M1fIsWtDJPqb5gRnX/q9y+E/wG5KYAyLgtbwpkS95W
Nt1wgx+VQ31ulWx4icOu+qRRuP5IneaPZTwkyMn/j/Y8eHe04F8v9WJHpebEwLxjDuyEwVF6iBqc
zWC2WDtHamNrMyP4HbC+2G1rhk6PWrLdZPzdGc+xX0dDCJ/FsZBqKvYaZDaHQhyNvntyOxD661mJ
pCus2gAKUtzopXSko1LuqsWTpfW7doSbY3FNwQdCj5jQ5XosbbCzsKhIrUFK1OZpMsfKvZQppvaK
W8yf/nh70JkrO0ohQVOvXZ2MKHJjZXAZrKrxQAgi4yXRlyA+RKOdH9R5TPdakG/fGtT0gLMIMvHp
5DG4nh2vQKxjRgywCYHjhS5HGN4VN8H9aW0ceLnhpZ4AVU3IGdejGE0qzG4inZgRBZ4OkYPuhVdF
dXqZJ9v9GFuNdkyqoNwr92/OzoLTQHxCzH4D9oeaNWNkzUUTCGf03biMz3A4lD2a5dYe4YoFsuNS
g+8of8dvga3S044DcgzAozewaFtIvDmyH34M9Ha4v5SbQ8m/DU1PGf+thkqrLEhGqlK+XimhT5Sk
PubD8K/RF84OBrqBEaJVR5WEhJuTRsB+PSuBPoQEEbksnLb2G6Mtf5TF4hyy2kgfykVYz0ZnvIXD
qH5P4nj5jDPSXjPe1gckSOFMoHrB/byaLarYZuei1OdHdFH5obUsJ5S6k5013XgYKPFRQbDRXqMw
tTriOKLlZZPlMDjnaOEZGIOHwZzzo146/buudlvM+jpwWFS7z7Xu7jkMbX1SmKOUhuGgA2+v4j29
avTIHCjW9EucnCaR1gd0ASitWlN3/PPdA3ET0ryMPXiCrj9pG03CyYsSE+oiMf22npPDYGL3Nxn1
H7cU8rcTfVAHog2d+2z16cKOynOtQPpDdb39rgxt9bcbJflDBDVsZ6duLCC7g6Y3A1sX2pVW10s+
d0Yhloo6G1nIwcij+igme/TysXX//P1GZc0iOEd9lDtttVVGJRiQRwFNVBZegFjrBvS1pf6tA94W
+lWKicz9T7aBfMm2H9RKEFyD2LjmMzS5mQ2KfFeLBFszL8+W0vyrF+OoHst2qv+1OiPuII/3hUnb
X2K/r3Nbpb2yDezXKcU25Bhahdr/s/OzNo4mZFU68FzZF0+x4norJZMZCsvhdsiKqT6J0UrrU9+N
uLJxaVQ/LRM6iU8DYqR9aqPRepdiydT7SRYVL0aCw8HzZEY2xcEsVz50+pRWO+HIxqGWuAmi8NQ4
iEdWpwqhnMlU4gT0BDL0wQIg8tGFN45unb7GNS6LPFPqZZjrHgBcN3YKLFtbUtMMLJtAfnUotter
U9omGbnFhKsI71l46OIpDtXvSm+pO0jv1ki6ZLpAt6KlwF2ds8TNQlGTpLH3sIsvS2BPWDeRby7T
uHNPbjzjMllkWWXvLoSI60npRFsRQk8Ek1E9P1VNOBPGNg7Ui1gPz7U247xdg6Lf32nyb13lMbjv
GDyuPHjkDKuYyAZUbWlwG1Aji0d/1Kbsq2WWxQ6hZWO7MIotOYFcjDRoXM8NeyI1GQwILSoGuYd8
6bSnqE31f9wksU+iM6ITolXWIXZDzSuV1ni7P8lfHMD1LFWXmwU2hsThVhsmHlwjo6l+8LsBB+yL
FtCQ4+tzEMw02qlR4Ac1jTFHu6+EcQyisps8XCfanwmdvfTb9sq3uojqc4kH0WkIguhhRPn171ak
sXUM09FoT/oYacKLs6gFHxq5Ro9x2VrVaQYNo4/QzMbs0TZFccz00C135nebjRJCSI67hBuAU9Zw
Q4rbV2cRGWFj5n6Kq+HsBpYs4Mp01BUulakck6h5ph0ph4mlyqsOvfwveWy9Lzr078zu/f0lv9nN
ckehqvarz59gavVqJOaQxpQMgZLC2XzqUINKPaV2lKcQ3Olkdw6t1AR8exob8kNefehfw1ICI5oB
XF9Lg1Y2PmQZD4cfzq5Lbu62J6OF6LoEsw0hNG133o+b++HXwYFMwljQJNaHNge2qtAyB7Cubfdc
1cN4yYI+9ztHm3bC/K2haFeTAiIOMfea/EFym0BMp1ghrZsPnWk0JBP9jPe0use6lrf3ehWhAlDX
IwGUJNDr49oXmtnG+UC7ltMEJa1anfFPnqrBZ5oy2wNemagqJsn00s+LsRNtbA6N+qmkuEBFWJfO
dXMsE8UY+YCLFaF7qxmeUyXD2ZnG8HmS0tV53WReO1V/7EfEp6TBnv+A+jLv1R2VihaTkxYGcULj
nNdl2oI2uDUeg6zZk3be2qUazFD6M1EQovf8en1TvTET0507XC/bzANInA+TiwRnbprZYRksbae+
tzkekK7FaATh64oaSCQfmTKAryhCOeYJ3PbaMDDCcbDapMi3186/OR4ZIWtJjwj30fX8iLiSaVxi
afGejm9dX7sHuiLLh8YKIZg0854TyG2Fnm+n27ByYOaQz6wXVBNlDRyeEwF1qGucFIEpzSkS9DT5
em+br3li5c5Bd+2ed8cV4WupGN34lxL1C+ufROPoFa1eOJ6T9g4WCAWtmvyh9oH+e/OPMxL5YxG7
/2XqSz68Wh1yz0lFp4K6Cc/90Z2c5CWIyZpJbLMv92/h2yyTsSAOkaCj7k2iuTrJ4RgX+VIJKidC
EV84s9WX1FiMi93P6veuKeiAVfOGqheXwJshnOWnqjS9sxOvbe0Hkmp2A/ALojmrXDeY6UNIkE33
lSxYDmkUz++MTrM+K0Ecf6kcJft0f9pb4+HPAjtZegihonW9/5BuzGhma4C/e71/nYK0Q+t+GVpc
b4IkPXRxtUdDuAmjWGcuLJoFdRBXoM7rEeswrVS7qbkx21J8pA1SfR9FwU4UtTUtlE3hePJFZdH6
ehD8WpZltKvOH93Zemzr/EPSQkEzU0ECMA3a5f4qbj04vw8nf85vuIuqwidVnLLzUe7PD1GsuX6E
rOuhbRPreH+ozZkBeEi2kk71chUtOH0+2DkFaF84zfwMJqm8LwnHv1TEc6UnZq5g789HBA2QChRc
iNBlrienBK4VkMd3vuPU48V1utYDo7C8IjStowatcOcI3LbOsUMQVyTygzNChruaIv1spjnpvKnR
MOnR0exa/b0GpmOdqHI3H8RYdQnWafUUHzFlnuMjEU5oe2ZTdH9jWjfbHroTauZHFODNB64POuYL
TRsir8wqS/diJVP/SqIWIpSZaelDgteb4Q16nvwYDTyEvQHpSm3nu21tEXAy7jD0/KUY+/UqtnwY
qzRZRddesI0Gzj11eqqcXcrNO4nK1hYBswXKUVBZBI24Hsp2isouTEpaxZTOx2bIze8AZKk/WqZA
BVjby3C3piYbe6hsc4+QAV6PFymLHqvBwnga4GYhet3vkAk5G0awtxe3hkJ4BfIcCnj0OK+GUsPM
AHSkxGtnQYw+81g/J/NMI0xbxDv57EZ4BahALklTM6TSdSV9MIU1GHPU+z0G5z8D1OxLrzLmwbcU
UT/CvcyPY6WUh9Hs63DnyG1Mk5wdQrxOtYSzt7ojm9ZJ47IqwAy0vPKs2uwuKTRJz1bH9HT/dG8O
JVmC8MIpRq09Xmx1bvS6INiI4/B/Q1fqJ63qB8pRY7Izkvw2q1CZLmZca6h8IYu5hherNKIdW+GB
DQtRHhPZ+W+Y1Z4pwNZ8TO4NYFRes5s0g/vXpTOb+XQm2qVeVDfjl7rTxoFcs8q+//ni8YxRt4V1
Bjlq9Z1mt1VMLON6H4272Bf92D5m+CO8IO6t/n1/KPlX3aye7E7kDqEfYd0mPWGZaCUZ8IrqYhOp
aaV71pehP6XpaProT6tA0+Mfo4xSmhiIkXgERIJU6vpkI+HbLFXPoHBbgueeZwDh21E7zQF9pgPE
s53EbWuSpGzkMux9mddcj6dFNLnYyEz5vdXVx9HoxzfcwI0L28ku6KNqyocY/d2dRGrjvpTq3Nwp
PHCyOHk96jIZrQkQx3tTN/YxK0bnwUV4BotnFPUgog7H+59ya4tSOaEIxfMNLLjaNWkShyWy0q1f
9ktxTO1euZRi/Bci915BYWM96dim4IqLERjguuFdVhm61hYt7xys5iiotM+pkSH+XioKrQK20ggs
PzvN+HZ/hht3p9S+lf1DjE6p7XpFuUyDupEx3tTo08FJhOmpU1a+K3NjkeYBupeUZkQBJ6938rdb
iRfUTklL5TMExHPjaNBgjuM2PQanVtOVbykt0DWIwzC+dgMINC4oum8nSn5K+q48aEvTvW/dEbF7
9KP/rWalOYYiKf8D1sKVxM9CE0A+J6v1qPRJ782ShBn6y3gUZq09hLoeeIXbzQ9WaCrn++t/y8qS
q+DyD0EUTQrrKFFvnAjMGWxAFcD0fitKAqRUy2PnIoZ+eVPnojVOfeKGj+CzpXoYRTokvlHNzf8G
ZyB2uP+DNrY8v4dTjXqtDBHkn/8eINexE2oKvyeaesLHqjBxftW+AlX8h/hYagZQIpfmsnAOrkfS
YXODtSQABohWROelJrv0ZlvvoHSaefSSuHq2R3vfuECoSgIa0BhPfLwuXttqblY0ybU+jbL1aejx
Hpql9nLOQ/W2ZAij3V/NzfF4Q2Uhhmd73fSI8KYVzo7W+vZUWt+6bqr8TmQaBY+QmsKU/7ESP7tJ
ihwCRyMOcsPCdbqo7rPObJF4MQLPGFvF18F6zlon/stQXOYuPiyyc2H9zInFziKzVls6k3RKoEkd
v5tm94fhjuHbny8i4TGC8Txy4NxykX/bklqwZGODPToiA1Z0MVuEG3Gj/iKsFlepjlzg/nBbJ4CL
UPakQ8yEx3E9XIxu49ySV/hTaPYe3TWub5Rx51njLjy3EWjxqSTDgQAIOaDVEegb16SfOQJQdowW
u+dYvaDu3uzctFubUJItYXTBnuKFuZ5QtcR44qlU/LRC019rgX2JBqHMs6tS8ajqFjvx+OadRvwI
FxyOv+xNvR7Qjc02yRxOGc0sBXcIoGBcdu5RNGp8WNKxP82dIw60vBVSY8Xyei1vz2FjGzu/ZGvm
siULyTaKyvD2rn9I5zR0S2i836pTpH694E2uVXbjTVSlDnWNOvb9rbP1PbG/4Oix0Lierb5nTKG3
i2O+Z52F6ikNbdNvXNf66/4oWxtU0tEwBUSTgqDvelYxuYXqdGnnN/ifH4HDflROWL9VsDx21m8r
OpDFUKxEpeXhmlcKrNiMuk68ZaE/7ceY238NxqZ8Bu7IAZ/i5clNEZMhdgg/3J/j5kpy6Lk6JWtr
XYu1phRx4Q6cJhpy9XNRxhVcDvpg7o8iv8cqVCcVli0+5B9IbaziyW6A5WRVQDR0E4gLtf/4a6wX
FfKQ43TUxxZFAASfLko+KL469fFO8LX5ISXX7v+HX+vEN9UYW7nLJHO9sqh8T+ZfiDc0Pm1u8eX+
TDe/pEWphVAdoapfAj6/3aGqFglNFezMhtzhUKqhcmaPolXpJAQ3waL7VNuaU+cse304m2eQORJH
SzvhddoqkrhfmD/e4CJMIKjNysGIFNOPiPD8uaYN/z/MVI4Gn1De36vMJDFr2ZfFeGUeZS9ulAfn
eZCtn06eTekxaA3xlix997aoTrnzdPyiMKw3FIEchE0Ae2hQ8ov/tsxW10FacELgRUot88NY64OK
Xt2SfoL5oGgPZKA2gmuaiP4akz6yeKez9JgNUYCUBJ5Alt8lteLS6AAZ0gtSty29aZqU0WtrWxPH
2WiVz04yjA2+7INu7Kzd1oa0wCAlbxER8XUTj5g1vU0wGPVR7++PRORq5E3KgrBZhS7+H3erEKz8
PtrqtpzLRC0STe5J5LdOU5YqlJnjPH6MF9vYw6O2tiHpP8oTWCxiLbV6BEd4b+3ogjZoXb34ZGH5
RUEf1XeyuTy5bRXtXNJbVwtflM4YHncew9VOCJc8yWdB0RaCtHjS0YhUPMOaZ4Vuznmo/BoVvPHQ
q330KclM599pNuhpvX8Uti5RWuwk+gxlni77692YxlEkrLQBGMsi5WmpGvODZeV7/au3RAS+I2mc
JPDSjEXP+/UwGl8vCVqHpocyWtJzjP/pj7AZUcEX7Hxkf63gY17gk4T2cpYfYjWLftqBU8cUizC6
BCEMKaOM05S/E4UedAf0c4fZG4W+9J7T5Mu3qq+63Hf0vLK9pBUBqmKWOUWeJtS8eolbTaWTPKuL
7DA6Xf3HzBz2BjVUsA6gI3TSVwGhXVdpk8vOyKnPrdfBCSpadZX01HXKznu7cf541mWfGEVbWp7k
B/3t+qiXGr+dClQlrU3DQ9DCvBBiBZ6WwIq+vzduBQok0xP3T74ZmNhNMzVqogQyDpm/GyRJ4dtV
RffugjzKtzjRxHuKq4nthQnyqw/0C/Xmh64qLfawGY65F5sWpgbLnKjvHECwxkuUqo+fm7YZ37cz
S3mqQhyhd3LTDZBERgSQnGXZjT6F6+VZYAXPbQLQa8AZOMWzWR0doRW+tWjtj7mMqtir8tIyd27F
rXgWZQTQPFnDl/SP63ErO7PqOCLVbvTMeBHtaB6ob0S5VwKL0CaMKDSd/eOQ+k5KS/wwC9ezGqc8
csT3zEE2tgjJpAZUA/Am7aGvfwv89m6xF7f2kYXQv8fRoB3V2oHv2g5zuveWbiw43eEQ9ni7aVxc
U4wcAeSgOgNvaVAXz07a6f7QDuGJlA+Zy0zLv+Fl3u985Y0ZMigYN/cJEeC6sIrFE9ouzQKFdqyR
J+977cHoFQV77+4/lHqkgzJIAM814L18NH4/b6i7aa3TtH5rDPnRqSihDtmkHdFG3cNVtpZSnmoo
yRBQbsiti+NMZp6R5Q0aghDwXjK/pWnpbFVQhCu0Bp9sI9qLvbaWUi4h2QL5My2N1/NbRscKNUzJ
0IGsVd9Iku5kdDZcgLjtdgLMzaEI8PgXr8FNP2g2KrE5xEXrR7kWnUO30M+dW42Hoi/26H1bBACq
qvSn0A5DI8KaZh7HSknlH+ihiDlpKW3CPvWf6DhpMyY2GbqSZl9iMB1X08F1qZArY9rupA6/JC1X
oR6oB/S7X2Jl8EWv19awK6UaEGH1pd56fSr5rB8BKsK/l6ayEfhPHe7JKhVZeHHagd7GSamqysu7
LnO4sezwyVYnan1AfdbDWDSE5Q1aX3/fv+Y3wh4cyQlEf9XyQVmvf+UQ1SWyIFrjOygpU8+JlqPe
63+3jZo9Bq4Z7gD0G7uALjkMTUD2iAnW1NJSmSGtWOBPsHMyHL2Dki7LIHyuqkXZe8DkAq8+gGyL
QwhEtoFjKX89NYK9IdAnUIaqngLrqM92f6DIrSP0NdTFZSqwY/fUIMDQWp/FOcEPOfcsYYrTHy8x
bXMyRqDrAdON1UaowG/seAJeUYYZQ2Ic7g+RFs9H0+2bp7Kow0/3x9tcY/hysgVHoSyxurQqhQRh
WkjKdbe3oJRhAQjM0T0OQAJ/HI+Qy7g69xaKDdwfq6C5nGZV6ywdE6Mwcy+YiuDzpUbKKa+7PYPj
21nJoRhE6guC1aw2aos5PNbNVuP3SjGdTLqDPWUI+lMW7PaC3Z4JoHZIIFQdeUmhql1vnLm2UyMo
Q4knLiiZG0P0QBE8Oi6WVnuUBeqH+x/sFxR6vVNZQCkiStAkizxy7r89M4iv2iUVMuYGmK/7xeCY
5WkQpOLewBl5TQoD+jX2tikBjNkZT2VquHgHGE7YIjE/kjroIw4aXmAXeXpEKUp/TPJg+JE4uXYK
grhLD800qc+sHU6GFXrMf4UoeETH+xPZuHhBKXm84FVT2ie/vp5IUIrZUlLR+KlhjD8B8POHEp27
hyKn58yzRdcd00m45xob3wfXCZTPwO1NuHPyt76fdBWRvc5slXX3eIymU1pHKZeMsLSjCG1xUtre
PA+BpuFnv2u4sBH/ITMBrgepkYYfgq7rabtNpOtC3mr4iJvvimkETdC7RFyqDLPKLDlFljE+p9x8
fhdO9qFj36rmrvzRbQjBz0B4T4NuztzX/RPGjHtq3/HE6qExYi5j9+cpiwbEqlsid5DHS2okezD/
xmITbULFBgCkbrKWhalIjKasNRvfbRy6fuxyfg70uH0Z3TTtaf0eUBe+v8tuoSrEGuFX0kLLkbkJ
WkZbKcpAOqfVmYALUCuzn40asuY1da9YCBOfulE52INWf7w/soydV+dUatNgakLtRCUsvP7OwIFT
NVYAcHM0GX5VlMk7Z9kXYtgchp4q/iGtQBTmepi6b9MlmNzGV4waWYnAmssHp51nrwu0tPU6hNGi
o0Da8BjOwK5JLJKPYx6rB8VNo/edM2TlqQmi6LREurNzV219bvpxJVwO6ZTyzvVvEy06lVrM2VqS
UvuoG7S/NKOdnuwQlstBDcD4DvcXfWtXS4UnmkNQXMJb8XrEOrAUUDJGFEpXHPPIMPyoc+zXzk3R
nxM83ybo2M6gW9P8fdBVSm/W5ZJbSkS5vU8tihNJfXAFkYNhBdrrEEx/rA7HisowjFKnNB9dJ/aK
MiZjmOIsYc3u/AC5rPHqoBFHTIoWr7en8QhoaZyxft5zAL+ZKXUI2m9AgcBCic1XM61ie7Yo8NML
I2K7vRhGEyKCIS0wEPfLlPRcLFO4Z98id/DVQSIvJSAiiaNLEvrXClcPlijJZqpnfk93dX7Wer19
NptAfSosNdhThbs5TnIwWmCkugfY669A/bfXdW7TrtLKkgw4XLTXvJ+0k1sX9sf72/TmVmIUmuER
8JEI+m1pR6GDiYAOgs04RO/jigIBVMsKBNtePOIIGiRBMA9tOe+1JN8SJRiaexAEjxTVRIzu+oRI
IcmyFEBkc+Oo//RaGf0kqrVmhFChBhCK6dJwWo9/YN29fELzKHS9cKrclyBpzPlYZZhlQgUPmrf7
S3JzcuXv4kUAXIS2xNpf/y7bydVJdGhaNUnn6n5dBerJHof4EA7EbE1bmUAhKi4J94fd+N5oI1PL
pIeANHAdTdmS+exKqrmVB+nnonAiFazQ2KU/b0wP3EMWnUFOIanJk/XbviL6rBs2A+NMSnLOjMhJ
PdWZYt0f69n5G9yYpE6Ifvh+f34bO01WhDX6b/Azo6XwetwUwUHaVBh3CSnSFm3TnZy4NLwyUpej
u6guXleO4YFJ7lHMb1cW0V7SNlAKGYGvC8X1BAWKtwel28Tu36mBmD/Ucdfu4Du3NxLBI5E+/BoC
iptouI+SmYmTvbdJ6PpJOxgX3PH+WZZuuEQTOO/95bz9jLDF2CyQuNC5hq1/vZw4hLq9blDOj+lj
znyMddpTqnXhJdHN4C0wR+2xEUn1p4mw5KiBhvyyAmSfrt7RvBrITE34XAt6bKewzKdDmeuxH6dT
tXMebi9bhuJGkpwl8uA1tbEzBjOJHXg0PTLf36NyCn5MSaa+JsC/n//DWsrui18QJLHS9VoKNRpZ
agqWJiLa9t+5FobR0QpjkpVCSUcb4l8Wn/HjKfYsDTcnSQAqaymoz6+rerPQ6wb4l8Oo1MG5soz0
yclz+6wDzu5smNvzR2II348zD8OQgP96kqimmUJoADt09TvnyqDp7+w2y3DW9dr5aYdK6XjzbNrv
jCKydirCtxkW+4YmNblRFUoAa1IUkQge94IzFzaNlnq5o3QpdaO+RuE/rJbPsWGN+Slchuaj6RTL
/1zIKggIZ/2kfrj/rTcuA0BRCRsSO8ir9noZRBCl4xRQR03zNscWh8ZSX80KR99Z7q1x0BOh/U9m
GTe27KEKkxReNnvKyJunUBP1adbiPennrUvn91Hkr/jtMgfBT4YK3RyIWH1Kxy4Ot04bQAcvu6o7
ofE9/Ly/fLdN+JL5DnPhF7BMVUe/HrEEABQFopo+JWjtIx6YRnQIMs1+KSiyfx24gx8BbFQkc51R
f0B2pHvOXD1+y4Mif7QjnSa6+79ocwlQO8C5gdSGG3H1gxByiFNJ5ijTrP1kiTJ7nFNb/Vo7uX1w
sIzeg7y3ziwxkISq4DehPHI9oNl3edMtAGNBKuLLSDX7EFRzepSySjtpy+ZQEnSEpMLtdFMZ6uxl
tBwoYjV9YafFLrIHiAbdIVFH83J/GbeuB4qdtB2Ci4FBr86FlYs+6UKnBaiyM/tgOkn/s4uCvkNV
2pBysbglK02snGi2SM73x96Y5q9OTu4IkjQ4u9crusgOigKND39ArfJdP9fK+3C06RylceZ0fyi0
dTdOJrgVoQDBJ+nZGtg0Wjwx6gbOvI1lU/MkptTBKLmmZosTjF6+NZFgmqEVacu5Ufv+Iy3wEyi2
04jOMyI7jU8qVNoPIrXEP/M8BR/KJggsD22CXD3MSlCPh9apVdfDTXOez7NqhsMhzuxYOVe9Wf2o
G92oTk3Td/9aRTFNXrM0VuS1Q9y+nxWa0/zYqowfTj2lP9RuSsoLXkBG5tVtNf2FrUxfeiBpMkhP
9OxfYnr1U+E0jUWNoHK+jK09tOd5KZMv0ke3hG1stBadq0H6Fhs6cWuj4UuFzXwbJR7twsq7Nhnc
6gLkSlMVIScsjERZmh/D0FjZS2YBRMEmJTsnasXZy8XkOjhMWdxYZ3w5UU/Rcao9Re7ixJfADVxy
e6ewhwPalkXkz+XcZkfqKMVyEKUaTycEQrKLW2UjsFolHN3L87kO3zdDWH6BLhv+UzRF/wUvTrOE
rJFXLW2fqO8djGEx32FFi30m3b7DC9iQKg4i6PvJF642qU9BkleGxyWR/FuYXSTeOXakvsEnqzHf
iu3gg9pUBJo9EksoUkYZ5PNWKezkbcAEJjk6A3Q+LzOL+TNtAFHsaVrXz/xP6uTTMi2DTkaEMquJ
7ghI2RC174pF4O6xqAW/qTfVYJLdVfFPt7BDrNPo3Q99Y0qn9rXqaAdEAQwFrVOIcBZYo4i1F4H3
S/yIwlvxEtt2wEwjN30MTZGbp9xh+/s8UMaXckiif0YaYb9AQHRxMUfZX6EekMznnAdVP8aqSW0g
mxJU5AIjJAvOioQ6QYEd4TtDMebxGJZ2jThkrE6FF0YNHquQauf83FU6bl1FGHwe8kU1oRogjnNo
RjUxTnZfuhmNOUWVvkOWQIX0kA/RY60qENeYhXoKOzMyHoUxAXFDEDJSr9XzqPKcARmWiznYijh0
favhqwoW9CiiwPmJRBIuV1UEWsSCdu74QFtJgilOqNj/GKNbmycroP3Hy3BNcjxNRRr7rZ+KdD7H
bjY5D8VsqskBtcrSPOtBwF8mxDQ/jkZsCgQjkvK9o9XlK57IVedlStM+J0Gkv41jrKCv3ufjN8ui
1O9rI0zgM25cWQohr7PMR9UJAh1qEikm1vTQ+E9L6ywqJj1mC4stdphmZg9T9qBYyKk+EWsXumfj
IPJmilCgF6mEXXnK5qZG7KSvg397y57Ti1EH/8fRlW3HqWvBL2ItQIyvDD14jIfYcV5YyUkiEAJJ
CDR9/a2+r+c4djfD1t5Vtav2/8SQrp8uR1QD1O42AzCGvGFx8tQn/0ZWsAcfuwmlqBiVaTJXbtin
L2lWNqva6jdNIzyuwitgabjG88XhWcTCZXHwl4FKWFo7jAR3Do7B5RmJwZgkV5Gu/zQDvwE5uNnh
P4DA2bmJDqWvZclJ3mxovNcTBxwFvGbky3GxvBy6GvL8rJ/Hakiv0CaI+fZSmP8AE5OjscDrXmtE
a1Sd2RZ7pXllv28mgurWZ/PwVTg8Kt2KJNftaqgb/2Lc9l95pgrVmYVYnJQ+d7D0x52OO1nV0dLy
6qhf98LYtU/pONNrNAbrYIkZwccoXaWiPalsnHQkP+LQQI+RxZeZgOTu920eVCME1qJb62G93W/J
GiGJM8QB6cGDpFWnY7HGzbaODOr4WBzsaRwPeL3r6fCm8/O6mMs0MDfc16uw290UY9u/GUvkIrZ0
d8ZcRRVxpEPtGoied3CsuETeSdWUYxy5n+NEHX/HhJv9SSo7ImREjpt4hIIhBZQ+B7GFF42PY/uK
eABi8J13y0OiSOnOSDGn1T0uPgzqCw/ledTWirP92VeOTPdDiMzQKxjFiT8FMcXyg458RU30XkUU
OdhFBc+Hc5Fvdfm7mKiuftPE7+kE2NVsHm6esMctP9M5h7VmY/NwRG8qy1n916NdlF01+3WLzvE4
uCRqcj+AAG1ckmpsWUWymqXHnu1mfdyKeC7mMyz09fgLFskxb3YSqvAnSoxROYJNCqkuA83h030/
VDVqVptM9R6/7+5I3AdkiQOswxKR2Cf4Jk77n/lIx/Qzypjm9xFOFdLCi5EO/zaCRPnjJKubgueM
+cizFyhnU/vo3OgzhbmghtC60UsSCdZtQBzF36kO6brCD30XxxuczidxPzurSlB7VUB+97bs9Adc
2/JY4vGJD/rErJIZwv2oEw8UiD0ENseSa/JepfC7BRCfHQYiUkske414oWfai3QmDOeV2odKwpcB
8tM3XLeYdJAjpfq5An9JoyZouFvCriZkNPMtxstcmE9OsPjUs3itvGwdAGk3NZ5WdrjsxbyPT/tS
G/l3mcLNJdISPPpPmbI+PyV4NyDEieF/C8ebGIgN+wvKRNOtMwSR3NcREzTt0qFYnkzq9v2yIV5P
gKrPjLyvBBxmaVMv8OshbaGkGJ5hBShhMZiUwWdVs0pbw8qHjdkBni4TfH/Mgpf148jLkjZ+OfQA
4Q/xMIxqkFZaF++LnnBToE2L7Dw3u6sPeXZzzdxlXo4svYgq19l1Fi7HhngsanaSBeRxTcZvzayI
CF/bsBxHTBE0UNPxT1UGQ58kNI5pE/IFDnRUGZ818XHANUpHI/jFlHj/rG82HF0YOBpTyYlAOFRq
JVIs4FC7nA4nSNYqC8crhRDTfao7xAku4MfnKYmxYb0i32NFstPtlAzD2CF6DGbyeXLwZyjAYdIc
joR9jDuU360wex6dCRSNz/VaUNKkIqqPzph0/4xDspuGYxcQWR0xtVdwdLCTXrfSgbOakDzTTXNB
nj13+gfYfBvaI4uSrcEsNLi7VdaF77DSckDnMal06uF5AWujotw59GdDip+PLae/lxwWK62sDV0v
Pg/8AVGjC+uIk+J+j5J4fBywA+D7YIbx2aDu4cJBUvs9v0nrxiakc1HhwAL/1+6r4mAjSvzbdmEH
moOSlVCZmRGYass2GPLBAAgxFM0aax3/lLNeQMft9SYbtIqVauqhlOSEJD1TnysYYOSN1ausunIX
qMybVPChVsmhETwQH35/l8tu1XmalmB/o3VMswYMH2d/x8gyKEYQlWDPg8Y6mHuidiTzKdBgQ9TY
erXqR7XyPS5PAfHZKbzehnzrlS4s71VC6+h3Yrb4S27Y309heq/8NbabrZoC+mu8VxObyj5GUn3U
eKzzLOB9qnS/X3XOLvGQT+udQW5b1SRwRztektjGMfrv3MuOxsMa+gIT3Xbvd+fd2TmV7mhsy2PB
o872rENOHgJ0k6UGOFssLmCJJjEWZsl5Fa7IdxpDV4s1T3ozbejLGkzTG31CMU7mp9QW4/wy7Wuy
PnsBf6CeEbEJ7E9V7g2GfQO/QKlXXifFR9nKYZLhnE0A2R5q3MdzxkOOZyND19vDTNTNL6LwhPSj
VNWdZlH4W0rIHJ269aUrn9anOV+2T45oLt2UKkaLohwIBwh17VI0FZkgRi0D4b/x1uy/c+xgxE2q
giweZNjl0Yt4Kf4V1UF1Twqrljsyi/KfMZkeO4ri+SA2WLx1tJgh217Q4C5tkgs+dU7Vy5tFmXjN
tNqx4AjpIM7pZVqHJ+QVkK3RxwynF3gAp2MHd5P01cmJiQbtsfgWFpxuVz2mOGnlysJwh3N4g5Ph
uKKL3Td6cx8rPT5ElY/KPdYIGHuc5c1EatsiMzcoqUq0Y6RWhF9Mi/5ZyWV+QS2vAkjudflw8wxQ
D2/C+DbIHL/0KLCS2TooetGZmchvvWUTLMIMRcxgX+wef17DMfmClQNbNqCWsWs3z/W6dpuOMI7B
m61utco5VqHdEL+ME8sZ2qoEmXV7pcU9dSZePgHP6V/DoARUhyaR2x3eyfIcHZAefRUjpyP47oWx
Btkhw4cxzKgGIrugu5ryLW7Q4E0/90Ltp0jVq2xSA8X7eyiqJTzoTEZTCxR43++4O+RvQ+qAD4yl
QYheyVjZy56hCixM1MdJlZvhd8VUhuu84W69iqEaHxKDytj7LQ3JHV7NYb0C7RBLkylkijzYIyh9
rjJQCKdZrYh6iOqpUGgcdkP6vUTS/Q+d2nn9kdi4WBtYsa3swy5RUbdREBlrZrYqWJSspB4gcVL7
Lxpx6Dsw+bApaxd7yLJ1Nfo74NcpGlyYSaThZBi31d24kXluFznG2w+YavqqoeU0/EhRW+G5wan5
nrF9/IrnYD+rkKkP5cv1yS8y/AK9xfi1QulwzWTwJHfpkpvlPIhx/V6O+wAIdMLFW+H3s/+KjpLY
hmyQeNtCVR9qLGpzobuuf1fDHvQ5p4PJXuuNZXmvfJr9N0SJK7qarXl1RRlHSc0ndKpbmHnykJdC
PIwFmqoGB0UFlauS8atZMLBfYH+TkKfRbru+WMSfo8iUg1gfuQ7HfLGZZMn3JRxy+zYn6HcfpJnc
mS2OSQgGTHSHO+n+y4Iy8pxFwq7fFjSm5CE7suPfCGnm1m0cK8FNVt28yOZKaNEegiEDb88hfHkc
J46l8wR2icnzkFbRDIe5vPoTx65+58iV268AM6a0sYyv8eOB4KirneZq6PIoq8zZaDKgFdtzfl7I
aullEvH0LTKLdffFmu72oqtkOI2AZPaH1bL8WphE5C21aYjvF1wdxI3f3PZgfZ+sV5CvBbvSlZB3
QhVHc0H2GYr6rSKfSRwQqLYLALdNtANJvG39cGAEmqQz/jqEqA22sjFUCASa/jjsoBiCafCMMhkP
aa/SRL5CN0rWFmdmdK82tbHOlgShCZnCH25g57H9TZdoQNc27FMGPTSfDrS2e/aVOzcv13ST8Coa
io3cYcWDla3B7Eu+OX1Upy0tq+GchyXlzbYFtvcGIYu2MQsepg4VFMUN/Z/7L8nGae2EMlHcVLSa
/gq2edofReHuJgsfN9fwhBJgx4hsdQ9cDGJrsmMHVESmKceBItgqTrGHpOKMIW+H82QVhdGKJlmR
OIT4nUo8pXk0uwtyU4CkxbB7RzHBWtZ2y1bm92lg+b1nSxk3MbDq5IUJrcIJoFeanwyo9U/i6tS3
isG28xQDKaB3KVv30EF7CyOSIZ3Y33WAJX4Dw8AoOeO1TpOzQY+yXFwGJ9hrRoOf7pl3t8Qa7GNl
Dd9hlowZMBqrtsI9UhdFxvJ8eIIFSlSdBKsVcE7KT3Q4RtVCxZ+ER5hrmr1fa5EeH3uEPrEP+Dg9
elbsr1NoKERrJJlH4G8YdPCO1jSHmVkM7ETjT6tmisryjSbDWjbTSJexoeIA0lKNVGHdaF6HqE1h
g/88Rciwb2asa2/P2ejLyxxztnXArZJvKOL8B0QOY9akLlt/j1G23FVHChFutEzxfJUWfSLMGnNb
dGwO2SvDztRPfNpbmsSMfPozA0bxBQsQ8r7g7TNnnirFe/ji5J9r7SfVEGK3xz3D4fTP7nH2HQbX
ie6hxGdPBzVVwERSAPsBhOZ/YtEnQ2KocenYWpbG00O04WI1oxH2KgXRAtaYafJysDmOLuOGCLaH
HGzA0cHhubhfsX0yd2KdanmCno28Vku01dAdp2xriiIaNgx9/7+3wdbRH6B0Ur6FKpH6ucyQbNmr
I6O2zzJd8e7YEv2Wo0j8DQadagtTsSW/Eq7N93iDy3kvoXyv+wrHTYLqX5kHh91EPPl4T86zq3n0
Xazz8TukpRXdzkeiTklm+W1dKwvPu5KaXw02HfcG5yf5WJI80K5ajnG4EJ8NLyEVDq9THKFHtlGs
OmFGmCjBJRRbOqMesVVAdkddc4RdEdxWitt2DKF8hqIZ2CEenz1tuIKQpfOQV16sgVlNk0rI5Xu3
xvHWZTOWVtCNHSvcG2bhfxkIbmXLBm7nZirFBNhw2cdXGNMPM0y40EBf4EAMHGfO9fyySyy1nYDW
bu9bPkNaBjHivrXYYwK/OY1b9QezjbuWEebHBliCPC9TCuyh3rk4fu91qvRJ6JjI+zWnW/QrIDPw
X71N+9BqPmYPw8blnwrA8Nwzb7PvxzFM15AOlPdoGfKpye2InNkKEOI/MgM868djg/n1prSFO8U6
gI1vcPfn43UTqQunHQtMpguoFNcMzTTvsVmYvdeDcCDsxkh/1GR1r67A0cM9cKJW0S15F3402d3i
JH9x3g7xa4Gm4DhFsQW56bErsJ3BeOpnju0E3qC0rs9RwPDYZ2pbrxVIwLR1AT3kY+6WcLYwAcSc
EBK+9OnI9s8U2md9hT0rf5JcD2tT0nw35yTS/FI5kU53y01AgiEnXwTALi7QOuGMwGb0YJc/HmC6
B+S8LWlrdoJ23g4W61ZLEfah82nlPiuEtfJmrkryLSqmEfOgq+JHhRjKvS/T2v1Cb8pZG+8Y3boS
PT5vYWnkfsh6yL/B2ZAtZzqX2fetygDWmaJgAdkPvgYMLCr26zDT7VanIe+LyK1fN9pjbGVYWYZt
wSO8rNmCEQ4eFrDeDfEwmkYHqr5hxRWppYstD7wIcilPlc0G+2QKVVNIKcLeB3YU+umoInRMtFLz
I9oaP3V6mlLTubKwSVMDOn8XFGFmH7OaF1wmxCLptxgD2BeMX6vQSoL05Sfpp+MhgyFMjrcBy+UM
JU9mpJmRl/GPC9BsZ+83+YSNsSKADUCsxjOZCjxwAJtlw1J2a6apVeJMV617tHKQ26VkQfBtCufu
tx2KsvU+p9Nw0ThR3kRY0weR3uLL0uoQUAgv9RBeonpMsZKDWKfGAc+E8VAcyfSRHlH+G+BgLq+Y
4/PHoERBLzYorFli+4v8hEx+/j2gYgHFxo7bg0/4JBo0XPqDk4lH4HAi+1hYEeHVRzAHnIa9ykib
LdWku2qgMcNmxYL3E69qbfsywncB8OrKB1/RMusTmI1D3Izc5Ockz4FP+PrgCjoFXcUNEKcsatKx
Cu9yy9FZKO+hIxgiAj5GR3aAuX0WkpYmUtIGqAdeHkxawEDRc8L0tySIY0H7ACLjmjMvY2CoIWUX
gNTmDWd0lHSzh1y1L8Zgpoci0Th3HPo29QSE0rMHI2qMP/AdTuV1SehIupyl/nlgYfnJVIlVGZMj
RpVUiEJ8yjTDZYM33RS1s9x5eHQLWT5Njg7sgy/F/oubKc9fOSEaoYJ7fiQPFRJh77zLJtNbJMXg
jRrIlAFLXYs/fK5p0oA0E+PjKGP7uGsNHkVv9fEjpVPJgEDCTA8p8KFsNiyY3MsCcG23LKN7EgMz
x9tm9qnqYSCxrU1GqARzgziaO+rmkX+vfZ0et9tawK/fWvFFSrWMV4NJOOoJHPzflXMGTyziferf
ZAMYh3ylmH5Yy6tPLKPiQ08LfAMbeAq6oTuEO0RXODLIi1pc6e55Na8vHg+ovyNSDt8r5Nxl76tY
StWOoKDdVyHZdgfXQQhgQkyWqF221AGfM1uNbEnU/B39Er4KKgqHFT82R6L6MgAmji6rjkj0yCdo
EB5vUOKvgpHCwSKiQFtipE5D59d4s501ufF9FDHykxy7jpokqlfdDM6o6aQs2LQuZGT7AKRTR5d9
9tvvZAWd8STJsv0p9pg979wQbO5B2pq2e+qx2Dknzsq2nGr1AiIem1olHeurh3NY+j7nE8ikhMBS
q4O9RVl/OrBo8wWIsjMP1VToN76ANfuts+NgrUx2gUJfLL7jmAI85j8M4I0Jrsjv0xrv04UaRH4/
TEHmErAjFguvHg7d/F2P4zY1aGLUCIInAE7VGPDqdh4NmXAVSw8wu5ifbG6z9aW2u/iH9PAMqVgQ
eKGaLjTaLjt4QnlBWim+EM59jUsDGVl+gfyk9K3Y8unioyETXQ13qxuFNAz3oHxyzAPTWj/CQqeY
oDerGawQaqX+kQwTR0dWjdTXIhxFuG2hiBcs4rhnxfjmWgnDwwEnqETqRQGKCug3iurR0Uqkl5vy
C/7/sjymb6Bc4VcG0nz4L8bEDpOOpYzA7u7FFtqqSLanCVGdWzMmU/gF+hcUIYJD86GBGyk6FehJ
0bPeDCjvRWEEuWg5s8+iqlE5Fhbof3oRw9Jj5sYPWwh7YYSL3bzQyAPo+Ykt1fAnFMv2N5sUmm07
JxP69DV/yeD2qJ4UTFOOk5Yk6tFORuNJTWrdX3Jj5SVBfxeAPvJcNOOIiekE7D2XZ3yXMgX0tfg3
YqCUflWYv9XZOBt91Hz3MBsyqk7O8PJW8jrDI143czy6bxVYF9bvaRBQWk+Dt/AqCRhZgCbtMQLO
EtTBoHXifxDvFMjEenUYTiuOZQCHaHHXhtLFr8foyl+HGhPWhv8/HyuWQHjnIKwGBx5sMsOfPK1/
xFsYEzAZmv+3JgPsoEUksNo5LnFxNpVmU4dfyd6oilTyVq8IGmlsqrk+1ZsiGmZCpQfCcxDQCDNy
2IoT6LKMAeaPsRhhIdMKTS4Gud6BfoIrIrLE3Haq5JTF3UwF9Y8DbDefA/GQ4qA4xf9WXfIHDrH3
ceYxQ3rcXLiiZygpNyhyURyaFbzmY41lq1ZuNmXwJiOAsOSxVw9zXsnoSmQiWI9IoFU+YvSkR4N5
H4M8WYq5A5vn5F09V6CfU4ym4Kqr1Ije4BAAgEwjAHPwlfu1ETKD9a3WXfbjmipMKkcql2Y10n3B
dUHj3HOEnyH7pAHldcmmSz1Rpu8y8Ju4DsntgeXS0a6gaL2uOdS3U0tKC3xMiwGORcBR4EIAT7E1
g7daWgh4Yoy1a2Yx1shTwwEFJQkJeOmjFZs/PVeHfFLzBD4S2pKxajCYyC/0z8w3GNR50SQlWrJu
hR71dZ2QdXvPbIkpKNI58hxgwU1OWMJZti6spWUPea7k0td0qACg5I7e13U0+4cIIZAPQltsRG17
CgovcyM2+DVVh7jgmIq/i3SJ/+apR0TFeFOoAskRC5LAeTLjeYsGN7f/99fqNSX6NJh5Xb/cytHE
mzmPn/ROF+jf3Yp12yzdEuCrkddbU2Fv2zcl4mSucAoBs5DZnGcNNJvj2zxlPDntxwAuC+3NcQ8q
245nnWSg7UJC8dNUQ4dzdRDxRhDXZ7tsAhygNzCc3rxSkFG65Qs98B8GAy6eBFgh+qVk0wk9s4U3
boysuwZzlr3Wfs7LFjTbrG6eHeHVzBD1dxQbQdWFj9jAuE7whPpQ4CfvbNi9aAW4eoqW6bD85OUa
RQ3HMHELtUjk9wW4yscafICFmr1JFExV8L0bJg0LImyRM3UXgaB+U2ibsu+YBrX8lhGnyr/A3UfI
BMoJ5M0CQMh13I4JMB5oEdH1Uit+z8emJfZsNXbWsM8yXIeFwTlO+zmbriRx2nfQcaJWgzUf/L8i
CvhBgyHoDUoNjn6d6EAaiH9ijEaqrk9TNeYl6uni0wvncn5jVE0/6QEeGV4tgkKwkNQmYLNzZX/B
aSQgGAK4uAnl3FX65IPc0w5YAYQQ6MchWwRXVcDXs97r+9VvCMYrEQIChdSSQ1NkhJS/MSmgFQhV
yf8T4M1M4yagUH2yJCbc+3kmvUe+u8GiS6q6HKJ3ecWsceieU2wWdMgiLO7S7KY+MCNqeQv5hccJ
l48OTLnM17jlIgvbs/AwhwA2hpy5RkiUNsWhObiYQ6BeV1uxfoOaR2UvcYr79LOQgYfLgVpeNTo2
Y/HGKpmW2DRjoLAd3FrGJ/AeqHVglgHCpTpLa6z6wmitoYC58LYWfAXMsiQWyBsnH2COcPQvO6Pb
R2FR9j95NnGMoLczH+c78e1R7/odUv9h7m+WWGOHyyw/lT3K43Fa45RdgbKA9V/+/1VCXPEMNxi9
zgudCMQGTgb26aUfVTMvDjt3taQMnrvTxAiWsIO8OoeW5ya1nqs2VQOsXTSMV35kgDLwZEEcsrQO
sR/rKVkyHFUl/ucvZfPcAlWv4vdCuOlP7EdGG4hO4t9Cl8V4P2wKOXMg74r9lHgp3+3ml7+V5Fvo
4erE7IM8lqNGrlml4BNKRtjyhgPOwHdJoum/JdLV2MI7GkaOWGaMXzEDQX++A++muPYYskxaQYnF
8mTH+a1R0tsVQSe2hyUc/e+ANOp9h5Le4guwpOiqTAGG3LIsSrutXqn9KUst3hBVX0OkFDTlJ+RT
p9AVjFPRLQL29HARUQqmRHGyQT8QVL0jPC8L4/SgeZm6hs3w2uoI1QDvFaDJhwAhAJRF3uX/VGlg
8wvrdfUdOW4bzEm2yr8thUySBmcPAXM9w07xIUiUxK4Me4GQUsDDw6PaNCB+rVxU9hKOlvbnYdY4
aw3bjvgR9Hui+myFdVufRgN/rvSaOiBVHKfYoI9gXgobFUW3bd6qO+YitAzbvGWPxUAO38Pqah+7
4Fgd9yhvMm7GKkcWjQJd04tKbqHbR0jcbvisf1grnRQn402SYRVKSd+vESsK8Hyef0QG8kBABAeu
+WyhAHwZprJGwT5kcT+gT3gbSAbBF6khWzXAabBwMqjCnup6K5/RhogvEF5ke6r0zC57nDp7EQq/
GuYYfH5KMmHgYaakfI7WufxXBI4uAYRrtZ7Aw2fPG1rfL5AFIm+wHwOBDYzAYRSqpCurJh8hgLgO
GRCmiMLS+u9MxuAbBnUI2FEr3dyhy4T0RQdQIHLR2dQrtZoYjrFw88pjyioQHjFGpga6G/SgsYT0
u0fQLc5rJOns6EQ5yJp+zRcKBRjo/FeFZaO83S3RfwaPMnbPdsgzuiHhienkbZLEKMsONNYDnZ4P
7ZbtfZqh93uIkMD3fhOVhqbKfLgUQJX1F8ZZ/RtU7UKedj64pYNqZsj7CJ3rQxDgUdvERuFh0s5l
DfQQdd6MwPePBxhDbW9jniNLDE8ySpDfc5Q/RPLKJxEKRJVCf+F5Y6xffhbLkc93OM/y33Y4picP
A533WqsCbuM+h9odcon5O/z9zdBmMRBXKJni6hsw/mx/HAscPI3cxhpefUdh/oQpAyQPhx4aLjwd
50cfswkqKXD5ADY2DTlEpXh1hyadjN2YgAHpfEGXd2sQiH2CInqLn9loUHkwS25/Vu/Y87INER7J
FdW+3Qc+n5IdiSwgEIHEfvp12XVjImQ5Qw8/+Cdhg93+y0Vwz0dKTHVGcz8k/T7spoaGMap/Bjnn
GAjh9w9UCaqi5L+SQCvYz4aI8y0rA/tpCxnR+tm6HluUIqvvGaFuB3sAm7vWFBN5llF+/MKxaz0y
Y4hwfbon4pOyMEN/pOHveVnr2NE7OR8ajKda6qdEHkXW+qECtQwjMJ5eaL2v3zF7L6Ck3USfUQRU
2Y3Q+P6WvmRfxFCA8Tdw7DNb1PjOBkHKlgIzwneGdw8exnmuTkOFnIm+DDH9zuNRwC1yh+QI6iE+
UIjkBAoqdVq9gvqom8EiOBhKUk0APmmoWtE+VOMPfkxc93NVy/dhGlAUoBjIv0EcCyFXgu/3sui8
zlEqKFuaY1OZfjyWiH4BYEXobjxNAsaitUSZLeis70gWnG+dmODqCMM89xeoHhY3YdkfeHswENw9
LNFgHpuoot5us0gZv84HFynkai4ZYZweLU+hnsmPA/sV6Z2pEnuHoS3FmYZTxZzTLJDwMgP8+sUq
76JWHiWmCoyZtDhNhyk/Ahyj2ZObQkoxwfL1K/dRefSuwCVBjZ0CppJJi7gvfbkD+Bk5Oy7sqAVW
aCmhV2DRbD2tScHuCwLlMThxjiOVew+UPwSe/opcVkdnyjnF16lV+sgAMkd4Su0muzBWBH/Hp+kP
rwkvztD120uKIeA27m/qW2WjdOx1nuPJrCDC+oJLHGBRS8kK6TgfX6etpLRVx5H/txQlFEcLovm+
J8uavE1zZCKo5AqY+9ga0bKtKtF6nKJlz79Ks/P/pikxH/DIwPZ5IXB50adFAQgWq01z5GX4ZyA1
Oc5poSJMbetBHjg0gz8mqPjUyYLGKaHuuNHOIOUO7DIiO1tC4I2ubVoz6VuIsyja4lXy+30o7dpu
OmXfs4EkvrVwk4nOYblR/sj+MS8LtFHgToaSf0DBkwmoERJcqHQqclDGmCO+TflOEeU61faXiRmq
DRycqochhsLyZL2tbAOsln4N8xFDRRvlCdymCF98EzEw72geYSsl6SRZD4x0+bFAyAhp1p5w5A1l
Ao4z+uarcwFAqlHlE50CNWT0ZcBjDXH5FAGo0NtaQdKSFSs8rg+SXsYjideLSnL3XIDSYO0OsU/Z
wDvFsQZGM9t2sxMpTUNzD9IlzgC8fivnIXqFXAqiDKp39t0YcHRrYzC13sEpYV6hr7ITRM9Y6MbI
hFYRxFEkszOsrDPf7VtZK/xCCjkd9A8iNAIi4r0Zt0GeAP5vIAxrP2aYJQw1P2t4UP3HsqH8Cz1Q
eU+2HEByYtHXQ6czFXVX1ce495S4ND2XuAbvZT2lWQ8R3HE94JazPyFpa/7PqmiMn/7H0Xl1N8pr
YfgXsRa93OJuJ3F6mRvW5MsEkACBQLRffx6f21MmiQ3S3m9FjBGM517NlbkWThs/wXeqZtOO2n0U
Exlk51E59Z8G0TeSK9+mO662JvNAgWE4pdJ45R0ik6GjAL623mEIC3THCNU3bhtyU7hTXT2p1oq+
J5Jzk/8QG3rDXqA69+EzJ3GPYB7wsTV+8qPGGFjJQ1m201hKqf5wpSo38Tj41lEuo1jRry5rcw6G
bJ4Pde/U9VajLvTvIEOyRxPD/+9n3bTA8F6e2fu5F5D7VtdJagu8EjiIrfXFRv9a7Vkswr1eCnve
37pIcIisbTyiWDMQixLSrdnNMVKQ57Ez81feq/Fqwjhv9yYzHQRBqLsMJ6ENmy4D3wcJGC1PEyDo
Bpd8QvqX2n2iCPuvOH3ep8aX+ptYd+65pe6EtV2Rtcl7L16a7jmoy2lO7ZZhAeH+KJ3UyNlsw44l
91aAUzppOMBok/6N7mKPvTaCiWmD6iGPb+2eiOLsPW0pLj4IMyyXvBk56kmEQBqmVZ3/lBijQ4Zu
4JkLz4W3a6aGsxACtnXRHXdc4YS/Vwup20H3PbkxnqNMTdrfhBjWAX3i0RTcGp3s3pzBBdZhUYVd
nG5eA6Tk3VAfqKxT8pjReP2c070r77RfmoaZWkwXNC7t+0KI+mWpcs8BsCo51uwOSySU1DLNztb3
ptjZWW0S+fexmezmMDhmao6tKu1l2wxMwiBNAMGpQysSFzbuuWMXIOPGYOxJhFnKkd8sRT7mIu1M
/c4p0b4gxS/oWUVpWVyCyoITKqJC8CTE3nxfN+S47RCiNTu7DJVi3Y1bfpVq1l9+v6D3acdanRK3
hVXmiYAPn/g2+qe+zRFi6spv75OW2yLNraUIU4SjOrvGo1MiGMoWP3ksEmpudtLQS3AfjexCG8o7
Eu80VHndMG6E1bgt5pBtVCJeuoNuVurABmueAuOjT8t9DNepk8WuPnFs9QOrmlL/4ghgC9H9MHCQ
r0ncbALUTNk+oNAI3UllK+dkQCdofYg5SUaawF51WcmfKIIn21GWxssbdb35tIDZPU5DFr4UFWa+
7BVSMxrpWkGWlXTG6s0ti6nY19KzHXIWuVx3VtEGENPdOHHTNDnt8KFo4/cV5QQDeRIWoB9iRto/
oRtgn1AIc0vkuUBmmYH/L2Jbbpcxq4PNFCzjlZSHdt7hTi/1Zl3NAkEwDk1130AetWmZuEJt5Uot
bLryuc+813KZt5CvaDEGK7QOI6fauO8pyin2xerfNAbzlD3489iCTlttkaWdPY0fRFzrp0npgbWR
otNy0yK9D6AsMcqkQS3LeeNJU6+niacZMLdess+AH/noedHwUvd0Re0aPggYw2hEaKyrSLdnD6Tk
HiTLkCnq3xIWXK6Oq55WKfZx0UbE+C/ljAUH9aPe5LNti+3Nxw9tyqn5HWEa8HZhO0ySIGdXsI6b
mb6cWFE6m5a+Qjyb+BwKiAy7jBV7RBTVocExxM3U4sUay0ifTBbYd41rYqA1Bydjj+4R7CBQXnix
I0xYeBsm8Uxnew/DFjX9ZZZjxEsNSvUtM1uFewBo/rtMcqluACeGl4G5I0u9ISmvAApBvCvnwJPX
KGjNy9R49vwhvCJ3TwPVk8l3M4bzqeo9bUHWZ4X9s8CU6YdGE4m1Rf3uE3nvyGo4ZO4sDy5iffHP
oZ8q/LVbe1YpwgACUoXbOzSGx539SCUCQF279sHLqr26fg9ZkzVwbKlvj/p6e2TapQZ6t3R84Lf0
liNOCHOuvDoPj6FXuYhso7XeOSBi8w6Xbl3BPZHPeMqxOc38PRq2PQO0+8zzhrPFQln/2+S+/UPm
IOIj8nnDa4aHCah9yXEwCqCm5GAmYO2NIYNmgKatDDJyW/gfoGeO3rXEqc/QsGPwkwwtdhJkk6in
HQTRX0Pb2n8yrZPwXlfjaj4mLrpPrpE12fohsXUb1Bx5C6lTh984Y4Bp9RTo8mFkY813wumqZUPl
txXztcjp6LfQRSiiChlum64D92j61n7RBRzngV8GJSQLS/tRIQnut6C5br9zaWMSOxaB6l+PXVH8
WmHW/MgGBcdB9JE3bBWFwc9BCdsm9Mr+7wGbBANUc7G82zzWFAaXVDhvkmRdrwKZ73Lm7e7a93KO
EHGl06jGP8Ak3XDwIchnFlR/oIoQY8/wVpncFc9DG5Cpb4IQbb2/JvXfrPadO09PQEQyYnDd1jHJ
8Fk+gSY7i+0sFySI1boRa2Weh6jB6MHdOZ0bf2wI57dqJJIwhryrOvE5kT1TcfZoM4SPRVjNSNmt
PL7vPTXEtwdmgOmxw1XITe7ppPisxZKLlBGSNgbYG4d8oZJvgyyo/FIiKdSnYYw6tOx9yEKQxQ1z
KGVZmjG5rZdpa/k4VNLYOHphYvGYLfgl3McZdmk4jKU9v/Jy6fEoxCDsQ87Fd4QpQ0g1dIN7T8yp
s3yP0AfZjg8ZoahPOjVaJ2Pau0QSbLJ1Ivah04zV0EfxQ61tOqvZRS0mnHX9O/iUEF5dKq6ywwhL
59+1cx3vKzG6zt4lKvVnwq1+D9SEGHsGAdoF4sb08PHakMbR9P+jWIwFWLMyv4Mdr29SI2VNHW3K
F5+8q2lrV72+Wou/qEMTVsB/jTXVpPEGORidt/Ki0+KNXmBLF72aN9Lxg+a7ifoODNLpsl9AFom5
xO1Gue96HCMbWfKQMeHI/LOobEg0ZtYp2dTNCt4iInDnTa4QrJynBZzI1D0o7ewIG5qhBZdnLxR1
dRRwWd6jtqb1iskCd9k0hMulYkfnSraHglu7t4shXXFZM635NWbKEjQxfJhHTB647TgQ4s61nxFG
zNXW4XaO7sdWN91pocESa5nPI7ljv5qvzKRCpqIEN2axxo0I9kvOMRquxDNb9Le2vyW5LXK3csjH
11gwMp8dWbAoeZOVXVruy5Ptheaj7TM4OY/WEXz8okaANsScFPvMcu2PSTOipbXozEuAK+8RJzz4
STNm1Zc1jNmrDYQMDrcMUm26Tuc/YHtsU3IghuTNZib4z/ZAV4HumOShXKvlsVuXkYdeYo45xHZj
h1vJ3fQE7BIAbxvsu4c4zoK3xRON9ZYIL2McrqP4Q6l2/VTMjags1pKpawxmQjvshoBla7SRFmqn
7h8qHtRqF+VYINnLprC8y/N+gTPidwKUoLD0DEoS2HvfxLZ5q4I6yk92NeS376cusIwUs8cAy2QH
KRJ4lDh3UfkCGJmVR1Ilii/sMfYMDtdo+MMAy9KeM6Jprk1tBw9055ToR4kqfK1lY33y1TTLBplc
/aZunO5GeXn0b6Qm+Vdpm/HeeK0XbIc11tWPaQYR3E5Qd1KQxq39pl1K+M5om9fmBf49yDl5hhjs
RhBP9aN5M2HqsrBj/BWFw6AmbXdDHNmIIGuxaIwfYykvWTR68zPSW+9sNGmNBMehLDg2TWt1R7cH
iGd6jY2/B0UoUYxPKIagUkUCI63978H2Ku4Z0rKIdCum4ZEAJFyeAlv6a1/a9n9eny/nPnckoGYF
d45EcJ0fsf62T8jVcgWsQb7Mk1/43VupXOvd1JX2Noa54+r0tpUd296y7tF4ZsOb2+C72xJUOh7p
vQfEtupRPDMleh1fXz66KQZv+xJ3KkKWm/AEpS7oE5EBwWwfo9pE6uCV+dId/KUb510uDPLQuB0C
8ZjQU1p+eSrRyRVgYB7vtWa43LZzeEgs0jwG4/7xV+G+QOvYPTN3vwSHIrPd8thjbFA3ssv9pVQj
A0NtxfAEPCaLI6LG8iqXdSweAR/iIi3XcPpHvj/HU4FbfbZSYvpKs/dLJ1LgdE25bvos4oZuGtxh
m9Yv/eiwzABNx6AOonZXLZ5/qAfK0vdFTp/Gl0t0ZEFIltBwzgLtGPgWUMDWLDEubxQOrIjbZVKF
PFWt6f5xdOevqzdY486pBFRV6/X4ZATtzL8WU/gF2fwyXVTE1rvxy4mQN+Os3m5y20BuuzoW8X4l
AhI3xQxiX0k+VxpTuIGDYKlHaN7awejqZI53wqlefqAhiSUmyxiukAEo616txWq+8WxA/7QAowQD
LKb1MIpofJ6lUupS5Z1DStNAoeFh6vFqv5PWPQ1QYWDYcPeqDBniA59BuVqQB9U+7SkI7ob/ctDz
mZW9kejLMS0Dj7sW4kQ8BkhyO8flV9FzXO4pJmgDlNdjkoOV2fi0GEfNJ8Ri9cfjEnB4wFioESGL
fB90xOLeFALRKzRE8TBjyinSpup8dYiDFvHtGK4e1Hfc+ncOk/mv20SLs19j+IW0Iyjmv571vjhB
zsl/bhmgSszHcfzmEGlnNPaMoXtscupv6ZRRjM+FQyfF4+bqdFkxxG4r9kKcPEGTQSz7SfQHm2xN
LkhZxw5MUq2+owjPtAZvjTaCge+S5UNMJZr29X+MAmjI1OQHCSkXjWpOHkqJ54aSel7Kap4DcEqp
fkdjx1++wfJAMBKkrpvPvPeJ5XMztn3fxge92Eha87CZv6G1RXdEPBc+4D8vl+s6ID05ssxDMBI6
vxpclIP9g+8McAyfQn6ubbwkCCGdqtrMhTc7OwysmDKjIYwvDuhbta/WBKshCQRo/Hwndv+1qxN9
GN2aB3haIPImbsa3gfe45i0P6wtmGMRujcElJWoPzsJeZHmdes+390uf+xwluUZpXyDuPlsBN86W
tjB9JSG8/Y5Lx/9d2k5e1gU/AHSZr2D0MD3+UuzmvXrspbCl1B5Z+zIaKN+SIyij6zVrvR0N+d/o
FXPEN/yC7LZIJtZH3mr9H4pH4v/7BibqKJ02PDIAEKTQKAs3ktU36BBJixTbovPc4CthjTJbkQeN
u/GbpFiO3rC642mqZHNuArssNrnVRP4R7lvVm5yoQeIjlL32nwFtGM4JOTm8O+kGNeIlBHM9UhAe
/HSKmvmOLa9Mzg4rUn8/IkF+UrNfhyQR1CX3ecxsu4ttIvlSIcbl3ptuEIwjpiTaTr3v849YUSP/
lCs+lgPAOI95LB1LP5NJ5KuNn4nkUljWDXDLQnEN6FP8ZyMisfm/l9HFLuL8D5tAsqbRlFXhiai2
prq0FWj2s1N2VnlqVl2u2wxFPwLXpnGAiLC5REK08lHLSTgpMI36UycJtJPfNLCIk0MD4W7InbHY
StzmD5hAsSuyVvqYtcNpvsNjCfceMXi4aevWBkmqiQim7GXtz1vXmWXApUlZ6abtzXjnZn3548aD
r76iYnb+zvBCjdjadZc1O7xHxUMMvFUdJrUkqPooQEg2Awf1FTGG5/7H+1Rnl7pQ7gPnZMHhrIJp
uFMcCBgaK/4+564CWvPOkiAqcQrgBK9TMYx/I9RIPza75PNAtqK/m1fRf8Z9mY+7wh+a6blB8L0t
sN3i2u9oXWxiEyVnyjLzo63qCdYz18WudMkK3kYoqvO9l/lxfQJzbTpatxNOX35/PTNuTfLNJL09
XCtZikvEs7PAW3VgDdlI7cXBAAITGFXJauOgqMeTRyD8uzPdhI8o0ZO3JsbHm4ZT1P3Jx8K/cdCC
0jEVUoO3SWCRy9QPZP5XNVAyqCfAPunTgK7YcqnML0qEvF+lwI6ZWpxr+pSJbPwMmFcfc6dSTA++
O/0Ejp5eZ0H5BkOm8fYJFq0/Qpd9vUU8Zh3tppd/Yz2wkEuvGVLYLJcMdaTL3raAxB73mV8Wakt5
s/2J4kn9tQLRX3giOm7EQkTPdVva2cWl+OBCrMnsnfKYNO49ylkskcQEmWfSkNt1i3EPQ0pLnkh2
YXtCchPVEP7pAvHQp9oNjccepIIvSLmkODo89lyBMqrfgZH68S5HnlftQ4pGR+Ie7eaXwT3wKCpI
XJtbyiV1HrdD7B81GxA2ur5TWELcOXc3QtzUaqoUTn1H+tw47WUyeDC4TaWealhIoCFHxMj65yxY
7xvBCM08Y0Lv1HRuophaXJntlwCgYjdFjrsnsytmL4aDQByX1d1GYveltVMOCy7PxbVO08SAspsG
6KnUBh9BUUBhBUET46TYtkhK0pdhvAnCXZfbhiTpPkJOlWEDQ58prpTKwmV5YtZE0UwjTWk1DZ17
crlX7tqK3JeUyDn9Z5r66jXrm6U+V0uzXHuZmQfmYMhKz3cXZJO9391l6EaxWFtZzxDuWebq4vR3
8VUF46VvVLK+4/5fHyJ7aAtWfxflNMOsBnBbY4zkvBLPc0QQ0t4KV7KA+VTiiIgXTqGziLntD8FQ
V9PegmrkskVIJ3bkGNRXOn95abn6/Gd2Zb85Zi2pJmRwdc2nrrLosjoc9ymDbf3eeaK+H4ldVtu8
yoY9W1iMkQ2Q58Sgi4JJKkWSPu1l8T5gDA9ZcFUIbR1F3frTKh/VRLsG3XYos+yBQJMhvwMqDAqx
0bWd8Gd147sl8+DcYvLmU4VCO8zV4o+7HhGhSRVwKcB8Gbn1jztRMHAxAsPbmFqlP6uPioiV/+rO
Qz1mDc7s4mkn8n4a/WBOG+WpaM9Ix/AjCBGQKdmEHXSZXNAlQtA7+a4eM/uinPBmFcLoJxDUWx4y
hJvqcSNnZOd44FwflHYgaTDV7bwE2+gGwwDM+Bn+OXzqa9qhRBoerAWtyLWVUfjdDq2HRp8BQe9W
f07sD264Nj7PFO+tUOccvmkxK409bA4t9BCBWM+hhI9pUmsaB2vfdkyE28HuOMEbNJ0bG29/vkmQ
L2If5m7czGU8PoCXJ7xYHXPdXkt8qrcE89m7IKeiXBxwoENyWAr9k4VmyN9Qjhb9PuA5yjaD6kgX
imG3MPdLo3HeYiAsHk3mts/IiEb8sOyC8YasjuQ/fzKxPEWqGH/qeSnuTTyGhPq0dXC1vCBw/0py
kFBHFyhV0hZ2w2xvQztLQSExHupxCScSA6abi2zJw6fQpgqAS91qAUJd0/dPtcQ9zw9rsI3F4Vz2
u7js/OfsZoVl4rb9escO6+NO7pFm4GAqlP2EuAJp3Gjn6uHmOzrNNVIPoJUahKPWBfamLim7ntW7
icoDYxO+Bi9cXsKWfNQ/S44DbByTuH5clF80pyIrdPNvskD9UywUkPsKnro/os+N7tGzDzBjnYu3
IQFWAwbKEt78GungE+w/g412Dbk/IYE8HzrCPZJ6S7C8goX7T9ro+buEBf0Ks7X1HjwpVsJs2IAB
Z9qmZgqIql8nz5d/NhxOlg6r6V8kv9ANFYH93coCdyK7WGl/9irKXC+loiXm1RT8tSOUWVsnEKWD
ChDtMydB3xJ3vBFEZsBIgGTsnJzyoALR7rDHOWSf8zV0SnXgzNDFmaPk1giHiDncuegIuTVtb/1G
UzSuWwqY4/gsJRDkxvf1fOlq7q+ddGXeEU7lKu8lrLpCn+MmM38VzAdeKAJV3m+O1pIohXJ+4ERk
3opKLue9LmpgZ92zrZO2gc5ih9qqqP8UVsuZa2yhk5PoJ+epWIhdPDq8N3maL3J8sEyymE1C9AJL
RtAz+fedNuOGvR7rKJzAhHXTIXwYrb9q/jkFkYNpnchg2HkNXVVEeef4wvhLMuAvN8zvBkRfXxGE
BqRAWZA87g9RkWxzslLKjZBiflQ0BnxY9bL2r4PHE8JTyhuPKrStzRsLvDAfUYg0HQvsOrxZxPR8
APXcvPtdoR6zXPLXQJOaO5I5Okp0qCpr06QZghdyCckgmEqxciuw3KOHxHgQbxJhx9fEGTQG8Bm1
7whvUKr+zo+8GKWGkw+PXhaFeu+QUfFBGWX4l4/bC45+ttos7D2+1b2t5RwekdiKs0P7qNp4feAA
mgEOEAw1oPbdrNTMQ4Cz9sb3STWzDo8q5p9dwnCJL51apjuV511/nsosgkGLiYnZACLFQCMgD1hg
+U+AiODo1R4fAC6hke6pcoMFxODikvY6bZlgie4oFpe3bRnzzN/KvkCga3SOBAAolZG1JTYZrQB5
ac5uxg90QG3RhTsLKx9DASifvcVg6dbp2viYyT3l2k9dn+HE5ohUO7yvhbUxBo3CpuzX1cVHFAt9
nKaQ80VUKhf/1exWA5k7VM6m4zK1X8WyJuqIts8PU3vo8tcyHPO3ERM83GWQDMEuLxv9F6iKzysu
ZP/VV7YNO4SpJErxEek7aHlYgUEvBHG53lzEB7yF3X/SEFNNmEe8ZKkpG3wfGU7RZW/UOD2tdMxm
qd2g2CXzpJYvpMqszoF4dgxpWcjXcK6y0Z0qzjX7Fm9M+lyFLskKzjHu4PZcVhERBA3TfH9gaxcv
S8/xvsnRsA38A0DJuwgr/7SvGkJX0rgkDG7rFUn2YmpbOFdH1eEJNYApN+Ts5HsSmGV1XJpiKC+I
7rjQepSs9jkh1FalMGcD/oyE/EBESeEBNlLrO4eANWcT61G99pOfvDqYqP295sW5md6VdTBt2eUH
Hs/bKW8szSltWrmH1TWoh2Y3+ujDGplhP1sImEafdzIxrn+YOoNeoyrdOj6MqjfhdsJSur/Rtfhc
sJ/eEEofKBSDo93u52GKny2tEH2UfjNU2wSt/tdCcle0rdAKP6NEh23KcBwjRae6UaemdYOaQJQC
DfOsNZ4eC6YkQWSKLYvxq2RRmwMUhNiLZnLZbmLConM6kQ7Esf2M3Klvs1rJGkCA5HbXiZ/14Kz4
J3aEZ1g5P7fqjwuWKesCROuFmxkX+oQ0VwanDIOq2VZNAWDKyTElKe61/5/BXVw+1sIF+Oxgp1IH
rjG7TItp7L2pXDIRyMfx/H995McPcTfoCTqe9Bw0c6JvnRT3cmRvyiwxT3x5YwWZ0ajvhB7gzxZB
T3SOvEzYRyexl4Sx2XWbO282a8jbFrh/sHdF79zw0tkZFJ9su6WTfDvacl4IB2D77dUEzlGj7NUY
F3+Srl/dTU2cjDmvWe7kB0Ds5F8btm1xcjw7J/gcEN7aTJ5p111HAdF8R+iEV24ZqJiDazXqj1Vn
fpFqK1YYmK3CQcASB8zsEg3GeHLCeuD1Sap63nsKE8G2zUH3d2FAqgd5exTvwv5nVvRCUgPmizBH
fbtfgRYB9YLZPzlAwC1EjE/wWkCW4tnQ+B1syBsj52Ce+5lSP9uPOUIQLD6JbhY+fLQB5y6QCV+8
GGM7ebC8olsBY0Rwn2vNf0lYyd680GrKI24y9xuyiGBOxrOJGE7jursF7M3ZhHHfK3iuAPOwHCV5
cwU+Ge5ye6RwKhhvGdQIhxn4IvTeTUoEcPPrY+9S5yhgNtuImqt/R9tXdEvxK/Bp8l4lLP3kj5g3
hi2+JUVh47r1l8gRX3YX9jOitZZAlLxY60cvoRLyMDMF84SDC9TPZHQqsMrVB0uQHAufVoXm/Ig8
tidPso4AFGkfadBhN26Y4TWObL70yeGjvlYaauLEYEJzOtvULM+IduxbY/QoiR4NqiLG1xsTnIAp
G/pvrTtucg6Ldb1ElWnwitRrFT9gnR2aBwDo8CvqoOReLVJg4t0CbscPtJB1EWyxtlijvEqshxCH
KliZKfPuO0H2eK4xby13yNzs9eBN+IYPY6z1eIVPza5GhfLbboa+fEYEjm6RZ3ABosRpzBbRedSY
2GYMoj8ekL8445grxbavcyYKyReoMHi6SMG6Xg3WuXAz+10u1HcepZnFq60GIg5GpSZsBDLHJxTH
ZXXhgxkfk16pcsf1o+pv0TPz7HqrXLuDCcrlHj050eOLo8PPQiIvnHm/eW1z3RdIYKN8vjY3dSUI
VPxsE0+F3df1xL4D7Z+gXCAQnps8RHyBj0CaO5l4c7S3rbo5rDYbEB5duyOSgm/j4jjt2G3IQ0vC
3Sj8Md6PZKmi1w9I68d2IUxzmrxYf5H+2UJRePBXx2YmGXI39Sw2R0EoxG4RyaCuSTA0n0G5yo+Y
yEB2ICdbXpdVCHXnzsjpdow1sbvLXfTL23xe82w7xAsqzIJAJt6NHK0WyLIDU8QiCL8/xy4ywpqy
6oL4oPUyEyBkDirJpb/h85Mj3t585mFVunmuLDFZb8iLad9NBF1tdxGdmNkO9XGRwJnZLEnONDXV
kR1O6vve6vpHe/bacTcO01iiUhBFsHOIv/yUKLPKfdQngzlArhSU2yYsXHProvKAJKm5CFdLjDuT
dO2d56nWJ0cmWqtDn80ub3GAipe9w6rN3yGZUV+1ARmAWNCT+LAiZyxS9gmXfXJ1ao/wRzmoj5k7
CbmHYw11ikGogT0Dk59xWfmiJvYiMm2KpNWbH5kH3XZDJiRAbixVcHYFAu/TqNVUnlq+C2ACpK/t
HUrQadqtqJjuZTzmwXUaZCLvp7mcIaNlPx+Qj5Y/k2VFNqVdgi/NcVf3BHpG2JMbNrcXvLeC36YY
u/kB7jfS+76q++Q8WzgBIQ8mTOBQa0O+c4j7JAir9+13SwUGJGQNB67/aAHsITdHYBsNyxi3QlDf
PGoW1UTx0NjkBa6wkSBvbu5c+zbJJ3LKwijYteR8cyQMTF17pwUzIrGIYL7Vs6Yf1BrBr1Qa/3Vc
C2zHnlLLPb634ocppK1vtvdhm0wz+r/bWb5l9ZlhZYs5f1ZagO8i3gARtLXtCUi2Rv8jr6z8ZsmC
QMqY9w4RGEBxh1usp3wb9ZmhlWOozEs5Kfa6ofCyJ9k56mca8B+T5ICxcCednurXol4BNZzYIRM+
Au1MyHJwidmKOTS4iLA3vBd1p+Jzlivzvjbr+kKIBvkLTOP/MEspDp+IfmNCGPrk6PWotwjrWZdX
W3bBTcywoAgMebqeeq8QRyq18kfWJgiocMA4f66Cnj3pljqmNsSDEaPga8cSaTyMTnRqB6l/TDdh
kXQ1tnryaDu8SzHow3K0cSO0721FCO3+VhD2N5DzYM4N7+4Bt3I2XOahkb8gir2NuIzeswCZxkD8
KB6U32TELQWSh9KX9zdn8B7j2ut2hNKpJNVeVh8SkeTURNUAIedZiMqB9FtdcNsApwKqmVY+kFWW
Vw+E1HAUq1Ey5YYekO+2q1gZb0vsmJ1jG2JxZ7trpHa2TsisDRp8dKlPnCz6TNztw4PiTfvj62T4
6SKV3RH8Y6Nqngb0IH3bObcceTYbZvtQrrs1LpwncqCRPumkap9QR0Bx93zNx54oMAh8dsQ/Nvp3
uUXGS7AzybHEr69Z68idJb3wly9LO5uGDO7i5JezC1rTEoO4yYJKBheuOpMfyCPyiwMuSr4C/pfj
MRZNxc0UeFF/lyGJ7qHll4xHsG/ij4IZRR9zmxhrp2msf4GdyfW4NqZ097Mwq7q5aeonFK9gsf5k
DX9tEoI8ZBrD+lvXxOzdE9+ivX0x2sN/BNkX/9hn5ocSaeOTPylsf03ltO8ydrw3Dr3koTT18Jng
kzS73EpiLPK1j1trcj9yBsn3YF2nKc3JQRhY01ZBuzk52CeJqglFXGn7XOf2MvRbyZ6Bqz2OUf0P
rSGWOfOz4Fohs7c4QoX5j30Z9rKaSudviUbzz2i86MtuR/oiHEHYEct2HrxUrkEYpejw5ZqS4XQh
Hyv0NhXAhLK/oMTq7KRUHk+7GtjL3wjMy3oPymW9rFm5/nFtrfWWgurgC5icx5xSIjYlgmf140KO
AREGBLZAfSNHuvo5QHjKEOMyKjVO+WB16DHTZMjVtEussAI5gwva9rqMDYQ6DARyVXf65y+ieqTc
N0PlzBVGUlXm9wjnMhqXN0E0zeKOLE77bRiZC6yxyiiSHWegSzuGZ5uCqLE2WeIl4UO8Jg6pm31g
f4X4HJ5Q7xTFRiJHpYC0oUWeLKzMHGFEsPE3nRV/0KQaOVuLGXAPmEkWkalGwkYoeZqLfcONh24A
Ld4Gd5QWOzxh4JhBTRTbM3J7G68caSK4z1oDcz3fqIgGkherRYW/aFpdZzgUyApuiQB9xc5VwgGn
fQA3SHIY4rEz8YXuwaPAtbv2kSDwAXmO5R4qZ6ZfKQOA9FCHt2H9bkKis9A087OfdNjfonNrfqOl
08NPXhKgA3E3Oe2ZWUrdiWlwCNiYp/bfElr2nQtGA5QPQX7vSbc1+3hJUFZLXljvDphwFdvAaxNO
XY8b+8FZkEzs1rq06n1bmfiD3YBaNlsTt5hCLHGXlstKhF8n9EBYDBPgtK/jlbE782Klb9xyXm6D
CUfD1hfujeb9H2fn0SQ3ru35r/LirS9jQIL2xcwsMpmmnFRqVbXMhtFy9N7z08+Pmo2SyUhG9Y1e
XUUUEiBwcHDO3yiG9zqaY/KrycjSfxkq+d4RJVK1fUhLBG52iPyhkd+VdBF3ejTl5iHDNrKnx0Dp
ZBeEuvHaB0VOv8HWqO1HZQiFnH5Q8WM0p3RAnTGuezeE7NrtUCMrDXzoNfNnCsbvoRpr8WsGFvk7
teNNQPSh+rBrURecOUdA9pGEHZ2Paup38XOv2G3wENaFCZEPEj/HsYL0WuZ5BC2q8ptTiu0rgqK6
k/D+VKbpW0hJB/G7vFKPuW82OiUdWwcf2CCk/OSV6OjscG+vk3NvGVS04KOJauc1ivExRC74R2Oi
iYyEi9O/j53K8/eGrImwXsj5PRoBUIVjUhmjsRtlkb9DbZf+vYI+C/qxg/hk1rL+1iBDDqJGIw09
2WYnfka4GSXvuG3zd5CZsO6uPaG2B6XyBEDpBIIiE/Aj6p+odN/bfRO9IH9CPwrJvOq10EsMOqED
dd9R6CrzXYdB489Kz4XnIjtBIwPFM/u5ScyA7IBoi5ZdqUe/HI4g6r9aF9F10nvzsScBhqMUtNb3
FAnbDr0ptHN2CU9Ba4cKE0EgS0Tfw7iv4NM5tF3vp5J0g6fXQGaANo/5w6yBeNdRVXl7LfG4PXJZ
WU+gzyG4gERyPoEpD85aFaLGU6U9VOTIQJD7wPcAEoJgeQNgZ7Ctuc0WgLZQZRln70VaaN9zMAHF
nYNgZIpGeS1+4OyhyP3oZxLKaGY20UmAVn+n20PanBzNm7p9UtHbPIw46YgTqLvxnWkPLbSVwVcH
N42N4p/E98MvHkDGV910BoTehorD9AM3Q5Ge0H5q652ZCl8AtmnbDyF+Ed45quI4vAPrQE4NyK65
s/VcRUQK+PinIQvtTzbS+uQvXTcAe0k7VKbVqfsnTCXZ+tTUoPcSnScngEjjZbJ1i2ImslzQEA2s
VujBNHHwXlFU41VxErjASqwns5snNe4WBQMTrERameCJKTnNaQD+zvlHo5kIikUB045uZ93VR7PL
jC+tX5jQy7VJvpgTgEIcE3xxiOhTg9RAW0Oj96zzOuUMBQZ6oxAtXODIFqTLAn7gTtAQDQ/qaFFm
0jskb3d+Smh1A2pghx59ppZoQ6d+31mAvt+BA2nQK6MJhLK1gAShhXvGcsqDaPs4efFRGvGQuR5o
PoKddLoDervwDjwzHmjHefaYnrmQQ9+lHKInZylB0x0KrZPf0P6twnMhAsDYgdXIR9Tsu9htQfAT
3XX8INhsivysVr754vG2tQ8yVacEiBL0NldaYDlcUDukqTAY88cBu5S/U/AQ39q8UjJaf7b+mtZj
h0oG3GvKE36hfkZ7PvnL7qqR6YPyenKQoqjwUX6Ik/G+FOZsokMR/ldGbB1BvOWBjZhiV1BzRwIb
Xw3LHl7Trh0+lxNgd8WOYiDI9dQ9VOFAjVnqIkQLF3z3awIOT3sY8CCAF0aONcsKQLM64clUPaud
xgbpgdS9jIXMsSvMWSUwQ9CXEWnswVOhLQ4FwwTJqRwBGKEr1WCC+BH5OV/7apg1NfMe6693AVH8
u6762ng0I8SpnxTYJdSKR8eOCK8ovFMMTKX9rCcB9IMWAkd5mLQAWmUUjHJ0fSCYd9wobYIgaQ5y
ulZ04682NVpusoTLqYBD2u5CrVRi8kmzuje70HHcKAsskhQUYuTBGpru62SN8m81GDPNrenK4tHV
lTbb2sfQzmWlR6rHGaQaCewofRgNIQVFFsdrvgQ99O1H8pXxHv6y1hwrSU3fJyRAsad9jx44dN78
GewnT1Rat8Frh1coiO/Wl5FLO8imMO9R83B5UsWfFfQ+yj2SlaN1LOjxfs6C2hwQn1GG+/+UPEx4
DdFlshKDW0bkCHV0VYmI+X/KwOn7MktworFlKh4rfES+STWIqAKngt5J58FNQJq7lN/9BtIpNDTg
a+gU9P5fhUFHB1eXiHJflqLRQBlGNABdWnQBv1Iab+3nsgqy9olWtkYOn1e+96K2g5hcLZz0O7hG
YQrTpgyy3X+cXsoxI7dzwdZED/QVHHTD2erx8T9qQcWioEDoBpZn/qBX17xmMgrnBAoYloCZ/Ok/
0wSZUXQS9q9Zax5prQCsqIBupRZSpObxP5AnG0dYXnLITS2Qe8HleS9iTHjOERjmccMWasXPSJt9
1fgrlkCoYvYc+sMZSxU+4i6yaPZgkkaUpgxALsehbwZ5Hlo/eZzA2H0dvXi8sykcuP/9X//r//7v
78P/+D/z5/9vCfpfWZs+5yGVr//z32sWQzq9b5J5XReOuvA67MlpLGIdTx/YHUCXkKSlnOc83B5l
zTYJqTwdUCMIE8deWAD60VhhGcTrSdForqLC+Etpm+od74zh/vZIs4fWhfEpcQLUuS4kbx+DBb1c
zD4K/BxNLSxlKyV86KdWO3GZ9ntdwRfCSOU/ldkjcI7BxkNttN9vDz5PYzH4/A1VS8fq1aQrfTl4
GXR+DA8f74isiu4KEeJXiVTHsfYbGIJ6F6DBEyeH24NerS1dPzp/DCcA1GnO4gtOY9E3gQHqbarb
4m8hEcbOilJ5jxx++FZPRSbmGLq0Jfo++JctPiPNsqHB3wCCWVHUx8xyMheqauMOHq5Kb52VrlJT
UQ1LR5nQFAuTL93TugINfMQmLfNj5UTJ0yDLX3rape/ePhBvSR0XepVlFAtTtkQ1DYBNqAWgk1vv
BioC7zWi6pEeOOzM22NdGcAxGd3GBNLBZ8+Gqnu5P2DYYriSOvreQm0ULelR28Uyp2EBSniHIUb3
1sM9j+fMn4u4osGVuxwvKhofoTPGq0Djn9B8VA56O6Uf3jwrfD01hyaFoLShLz5VWvoTt7lNwokd
2d7LI+cIYRRl3EYgfiJ7c8MX8XrDI61twe11NIuO0PKIqwo82FSAwUtEW+81w6SZWyJPpPf29Peb
pwa7UjPY7xZrqC8+WDeXBtIQu4kpS8zXqGhpOFiF/qtBoPAEXjV4a5y0dJzPwfJRHuCAafPU/7gK
FPwAuCBB0SmI8Z4nPycjB0K15/be8mNcWUW2BRZ2SDTpsGMWXw2Ng2YmLiA4gw7oGUMXTgDVmT3c
tXbDYHJ9KJRo5/8cdv7lrDQPZgocovks6+VO0UJx5wEgrJRI3whQKwdMEjOIhUBtif6L71VogAyH
gKlU4Bhg6PLA7v0hOgVGj+LaVEZvj1KM5wjdNA2HpVzEXrw++qRz2IoZLsinoZe+q+MZdmrq6Nft
nbi6hpojkRqxhcWFfbmGkPzxzrEghscVbfmp9b1DlWNQHw1+9W8mJaFTCpbQNORiKJ+UXlfDgSjV
a+jkoRRwZ3jQLhB+sDZcI69va/ydkfWkrwZAEU/by1kBJQd04yEpjBZOBpi5RzXn6JOP05DHLvRX
X1XA9RpNoQsygUu+Hx3Jg/dfLK0tbEdXbVvaS4P2nMd7Vg3oPGieUuKBBNucYmV1FnYfbQTk33/r
MkOAvywwsTAF3V9NXaQnwk+bnIaY3GdTFnxWKjo4u2bA2qgAZfZeBEn8HFaV/kBzrH7EDE+858qd
DrTa7TugONbPMS66n8CyM5v3PdgsuvvxOQpVirsK9JeNC2s+mbd+7uL7KAow1di05T6mX+FnAR1Y
b8D6AKOLA3LtYp+OTYjWMEIht7/J77zz1sja5c5AGQWKS8/INeKNAB5Qlkvt9yaFs32pmt2DM0MC
KBL88ipZPYowDc5l6238irVDR/Dne5lz4LLnf/8jHEMe0iMJugemH9qSXojGeA3c/w6R8HJjqPlQ
Xc0XAQVOODBg01wcOkouUQt1T997zVcDjOaJpkxGWxcd2QIRoduruzaYnI1FQXpAf9AWOY9TxI0+
69/Sdsx8dZ+revGoWFF1MvohoRavwzrbmJ+6tpY2lQIyEs20tKWbsQPHmiwCD04EXGq0ffEiAIHt
FXcW6frdiNsXYBTNPCIX2D8X3BR0uPAEOFAaiV4VzTEfRlDfpQt/RhxLiuWn22syXw2LDwCpWEU+
xabWxxVy+a2zeflzJLRAxUGstEvw9jqtt8PtUVZWgWvJIaHlgtKEWGxrbxroviJ7sK9HgaSujkCK
ZWg7uPfj8fZIK6GV8K1ysWusuDQXezfpZQfajtyP7lB1NwWZd1fQ3dlTRplbEGZ26mo1QAvSUR5x
DqneHlRJqIl1JjVvoupii6UDzM+wD4y9o+TKh8YUcCvEWOSPUK6Tz7enurKdDSyOdV4KbCx1+YAG
IQkHuGQsgMKzC4DEp5Y6HWjqqYRYhvXZxtqufEWTm5FPiEG3QTfvcq9gooOYp0FJH9BafV/2Mdp/
RWM/VprtbAw1/6nFtmQoR9VIa3g5Ly2ccempMQbyuIwTixZQUoctEqVhgAg4pmqHXhfaE85YykaE
WJ2hrdmmAebGMNT5tPwR+QBxVhHqTCiiQbo4UucERVKgiQ6rIz+/+evRmUCPnDNsW8iNXg5lKmjJ
Qy8lyZ088VEvi4i+AbjjM6zK2AGH15XaRjBanZ1j8qrkzlctezE7QzYqMZANI3y/KQ8KomJPKJsY
kRtCLX/7c4VV5BOatqlJMuDL+TU8nFCDYylRVjFBGpHnWPh1H6oCeOftpVybF5HLdjQdO1hLLuYV
I6Odgz829hDODAyGUB9WEjxqW8CHGxtk7YKeTwCPB0o6cD0X04KrL8y2ZVqYPFn+vrDzzgAmYOVn
hPUVNIwDJIeT3sl63mlj/7Oqyu4OL5/qfmpVkvO3z9zkLqN5TlA1jEW4qRNcoawenUxMd61zCwPq
ODj1a9tDiv0XIzkOeljge7gt5mD0x8ng9YZBKb+AbFHDUAB6GFJHGrhXHPE21njt7Fvz+wxXNfq+
9uKyqIcKiFYNnKIA7nuHHiNdNtyr3Ioezj3C0cod1ET7XxxH3hfwb4nc1Cjk5fx8C53HEeFsEMWJ
D9MWGEYamOqXUU/PxeR4Gy/e1TnSPrJ0Uiz0LBcfLofjYGsjuk1emLcfrFCP9njwTGcUNeJHWIJY
TqBV+PZnIrFbztAqlbTOXMxxQoIOfB3S7QlYVfUwk0bBCTaW9s5h7G9GGIRfbu+atWnals3eZIea
RLvLVUUJTfcGdDz25mjUr8OE0HiVA2eNcCT9uw/s5LHtlfHH7UHXwgF1ZRRFHZ5zurEIB6LKrFLv
UUqACjO4+aiMezNRIAjQLT69eSjqntRkqArORaDFiuKyPTPN6B1A/1XdgGrlI2Xl+JiUXrdxI67M
ijI5NCdh8WYkx7lcyhb6EqSsGqVYR4hjDLKSXkhiIn9t/7o9qfkvLe5eaH5sSvInqjFi8dEG4Xl1
XKj1XgIreVdhWj3A9czw6Lw9zrzHr8aRPIKhygmmtAiltlVmcYS0LXiXyjlzVvKTOdQmvuMSwanJ
tF5lB2ah4DrEBMGKv90efo5Yy+EtYQIsoVFmUhS6XFC7ylrDtyQnXhj9R8sT01+gupEstbvsWI6Z
slFxXTkLFl6nVMipcUl7GUFbsIlWENNStCcf5lGaWz9zUfv7kPY+AiazPSUQyL/ePEliNvIvUkoh
eEhcThLpY0T7wWrvOwdxuhyViPcm3ekjepBomvCi3Pimv1dtsapciuxPWxqcQWsRvJ2kH2mT1gir
tXH8zQhS6/sc4r8JC0on3KkKfXY1GAIoTBOkD9Bc/ktKBdJ0b0/8erUNy3TIKCRZFs7ii+MCmQP5
ppBCqTAV7QOmickvWhI4oEJAeEAqwbB2IwQbfXd72OtNZVgcU+YPLQTRhvkU/3FNmugLhzamSvgX
4jgWZ7OUCTaTd/BZfrIJw41Zrg6n2nOPyVEdLs3L4ZAsVKEuAXKaNQBfwPHod1UCL35QBkjZQY7M
3JvnN68oPl+Q4FXmeDmgbc6qxHlfQ/9RaEtGMm0+Tq1u3kWG12OgmTcbM1z5jhi6MabFPULaurgo
ZdmFKS5LUD+dtD6HskC9HmsHV/G8+BwEinc3KYr2/vYs58hzuYmp6RPPeeLwiuN5dTlLCrQ5bSSO
Kp4eoJuqAZPBmIzHUovihxmU5Y+oqfEPgGS0cX6uo/w8sklmwHvcBH51ObKOstBYlQYXJvqlB1rP
1l0lbe0RnZ98o2W4sneo4KqSqhylXILg5VCKp0VFoOtAHAo0G6thnA5wqwE7T8XH3MPJ+/aars6M
L0hdCXSdbixulTi1AmUKgZ5Acc6OORkkMH9POSKdk2ws4trnUynwOKZD20lYi00aaQMcj3TWj5kg
AHaV4h90dHdQ+JZ/0/jVTggazTYJg7KR1c1B5XLfkF8xpO2QRrKii80a9yPORGnVQAGhvqTgUnQM
KXxsHInrD8f7g/Ix+5JQc3UGOxVNEojfzb6uIyR1IAW4iNAUR5Q6URzCGWZjOdV5JyynZc2PMzpP
Gtnx4jhUokAkuZENTadSfxclvCCDKMPUTJdliGuLV51EUUMWMEV6LssUqdLQaQ5N50tkPfrySSCq
9np7O11/YxP9Po1SHp1nbpDFdgJ57UPB4xvXaYI6REeQ/ezHzXBCJ8j81DQwMc/RALvQBccNyPL2
6CufwOGdSdbH/+BtLMK8Y5kDvNySxn49ffWRP6bxgsn0CKWJEHi8Pdh1nkQUUmnTcm4MqS3bz7Mp
LoKIuFMIoN1nDLkQ2bGm/uylWOZSWLPucj9FTLJtmuhgAEV4ez3Y4hAxPr/CRJB9cZ4SSqQCgad2
b8fRDx5E9RMO7R5CsrH+4fZUrw8QI5GQQSHl7ma+lzGpLbHmiw3wNtqQwTgug+YU0u7c2NAro5CB
8cCcUwN6EouvVyoOMtrCY0EnB9ov5j/3ioZU6u25XAc8ay5BzrOB3sJ2uZxLjmYtStID8qyznNcY
yO7OVKPPsp+m078YySTDk7zsqJotMtkO0TLYKz3GroCR8TP1rfsU8WH0PmRyd3uolb1I7ZxHiIpK
NZ315QcKbGxpzFk7Bt/HGpZEaxz1QeufVI16/S6VdfySjvD2aqsrP9W9+fZKMupzQIY0AAomnc7F
uUegl/pOCowK88LskXb4dMh7dCljMeiH23Nd+4C/QQvO78+3bAiiAdO1Vqv1yPGU0KRiyGRw36Nn
1A63OhPzsl1GWNxxmdEMZBEISi92pO1hUqWOsC1LOcmP6N0VnwrF1D5pCvjeXdfYjpvmWf7m64pR
Qa7xoFSpnS0/JnI9w5D4ercfgFI+YKxUuGrvGP/iHGBwRx1wxhPQyL08B/2IMbTQkWiHcYgu6CTR
apVTtcfL7+1FKqbCe5L4QWOViuDlUKoGYxmQNbAnC8sSC5HWA054xs6XyLG8fXPMtZQZREAH3Fic
Oa2qMQXqZLcvvXo8TQ7K2AGN4mPSDd9uj7QWrWjEcc3M8Cqa05eTMhuZOlOC20ZZFe1dU/FCzmyQ
/rdHWdvsXKjSgFuLKqaxiFaF9Cj9RXAvSxvbEFT5kYKujPI8NXm3cXleDcUkyKp5CWPyBcJkkSVN
6CzVZou3qzA664Q9yngu+5YaAyykw+1ZXZ2reShWzqRISqarL24uBSNveEXIHcVZ6p+BP/tIEDXB
M55s9Ren06GkRjh25BszXBnWJMvFXoguAtfMMkrSymYfFHhhcgWQVTefsU1UT0kaaz+RXLVzRKCM
8q3njAfDn4MuNr+BFE7qB8OEll0OOU3DYAdVjuY4hn13vr2sK1+QTp7DDCUQGnEFRQp5AmloJuwL
hDfvQSyjzGnh5wYAXN84Z1d53jwroJO0a1lLABOXu98DXBLKIZ6NOZMBazakXXWJAA/wBeVUdJr5
lTws/jhY9caxu7rpFgMvtg6aLsDq9WDaN43aH3kHol4UGlA11Skq7lFbD1yUvGDgYz78SGM53TiQ
q3uIy4CDTweFyvTlxBHZm5rKwepEBJhQ7UKBrKXrB0n26CEREEHRKFEGGZG42Lji1weWBrpTdNHI
OC8HriwVCVactujyxd3fqH6U/2jYEJ2gwlhuKazpFGMC+faDOvfIqQZy/QEEW6x2XyiOmnn5PFtA
/HtKVnX62DZZ1n+fukx57oI6Uqjg5tX321v5KroCK+IVTPWWAooEXnc5WzOf9HJEAWeP/IIywSZp
QcXjWGy9vH0ckk5JuukAJl323rgutNKu4E+blKFmR52x8h6CAN7KxudbmxChlcoFRw4DxsWEwmay
9MSLxayJjHlrjv/CVHdb/dmVCGD9OcriWAYxGu0If4g9ciDNyTI9VNwDZ1Yhst5cEuELkazTI4Gc
SYNmcV2gI1WmXaABujFz7UugjOoHrbXodoEncm9/pJWtb5HU4lpvzr3nJY4OoxzbyRJP7FF8Q20P
zUpUwfvxruqEffZx1t11iLNvfLCVCEe+Ypq0D1TEN81FJiGswFIw2VKRmEur71Re/kERcXrXExMe
oOBnrjHN3nKOhaj87emufURzrnBRTaDev9wqmN35TRqzS9rUHE/Q0jFijGD5aWjtbFxOa7uSrB3Y
G5UR8wos69DrqXwDiRAK4PkpF3npWhQVNmLmHCUu0mi2CsVCIHwW7EV72Tm0dCQ/ywkXN+DVI+qR
Vnk3+90ey9nusi9HbaOhtraAc0VkBndavI4XMdoZsIzD5kvbV0aWHvKgHY84f40neI1bddDVoSwC
iCBdN3hOXsYpUcKEotmk7UtIiQeiJcKEGJShO2ltQWRXV5Hbj7oipUFaFZdDxSFo/dRKtH2NJ+Yd
JAb9rsA95X6Aufi+N6R/ur0N104dn4zIqJGp0d66HA/nhKhpTKYmZfUzhq54DhtYczEOuW6DYQTm
1VO+MebaHHny/C6bU1NZQgYKAO9+NhD2R6cR+0kt48gdyz7N4NDjw4gIdfZ4e5bXnRE2p8PVBnqG
4AJf9nKaRm5iCDA6BObIacNdEv6WvB4c9Rgjn4xwHaphxDn7GAYGanTwDdWjlwtoZrd/yFq8Yd48
4YF90aRZxNPYUvGJCkLwb5GtPSsYsggwGmZ/opzWf8/yxoC6hCx9V1dyCw53PTbnnwCLkR/lfGpJ
l2tQKL45dKOHXVcelW6r60OMTt5Oc45wk2q31IP+0KS1crg95evow7CGyl7WZ0zW8qELYZ+61nyx
462uH6wx8p5itO/Ot0e5PqLzAKC9eUlzU4jl5GJ7GjGSG8DSegaBx8dMC7mX41CUn948kqUTBeY3
NTnaMpnAF50i3WBpsBOldnDiKTj1tlOe1Kk3NyZ1fThppM/AXdsEjHEFMvPN0FCyOgSa7yCrLrMc
9XChIEuV2d4RQKyC1EC9BVS6Pp30nQGF8t7lMUob5HKbtBZk7tYAxAd3MzzrJd62FTZz56GBeVuH
4Ijfup5zOYnnPO9Eek3L9cy6OK7xn0ImK5hauL5DRWTIeXg8puBrNjbj9Rm4HGzeRn+0CIvWC/p+
RhBZVYMQtV2jFeG30hWT0WPVC2/fygnxKa7eG/WelRCkAftCTAHs+ZzoLCJtLozG8Ol90nGPrCds
DLu9EuifM8XArahA9hRhUuxjByRMywrHYyPVuo0weP1pTS5MCFUzu4QAMO+3P2afh44dNEId3bFS
nHulH/3TmFjeOU7LCYWhcSuluz6UjEcfGhoLA1KBuRwvQcIRCSBnxElHc56oOA+YoQXS9fV2q9hw
/WEtQZDRVM3kWQwR43Io1GSGCa2M3jWKqkPVsKub19BBs11tm7iFMjwYXzFeqR583Ng3NtX1sjI2
HxVks05lZUmxSkYVPdUh710bq/CnHgbNOaMgi+6VVp8CobYbmfL1ss55I41g0h8bDKO8nCuOOYNi
hlaPIWJJ8HaiYYecBkanovp8+2z+bnleJnXWDHDl6qS1Nve8LodKgsqhYu+PLtaxyDT2KXiiXaVj
lQrUT7Z/d2hmPZso7bwHlTui9R/RHNnNAtF4FGCwu+uT1NzonV5fKJZGABYkzfNVtkQBIh7VCmDE
qKh4AtNB5HyCveyz8dftuc9X8WLq8LiMOVGhBHAVB+GJ47ql6qgr+DUKQlDdxR7QTxmeVHxHwaZJ
AA4wpWwXuc5G7tIR3bzbP2HlQ1N0mUenWIcYxLzp/zivuuOhHRvbbGpDxI+kCM1ZVIa4BzAvNx5C
q0PRT4OCQ8wH+Xs5VB1JspBa7V1tUhq80LJA1fdBXaP4bMm+3Xj8rARDisU8uCRIuPm9t5hZ0PEl
BJIlKCH1SrZvNRW+NJo69xLK6r5rVHjrcgxPsITtd/VU+c/+pG7xPde+MDRWOkQ2MG4YQcs5oyGo
qfmAv5CqPo6axCcmpHKXpRN6hbjBonSpKW6SwO8ni2lfbn/d1eE5VwQPg/28fPDqSe0FMYHDVdXY
QINSpaEcd9Ci7cgY0EsEHw/IukXlocAmVrHejLe2+QY0lmdS0Pw6XHyDxgTa0Q7V4PpdWnwrcCw8
Sa81dn1bthtHdiVCcvGwl+GEUhVZklp8tbUbbeoHZFJipDRwUD73AyBvpG5CVG+05nR7add2M8Aj
Ord0MlWSp8svG2GKGesW26vsnOHFZAAXhmPzEBXhFpJjLRrNxZE5XQLrtdzJTSswjgzBOsay0PK7
ILORW8IIDeOB23OaQ+0iHlGj4N6G8wrDdkl5tZKxK/ycGy4vpf2AOapx8HJkiPK2mT42BqLXyG05
h9uDriwkF/dcj5mRFdpvdMIfEQidU6v3YwT1TL/oMRHDK8gt5GwSVNWIf22Ehd+IuOUc6bEDN4JF
MvMPLr/bCPA4zcSIZTPo415F7zxzMPybMmEdp7JTp0PvhU2O7nI6fkOUwUBbHrlVBH/LWY6mp0La
7xoRIQca42rxDnx2M57oiar+sW+Rkp/Q2vjaCguDWaTb+EbYxpjTB0X1FW9nVH5nH1BqH5r7SAvz
JybuJygza2/mjLJXJPkO6ZED00FblJ2yIK8Sy2gR5UMV86PI+3u/R24RDy3rPtGxUnjzV4QOx2sT
kKxBwWT+yn98RYT9ujpJEp0nbut8thvLf8wRKPgitW7aSHNXNgwMehvGKGAC6COLoeq+RGcpaHW3
lKn9EZmY9KERRnY2B4QOb89q5UDMjSyqMibJyVU229YBfLKWoWiEDw8k17arNlNwHyU06OBdao8a
5kcb81uJZCSX9DlZSVpo+uLLyUmrLA9JMjfNzOxDaIV32FiQhFU9yPim2cIYrs3xz+EWByJL5ic1
dQ13wu/KOTe2j+CamDBL3Dk1V1VHhxQnGr0Qh9uLu/YdkchEM4DXJyXSRY4ZIp2K3CBF3n4cxJeY
as3nUvjlaxKn0/PtoeZ7ZnHo6bDwQtCBVYHqWcyxVlE98WnRueU4iQNFRMy8W/kLkx1MvAZF2+cY
wPwqaxoUtwdeWVwGtoBu8jFVSDmXx8KI0NHqvFp148ZCh6fXlBdQU7/yVnTvhgZcpTmq2ca6ruwf
h8IPFV/67sS4xWR7u0A62WLMzqtsLgoESp5SQIDRrtZwacpG2zrenuXKl4QmLmbACN0WCrSXs6yR
BXPaCQHTHi2kL6po6nejHmHhSytv4325tqAziZuvSRCnzHU5lJJAD0uRfEB2tBGogzZVbzcfrCaz
6IM0mrbXKtt+7gvYQm+fI9RGKdFgIpMy5lX/I8CFJaUfSRLpVp6HhVCDSupLmSgV8mpOWm0kM2sL
ymaloDhny0SCy8EqS2vikOa6m2We/UnmY46xRIhphGmH40aOuHY2jPk6BKEPWGSJuImx72uwgFFd
y/GqGh84tXvoEttArYuHKOWYORLQ9NIOqAK0G6D5lQTVAfBDrkF1mNEXCSKxdYrKSsfawCiU7m60
Ev9seWjN78vRByfWJJr+V+pJ8yXtjPZXVlOfuv1d16ZPpXJG0dOZ5IdcLjW+oJbR16V0zThFpj2p
jWg46Xli/JPElbgzMB0/BCD/3HrkkbYx+Nr0qdeAdpoZpVf4BakN7ZCbvUQsLMiSw2hJv0TsUis/
xg5QWj334gcMA0yX52p3gAq/hfda22g8b1FgmFWFuEwvZx/Tda8UVIdAdMoMIdxG7MLC0c8K8hz/
IkjAEJ7R8+QHVwl6oMZRYKFX7qZ9gJ5jYLenFI/Xu7TA6eT2N12LgAwB6IkHPJnl4vhofqYicxZJ
F7966e97yic/sx5I8g5vl/6hw6757UMitcD5ocYILhltmsuF9I28QCusmohLfffcwpk84NuJeQ3/
7/BP4aFbdnuO14HQRtcKdYlZJ2mW+LkcEIHxykQocHITVYs+g9dA5cpT1F0ssHNK8UvcIcM8bETf
33fH5UUK2VjSxZnFHiiNLE7LoAk8oONuRAHUF7k7dIP60OuG908Pq/xj4o3BY+PXKGKPRWaemzTq
n2Icj09j54gftxfgeuuSBZI20NOH7nbVV+1QOUUkQqHyhxnAi4BG/C0DL/hUZGX26fZQ18eULHAG
M3Gl8ipapg+apDccVdHktqhtH4ZUcw4BfrWHIq2NF8dr04Pow2rH7Wqd63TwDreHv97OcxJKhKDD
Sq60hJ37MKVNymGoYiCimKHaECORF4FqIDnTqvKx65xq40Ov7C5VzsgJymCg0O3FbWfDku4wLBxd
daZldIlZHWSrOAdsWqZveCCVp1izPtye5nUkRsGZKr3NLUumuSwdY1KmDm2JRGFVh+FrkmrPtWfn
fxEJlbPaB2iO8vh3bZLhjXCxtpMIfmCFQWHzBl1M1k8x7XSCWGC9iv5RM2j+g5KA7Y+b2N+42K+x
9rZN5gK0Ar8fdtKysFo3bZX0BgYXElAogNo+QmE+xkjQrrz8HZun3yVYzLqR1g93luqPf4XkXS/I
reKF2iTxk1Za/vn2wq99bJqWVOuBYZEBLA417mIRZgaEknCCbIApqA0YHeMmf+9hb4G5EkLDd5lj
oPt2e+C1L04qRbUGvhwIau0yhkU5Zl7R0E9uXRT9I4ZB2t+4tSZ3di3TH+NQiWOO4MFRjfV+Y3+v
HSnCFwhxjfcxJe7LkdUcfSyvRDeZen/zbqjVnLmqyid0sZr7KvC9jQiytsU4xJwpAywuna/L8VKA
ur0VYk8JfbQ9DqhS70n9MIoY7HzjYpi/1iJEE6tYTTruxKtlRTdPMeKdHTKRyB2aDzQodATnm/71
zZ+Oes38pqIuRT68ODMlIoCjXUcj7p3pUO7xK7TuygzBHFWJiyOSm1SR6rDBXRSWh7Kxb1Y2LJka
7F9yZJ5WSxww5dyyq6lWuZM/FbhnleWdUfTauxZrsgfK5e1uUIf87VGYdIK7fQYrsXcWn9Cg5W+E
YTYrqNZ4uuo6lhv4Qh9FZ7zacaidbi/wb7zA8juC1iV/QfbA4Na93DISNVstxtzRpVEa7xF/jg9Y
VY7HqTfMD4Vs868qys/uiGfKYRC4Ih6qSpgnPDTjl7At0K1HUVLfOyWPoo2ftrKbabcTbani48a+
LEiSytHHrJvRNXNLe44dZbqzurb8CPQt++bjCncQI3KqcV8Fnwtejd8jLH8EopF6fsTxMjxM+Ac8
NsSis4ijfmN3rFT+KZ7Qt5pfwTrV/0U8gxBeTJbsBrc38hppnaLvEzdEZudLLaRiHS0Fn9R7E5WM
7z3Yf3+f+5l4RJsZJYKNlVqJM5xAVdC4oykLiOjyI6YRxeEgp/5vdLhU4q4X+8cWheeHudM+HVBz
kfcjdmtnE49kBM+d7Hs7jkV4yNEqc0tLyZ7Axeqn0CrSx7jqMeFrY8XY2Nor+Q1RkEQKTcq5WTD/
+59v26604HuJwY28fKBEP+nhgzbm6QN3pfMVaXfkdXPU3lnKbCx2ohm9v28v1MqJnskDNAtA20si
8uUvMBDrwzFScLhCA2s/H7vse3wNulczsWnedA3C2wfc+uy33wMwrhhypi0CXFncA1FTah0de7z6
lLbAbrTCJvpnUEkFCrUG/AGjdyvV7t48Wfrjqg7dChSbXD56DU/FHCvshYvjUFV89ZUxOEd0PcuT
jVdAuPNr3KLucboZ31xZpJpI2KZyQhDjuF2uMiBEHVukjMpQFRclPjgOTi0yLhNYzJ4ynXGsl/lW
sJjj4iKOgTKblVzp0ZP2LC556J8alOkY/frcRPVO9foYi8G2eHC68ZsEg3SMRPs8OHF3GtBZ2dMA
bj/eXvDreEV5AoId9zyoE+TwLuety2jqAyq1Lkgz7RPFIgM2nYGAU52h5X17rJXoA65FkMbOKAya
u4sjHzi8d8TEYZm0vs4fUgJU5soksL7obVVXT+k0jvbR0atRxxcekuO+9tDgxrMmzbfo3Ne5AGAQ
6zehi/wWXczLifehRNoEMgbW7ISVXV2qwWnCMmfj9F5Hucth5n//I340fQG3xJatC7zN9nEmtduH
usDZAE+P+h8n6vTj7UVeG5ADS+UI3AANscWeaiKzNYY07vCigzJp5zgGYWUKiQoHxJ0H3GYjQ15b
RxDz8+ekoICa3eUEMdlUASTUnSu7yn/Kpzp70Yxh68q/DsOUKlDLkEg3kSWqi2UEM+f0Wdp2WAmU
9REyZmzuHCxonulUVc+T4XjP5f9j70yW41ayNP0qaXcPFebBrLLMGkNEcCY1UdIGRkok5skBx/T0
/UH3VlUyGEX27VUvepGWqZRIBBAO93P+8w+FYlw1bVKF9qiat28/1ROvCdemuqFAtTa+ycu7BNpI
zSnn+mnV1yHZWySND31/taxLF719qdeVP6iXAeWDjYjK6Vj9gJm11FdENCGxTgURKW2u3OeV7pwn
mka0N+N4kkBqPX6iMyjeQ91em/ZtmBvQEP5DzKtejQM6haiBRB+40Yxwi4BEkPjCmfriolYHu8P4
CMfa35GK31KykoPYbOXXoZM/q3QwPvfZWkZFm84YDI7OJTOi4ePbD+fUOkCMC2V205eiNn/5PTTp
bBIpVI2MsmULoo3J0EfFbtL9orSGQW606+B3N05YGOWG+glTd+ud4vPUeqcOwCWVTYw26egTxG5t
xsLjE0wWCax+GlcQdnO3fwf9PfUao/GE+o/eFD390fZUEK036qTMhYqijl+6Ri1ImiSEddl769rt
RsbGZ28/2pM3BnBm/9ZovJ7aZ71JkkDNi8zBfK/Oenxt2DQpb1/l1IuEQQgeTGwaKHyOtgvk3HXT
pOyHdTmo0aDETphVI+FgjfL3+TuAFrDiQUzwmqN9f7lW4ixlt00dDDNGN9830+SFdqqmUZx47Tu1
0qm7wjgIjAQoioseLQrZaE2ZGZ4MYZTi9CrlEOmpTrB5mr6HyJxaGA77+mayqANAHT/AYRBua7G/
LwScXejqkIcEf9eEPef2lnIx/W2iP1UBXK+NpwL5/vicZLBRt5I8ojBGRITXdyX2Yu6SUCPGbff2
2jix8+kqRTYcCxoUisCXXxgEKCMHTxvDwXGxnI1XL0hqJYc8MvYHPfFoEhQTuuZUxO+81Cc6SpyJ
2PLgIm3407FhdarDb2IMJENTSfsvdbE4WUgop+NrGcS8Q9d62ndspknAVslQW4J0Ak6lCzXrLWCd
UCpWsyStjBPskLSIEcO3H82JBbbxV0E4QXU335KXj6ZZ3LZnmDaFJkkH+7Urv7fEA+EXbr+zwZ7Y
BV5c6Gjf6WNa+CmFTbnCG5hDXESILDEGq38H7Xvd1dCCom2kbIAHxUTi5Q1JArgnqbCM9XVV9944
CjpfTYmEiZOgq9bqtYKf4DsXPXW6oaW0mQzQTyG5O1phOmMBafQElcrcTptgVRaCgA08QwN3qvVH
pa1UfCzUwQhzOs2JqBfDvKuNtv3YdguO1OwcsqCKipOLnLZzzxsz37/9TZ96MLDot6kbO4p5bMBT
EEdomy3OKbmm2J9LQlkjI5NKlBQe0Eo+OyFh2vY7u/Kpi248QKaq4DevHDlx1Sd/1YnH0GUxH/K0
+VFCc4oG4knPCA8j7zVG/vn2jW574svmh8kEp4DF9qKxRR+ttDjvV9Q2CpWGl9Tf7Wb8VmCQuc/a
ob5UhjE+yzQHq6xFNBdFXDy9ffET0xqqY15H+I9bDsqxuLZ1p3jQ7O18RVLQh1UvmutscRLPX5rF
2mfNUAZVrE67OdPa6SBK6EJTX0N2ZYj+nsLpxJ6+9WDMa6C8bpzMly8DOZdlMpYa33nVl2dssfP1
lOgPgyOWc3vu+v3bN39qn8Wbg+iXrcKDAnV0uYLkRKUje2JdreGZpB/0y0PVWpE1deSyk2CaXSRY
xF2vVuu9c5yculUX3IeRNgMjqpSX114NNW+I1B5CrVu8vZeqJEVb+Jz4nieqSHTTO5OT7V6OVxle
wBwm29GC8ufl9YqqTTVPcj1K0zkqKzKPFVs0u8Jy5Ds9wqnHipgW2BcaPP/jqN7I63UpKsJUw8zR
pyzqXYscOsBQ4rv6/kCjMjzh+kyGKTRt/f7tr/TEC7zpGDdSLyTF1zktetIUVcK1Za3YO6kMWwIZ
8cFXLv9vF5h1PpzPdudGb1/2xDsMeYehJ5vHhiAcfZup1ZW82gIFbJLZ9aFQ1YnIMgUMIYuV+ePs
GFO3H3XF+LTAZcdXoTff61hOPHXYIIDA9jaUw8b75RdsE+bnrkrch4o7FDtvKT857Ui89arLndp6
7Rnm+2nYc3i/8xadWFnwIjaKK7s8HkFHoHecOcKbhnIIlTxzf5BNa+7LRW8ZUtXvWRnqJ28SmSwl
AI7CyJ5e3mStrm68quTuTLNjPQoCjM+ZTOl7MZbj2TrINEwTOw0cLau/SiIRbcQQ0DRW1SQDqXDj
MfGRJ0xn4zwbYZ1AR2RjrXF3hnnef+taIyUzqbZvpnjNDAzX1/FHhZp74nmu07kssy5gm7BcH1CK
1L3c7g7pkr2XrXHyLvFN3MA/VKzHvEzXTYm07aeBPCql+azM03mJK9uCxFQXPrP1RSG3cl6vwFy7
d5qfE9sS7CVaH7YmqMvHC1kn3TAVTj+EA3FV39k5P3VGk/SQX2EnWKn+5e335kSVBQK2aTu2/f6V
5YjscjeljhxCu2/potErSt2v6vf8U04tUQhE3Bc6NtzSjpao0/XxWKfKEKqdJGCjLqqMALm2X85b
l3TPt+/p1F4ApXY7xXD4ZEr9co2S+ppb5bjS2Snm8kW4pqjv1iFGUi6n3riawKMWIo+GkWxLuuto
Kojoe/sjnBDMwLvASIHJJQbjgJovP4NC1sI4Ghr6Ss3qZoz9cY7FL6Lt40t7reG7iMQQX3EJMasr
J130LRJ8THAMGbSfRbsUT1pWTT/f/lAntmZqXMZBFO5wHY83qLT3yq40SDGGajldVjnx1eNgDbsq
qZcoE72e+rjpvGdcduKq6Ik39pJHbcU86uWTSPXCI3tS6cKx7e17D40ZmYNdbH5SW91cfIYm3kWR
yubv3yxzYyirAFgGZ+7RcStcMcJbxRd7zF21DwrUQpdFwwAn8EhCifCWhqrBSfXO63vqbjc7QGjP
wIMcSS/v1lAzLbXjlbzy2vLurU6faSTMOEcWIJJ2pw613NlzMr9z2d+w41F1AeuEGmqbtRLTeNTF
qLUmCldXYOUXvFtXhtaTST8aXvm4gKF/zD1hFH6JzPsgF7O2fa1gohDGU97pMN1TgmZdrHFDDddv
XBmRLeBhNhBN5q+Nkjy9vQ5PbAa/e8dt+M1Xc1wJaVaRTq03YXQlap0EYrP0suXWNnDmqIhtlOK9
DeHUBdnGGTPSWLO1Hp3MMNhaQHWctVSnhetPGV1eiLLNzqsBQ4Tg7bs7sQJ4ucAptiXAkj9aAXJ2
ezfluA/jOLfue2F/adq1unJJFA7nbmx3WZe8VwGcODTwuaPS+41+s+BfrrqFQaVZtE4XLo1CPExe
9g554mqJ/6zdTfedN/1fwOBIkpGRb43CBgW8vCLpyOY6DJUAyEqnAv1Evg6H1J0Z4haZh1/aqinp
lZOYU3U+rZ2p5H4tdP3h7Wd94otF5Y1BNnPuraY+etYZ04e4El0XahUE48URhq8kDvtYSqDd7u1r
nXrG2PEwBMf/hBLvaBF5JYAAr3MXprkYPyZauXwp1LHyubS7r9c2fQfJO7GOkE6SE4HjEmXAsQut
YwJ1wEGhIyy17g67P5JCZzVPZ+wth/yma2MqPHcc3xPfnKgINscahIYU0viQHZ2eRqnllt4zGstg
30QpnhCh5tIcv/00T3xzWEsCXzNbMLAzPdqeM9XLHK9o+7AsZIPE3FzOc1Lfg9Qrur//IJl8MUSg
ptqueXRDa7MM1WjIIfRqq+v8pIDYVTSJ+5En8ISmyNmhcEiiv31/HtGOyLSYL+J6dnR/EKbVRndx
Yo5rsd6OCym3WIUqcAG1/J29/8TCxCJkc8r682g/upRbFNj5dy0lnBzS56mqRKTlqnqJBMj5WDf6
e2LgU9dj2kB7t1URIOcvX31Z1kJgeT2E3Ww6Q8TBmq8HnrF3QUmlf5p7ab23v70WhDF8QHyG8Bi1
FCPSo3tEGJmV4zIC0ukldgeTg8nDbgIHr3I/G7UmD7teNb5ombMWZ9oIqLtLlm7YJ6NKoWl2amxg
1tVY+qOwZkfsE9XKn9zYEsuuwsOSemASeXW38j5uhhFGfJv0dfIrHdqBODjFa+Bvru592bhVFXhx
rSd7t2QQ+E7Z+Oqd503gBIdJBM8c9PloV6V1m6WVCW4T3stdzhEVzoZQ/bI110NujT95Dl/eXqiv
L4kgH1hic3dDi3LsiJKuMCCLurHCLu/d8QJSEu2bWZJd74MRiHWnFJQ55xIqz3uV4audhukpsxda
V04QBmlHu3efk3K3LIkV9jkeE1GyJd1nMQvg776L23XYSOkHGLSTgfFywfZuTIZCRwwNzibT4i9Y
iQeTUhqXy+xWj28/zlcvB9dC8QIjcRPzesfmKvh01I7Enz3MjTjeu0brfBPCuJVKGkdNJTkG//b1
tkoTDjD9ogpU+/LedKcShFryDAGUKkX6nR17z2majYRvlyzhT55R43vw9kVftccbB5fRPtNnGLKv
kA6CqoVGOBQXVRO80dW8D9c2r0IhMhku0HUCi6yhGz0x3kuI2ZbEizKXK6NE2fRoLDicg1/ebkPC
sOyz3A77tFO+jAlEtUOOdUagJ+27YZS/S7Xjq/FdYmdKacX6PHq4vS5LlTx4ZCcevqx+P6TmZUdA
+eRTdeR3qovI0Y/1RKc973Rsrq00V260xnI/EiZTPetdhfUBV6yMEI3MupE8a5meFbmg7PWIDrtS
i1TDpiJO53OZI5ry9UGFLunEQ5P7qoIRX8D3l/+wm2L5/va3+Bp5ZuCh2tB9wM02atlRj2qmFgUb
GWlhm2TqJVIBffK92aoaPqbIhT/NrrQiWrv2QloCr0xnsUTuK3PmDOSSGE51ePsTvUaXtk+0SeFB
s2hVj4fqam+mAniywTbMzKaIL7Xod5mRrEqEC6POwGNd6UnqHmaCTz58+WTS72APmRCfF6y5aveB
IKtd+Coc+Nq3MeVuwnVWTXWXIUMogqzP89u6U0s80w17+Q7ebbX+gFt9ETWEnHxedAcXrLIwSccg
oHk4y9bJy4gZsDTEPQj1f759z69XNMYdWKijX8WSBST65Ypeyg7F1VK3Ieo/O1gavTyIaoDvsE7v
Tbpe700okBjn0Aoxyn+lWe0EupAER5JQd4X8no6mjYDL1gjmwdvPV2kG39knTq4wplz0CFupgCHL
y5sjky6pNhZsqA/5FHHCw5EtRRFRGKHpHGsRKp2r+mm+WtEKgeNQL3EcpE6T/Un4+rcXWfP97+z5
n027iAy/96M//sdN+1R/GsTT03D10P779qP/9U9f/uB/XGU/RdM3z8Pxv3rxQ/z+v64fPgwPL/4Q
1UM2LHfySSwfnwicHn5fIHlqtn/5f/qX/3j6/Vs+L+3TP//42ch62H5bkjX1H3/91dmvf/6BP+i/
LLjt9//1l9cPFT93+TCM2cOrH3h66Id//qG7Hyi+Qcyp8jlC7I1zNz39/hv1g7cpzTwqdPAi0Pw/
/lE3Ykj/+YflfqBcR0AFrwvaCZ6wf/yjx1xg+yvrA4cfOwqCaLbNzSbyP2/89s999c/vhAfx15//
UcvqtkHF3//zD5SUL3Z7zjUTbjDYGf+h0STt+OXyKWYCwRwXWILZXf1ceYP3vSZaYQXkl/vSAJiA
JQJeIZPZ/R6vtBKRi5XFldr1nbnTvNL8aou1aH1F2zSgcW4nebQY7brP13bZBmiOicFShg1ZpDW6
1vtILMo6jL2u+R7Tc8oo5/Szz71ZOnhDylHvosopnCwocNqRvlzUZge4GusXmMTYU1BMafGZp0bA
jijX+edsUtnsK8scBn9tXfJKkkZTp0ChECkD15hJikytrMujpsuw/UjN3/VnrBKUUZX5N6N0TepX
e/RGcHLMpyPDSA3Lx/nTeCizuZv9eoaxDUxjCvWgo7U6jzVjwaZmou2gUn0miVo5R0BahfHYzR+d
chV3sVU4CWZXej/vKkMvH6qiceU9xqs1XnBS9a4GvVquLcRFhT/l5vJ1IaIQVRWU9TPPK7JqlwmX
YLbaGkVgtybepl0dr99QZbRpSIRi+zAXYB/4pSjooMhNZSJEkVbGfjoqQovcfHB+IZbPkmDlWBV+
3WbWlUNaR+J3JBAkWD8I+ZxaSfY1MblMVCJP4TDsHcXBOgsTXr9UJ+VKSz0HHu4iki9E5gIAwE1Y
78esbFqfs9aafen2axVmmI8MQTn0yVeMIWYAWIjcHXMLV+18J7eF8Fu7mYbzrDfiITBX8IaoLlOI
b0uhqW0Q0ymeTUs9yCAZc+2XlJ5xbrRK5fqTJhJkXmMhr/sSUv++07kdvl4D02CTSYG1a9dRni+V
LttAxDLmkRDpS0CqXo1xOPSOlYS1GFpxGBupffMGt/N8GhUDNw8dkkCjLE6ktbJS/cXsGi9U9V5e
ytEoalR+NZ9hdLpkOkjbga+rWPU3k6xu1ozbzI+4ApSjr5mDIiLs/tIsHKQ5M2mVMUtJLNlqBLqs
60v6j5gBTtZ3d6biFPe5tqp1gMy2+DXFtTIEaebYX6oKykJUuLna8lUl5OSOUz34E2zJb8NYIEAy
E7gzweJsX30zl1Xrw0gSXTQ3Urk3l66wUavJ5Fl1SWvZ1xPWp+Fk9FlxM6uFmvmNp9ddWM/tsk/x
g/QCLdaNMrB1kX6NV+g3QW7mBJ4kovVcPx/gyrYizzM/W/QuC4al19pAEWJKgxS+YkoPY2IpR7S4
Mfgyn4bLPi+nLe1vEopvd97wYxO13ceuEHFoaFgOBG0r4v7KcIsx9zUD54F9sRLkdd5UTm2Sh91I
cYZ5Z5XvepxH3KDSZ2vY46KZ5TfLpEj1MDnaqgV9v/KdA4aRZGSKuHOxmPVWXO4yBzsV0eG3slcI
4XGClow3hIN6v87ns5bGn52l4U1W12ZKCVDJxjtXwKI9z1AYWwcMe8zp09yqhfYDgYJZRY5SNnMw
l9rchp1Y+28w5C3Th0Izzn4lyHEL9CUXXYAv/JLjM2fnBLr70Hmq9iYjkjS+SyaqH5iECixafWCq
eCmXzND2HNVmel0YXvY82HM6+mnhjYxxqJ74brPC6Pejvapf6cI8Fy/ENv9Z9LMz7CbkknroUCwm
j6Yymj9Esya/RjkYv0SKiViU1hLdWCZHKFYjitav9aCbYdOyj0TC1hRrTxBmcY8WzB58Kx1zzxeu
ndxD+O+7S0n4n7O55g33dRWjNZImSJKfzXPRRMlca7VvWblL1dEg1o+YwdjJnb5UEWLzto6qvlsf
vVHD10lMBtnEsz1JGbauteq+UWfGZ6rNpA+kqlHDlKqjdH6Tw8vf66Uanw+NVhs+l+3vO6R5j8ZU
DHEkmq53oOo3CnW9ZjZ10DORWnxhSdcN4znG884hpCvbyVVNQyEB3M4UVXGe276b7SCD368xZGQX
P4vt1DMgQ2jsV9hmNg7LqRhV3zU7J3IZ1rDJtG01+XjOU6RaqT0NB1Gb7reMA0DbK2CZj0QHxUBC
bW6rodCVsT9P13hASJAVwjsbm3b42YtO4rIzdOtnfDPjzz1BRP0BYPO74jSxb1Zmvu5LJrvnayym
R9LHkgsJRGT4eS/j0bf0MZDN3HwWpjtcTX1fPUtYFe4e3/TlMCjgKAFKPu1nm1vtM8Foak9xjevy
mTeVox5o9spJNpV5NfuECs0/2L6hFjks0W/WYGrTZyXX3I8ryOe922k9xqjZLG9BqMUUFWs83RcZ
Uz9IwFJlIxaFtXcqvhfc4pfybF1gDgWLmi7NTnS2vfoMnGfpx8WiA24yja19bRj3pkAe3chyTsJq
LBrAT/ggjd9BZCh9ArW972OLKXmEH1v6UPRydf2mRRPir4XXwAWPUZUGYzsTcMd2tD5zP6O4iBUy
nfZLPrrmZVyrWK4udcpo2a3FfJOKdEkiq9CQ5yVwukqf5EwMxxotVuE4oyfTAkuhn4fnFy928LsU
/FtV8f9Y676oj9+snf8frIppff7tP0vPVzXx/yofH+qXRTH//q+SWPvA0AAoDB0MPctvM5g/S2LN
+7ClZGLC59EsA+z+d0ls6h8IdKaExviR/6ZW/a+S2PA+QOvaSLKoBjZbbOvvlMQvm0VGPCSpMeJD
TIjkG6M6Su9/1XB0ssu6GrPgIM7T8a6oB0RBzpgrUVPipvxO9/Yn8e3POn3rLH5PlBAZAGNDBOPz
H7dvnVXlJoPSNBhAmL+Rr5IRIdkh8i572Vy5iinZ4QlZFH5T6dMjgmCEJWWij9dLvtjGocLHffUz
aeU3c4xVSJSkvfRCT7b5HcNZm7RWPKfVIDa86qI30dYEVd1CDpEqyVOZx3vhzwB734o42bahJaac
GykDliCJAX19R8+rr1YqqDA0kRt3BYSqW2+qRj5LRz2QFBlW+OZQYt+omG72TcRtcpbAYtwOBukh
6zHzafXjrG2t7dXTvWAoYv2HhwSxC5bFSb+iv6JHxh0am7O5rmaXn4QKD2WTUBh2j60edYt2vE5E
2dz3c1xdNFObf0xqR+SH3FgwMiw1qMv+MHUyDtTRRGuryK67HUdHTyJtWLTxKXeKzo4GbR1+JI1n
3aRxuho79NXWN7eXCqN6QiWRmpT6ZJOpV3dfVY6F7KD01TiyAyXLnVMMdYV1EClQHAtK951ZSHyf
eXPZhIwrS8e3arXnsFDXbgkMdZp+mGrWa76eau49Yeez4S8onB6rirySXWMuQ+bLricftcdXg4ii
xNPuJiWpjMM2nbJwytXkXT4ZtuJDoq1AhWTmKv7gmKO6x9lPyqCehHvBqm05tcTifcYwPsWsruKM
9QEj6tEnhd3+kdLFQDzh8H9Q8J4GgVlzI4nsArrWrhZLd7tMw/iYi0mavvRgGvlNJmeLoq4fOx/5
gv4FcpZYg2KdXQwFsaDfD8kE6wi+/fJlaKea77w289ZnkD7ejHGKkWk/Mj4MOFmt0FJIDqrtBncB
AynPU9aqTR2Z+jCFhT455aUr0snbrIvsX0nOeeQveFd+rkH/slBNhSC4oh179aCpoo9SrRzlNxNO
GH4mCwx83wAy0KOycCbC6giB9mOcDzFRbYQ6BEnnbHMKiYrfj83Jq86qpcdIxjZL+lSWifLo5raT
hrqiwA1i1cUWeCTpolw6zgd8WZfeQFFdto0vU6X7ZAiLzcEQc1rvNAOxSqQXpj4HsVPjiY14cX7E
mBXRMk4VdKstzCYKecb/HHhKhpu0Cgul8KVW9JXPSH16Zs6Dl9PklrzNfIzPljFP3cHO0t6J8M4x
DcwplzYNJnXxlIDzd9B2ujfJz/0gDM9n6xIN7atbXDkYsRh+oczudTXXShqlq9X9IpRKrpT6mrR9
2p9miYSTDQ8tY5KMX5pgAp26U/ljWobNmVRS1YRxRhkdmWtiPE2GVQ1XebvgxT+32BLu11TLrHOE
z8nntJxa8MS5FvWOdnv4WaarPQRyrFTjin6hQDs7jy6UOZGSbmP06ypou0v7x2orsApxFtFvBpqr
r07Wq5/bcqw/JthREG0ryvHW8kpLi9bO1bsQ6Nupwv9/UA/LdshsvJz/+aT2n0o24+pf4avtB/48
qu0PeB79aYoLsWwD7//Crj4AGnFOIyfd+Nyo5f4bu9I+YGQBdoUc/rfl7H9jV6b3YUOZNkuGP09x
8+8c1MfIFeo8UJ6N/gE+BCvjCPhUzXwuu8q2CALEkDmeaqLj5L0szYt4FMNOX99jUv/mM/3LWU31
yRVJW0M5DJoN9fdlaYDVTzPlaErYsNkJteIhSxcml/nnPpafdE/euS0mofFk3HvS+qka4mOetY9L
1bEFKcZOSOsptSxClOrA7vpvdJ5l1I82L1fvvqMoo/g5AvY0WHFghBRRG22DGeDLDyuXJLZJONd9
kUxrYFQl3oV2V1ynmQd2z3da72wzzQ9wmHV6imK9A1bYi1RMIHfrl6WBwVQmtYDhFGeBOWKJZjDJ
8CmZ+uvSSL9bWd0SjBwvAYWA8cOV3p3AxNCw1wZ8K9WhO90kmUu6b2Hs+omgOjE4RjTKZPxC3hFe
X061hE2cHTDJz1G1J8vjvJmQjKbjKxUglaNoAqigVjgRctTgkIyZAJmBFEZHFF2PM6o+J5dUAk6o
SlsEwml+VNhehOMKwd7vOSHC2u7dMLVy7a4bRuUuiRN7B/aR7QDQjAMNBmAYUUJBKdXIU4Zr5OLu
Lq46RBl1vhhPcaEUT31j5juZKHOIty4W4Eg0VFfpArbNT70ryl1a1ffpYHpnGMx9A2b/ZPVUbIlG
eO1cFueFmeX7nMZp73TresmE2jvLp/grTefoq7NHSzbzgFQvESHQr7KXIoPJRpsbJaNy7o3dlwQn
iY/ryBZbkRQVacqoXBVTqT96pswJtTH2fH/eoWsaeZOoXRqwf1pXWWWeVWn+a8qU6rb04uyS+kTi
p+fBAs6yvPGLKi32mPXuR3z9inDoVOsMha27edzG5oWLa72flWv6CcBNj5qYyPMuzaMhV0wUMzGF
60i5tqjml6yo9vlSeGfeqj/UMPxDrdHWYKk9yJk6BACtNG6tNQMhG9Y63CZMZHcjxbCUNvHpBruo
afFfHgtrCNNStlf48M6EAMbPoGHJr2S2HvoFqQaEnCoPMjsdDq1dNXdrXOVhlWgkUtis0NzVmrAD
2AsSzcxDMabJDibZT6wRswfdVb5OqLhuNizskuOr3+utYlykWvKAmUf5rbN79VPBADtI0ZAVfmJB
N2+NxLwS0lAiVNhr4Vs54Yu109bnVLvXSCraH90cO4dcc1K/ZiIT9mDYZ0rW1iFBTkVkimwKRGvf
pLlmfB4yJ+fhWJQgogaV6pr8Oo6HdleUnvXobMJapVusQMUzemfO6W1j4aTvWGQR54w7D+x9yZdO
nT826przgiY4NgzLoWziQ0YBBcoqwL20oQ9jQZB4kqQHIao5crsp/liaenFtydba67XZXCuqt35n
Ijd9l2ts3mERJyL8SqqMOJo03usZBYnj4RDQywthL8KvLJQGpreYdPfIxUrdifeDVAEqDEU+lrN1
Y0M6JNpMROqQNgxvl6tscr6Yi/HLNHrz0qsnh+ggV9KUqyvj2HwY7kbMDQNDaXcGZOK9ak9AvpMD
l4jhSI9TqZmFhZy7X1C0EAoK0/4ex/3XivL5sKR1hl9G6/m91WZ2kExx89Ws5cOqV+21VrjmwRH2
fW7o+Zcusfu73pDxdUPO2xVbUBY0Y69FReLWUY++4aYevCYQzaLfupS5PwgEzvcZa/Wu7dr2ss3q
8vZ3ooTTpJS1trVEelaAiGS1Fuhx+5BPVb9v8mZ4jtNOAy91khsLfNg3M0cGkz40cPDTH0s18yzl
8HFYVG2f9pZ5UZET6UtFvaGo/qzo5v1sqV+tAugWKnybXBVllx4KU+h2oANefewNdT63Sl3DnRF+
QMkG+aTNtXMBHSU+tFosJ/AdjbFM3VZe7Y95op1VTsdKHGV24QxpvISOJsqD4bS817Q5ZkbdihuN
US/7Llc03e/iIrP8Zunam7az1JRToGsxxm7ld2cQWrYrY2mufpemktFBPKifcemcebKifmbcWB1w
IzUieG5Ofukk2n5w4tCNs/KXPix6mHVuc2G2U3OYKZTJXHFi59HSkmZnKFkcjtAcdR+8NYuqwRDn
iSW0oC5tOF9NYl25Rt7exaIsbpgpLYdkNpWzJEbL7SdS/7lmOIVGlis3sE1qQYYrtRY2Sztdx92c
ng/YF9wlOVghy/pMc728gMNM1UyPs+wUtcHnLp1hOdnG2EQVBl4MkBmTDwSg3jbgzNsTK+EUTGHd
epZfpZYNCt/QGtGMXBWtFz93jTneitievJ1W6/7KW7NTpbKOrPpp8nVzKcDvC0m/pq+ld0loyvOk
9N7XRvRepHDGM3x0mgsdCJdRgLLKCz1lQn7dSrvdb2geRotaVWJaPFY3bR6bj8rCCCwmfvkwm+Mn
nZnROaER8iLBRCpqs3yNWk8+kaFZXuN41kS2M2kA7NM5kogiyo1iuO3pane9Vd0L0RTAA4yDOQ2a
9LBktRokJTTfenbzq1JVE6C20WabWCZ6v9JT7xpFHyJCBmcGMJt6zmi77TtU5u9WA3RhqWsgS2/n
Vd1N2q/ZdTFNw9lYxJcuJ9AVlQF4OQyJ2i9HDkmZ5wV+dOX0qXWqdqcM2VSE7rj217FXfBwqhou8
EDEiQs+4N6g7gnat6xvL7czDIq0DKCMyvnyYlhQBupoemslxYZgY2llhavGzdHCaw6uuuVD6VBw0
k/lQo+fPWe8aZ5llNxcdsMRXtEztxJaNTgV9kWRMeK7m8EVxpQPRDPCKHs7hyLuQ9GYJdmQg9Cjr
3tyta5qHa2/PV2YHtK3bzzosV42RwYqVdTXfLtZGIy+13gkHNbkikaf1iab1wt4ex51S5YtPPgGn
WmuREoFw+3qCJxKWUmm/rf+bvPPqcVtJ0/AfWh4wFcMtKVFZHdTRN4S7bTMVcyry1++j2RlgZ4AF
du4WWODAwIHtdrdEVX3fGzMV79u1rvfY+alZVHF3TiaVvydatkZ9gxms4Po7dZNi/2z9UUVe2+XH
SmnNl01nzGkunP63puKYrbNM6q1Z4imfk8XZWWA+z7YzPw2kuZO/m9ywbFeHyfTmcCVdZ4fqaaKW
rcRkMpNHaBXmsPc4frZjMtB6l9f5qTY068GbPSf0Bss+w473x8pfht0q3McMj3koVQ3R5BW/hd3G
kdAKfe+meMs8C+x+1ICXBumHgBN8AI2l3ozWvIQzhPR+yjPjaij5XkwiO6d2/LxWnfsyl6IPOV6q
oz2Zv6p6ro+gXoEjSuutmabhKZnWvUz5Z2u9+9UluNnWzqDEhhSJQofHjtP8yYVG2ZLkPj6N3sjO
b62ed+Umzd+mkcuzt5Ka07FtTwOuqlyfk3Pl587v2OqbS6868y3LEv/dww/DpLD44ZrM6O6avHIe
U7OaH2drKbJgSlS6WUlZSYN6HqegyvLmJPwcijzLP9wOirQ3EXtbHsHDkHPd1SB6d5toMufsrh9j
o3yxe60PTaPSA9XmYmeN4kiXdnYrGufSyl6GYA7bAdrqbFnLR96n0MWOLw+5MU5R3Tk1Vo0pEo17
46TLwtLN/K1wucmmNP/TdOO6Ycv7VYzOzzIeXpa6eVrZxS6y8L4bx/q5zE76Uvs0hhuJeSG+8aVh
yD6WWfohbTU4Id/ZJkOTstFnLwt9TTJNljx88BdJVLTTfMizuA2F0TShlGLcZ/EgonJZyk2dm0Xo
tqp5WMv11tWVF6FIwXzfw+DoicHrZT/yTkoiQLtLg4zsuTFNGuhLblBylZqA2OBftPdk8G/UBU+M
mwvtjBF4V78VepKHLRcY3OYiN4kVa0Fa9c2LYxfpuXBibSecIkoMJxBJOx10CJeLFLI8JE3dB+t4
93D0JWTE5JmPeiZtvJCpHYGgydBEqJ9gAIryZvYimZTieVbNLxSaZhAvQ8/a5IZQ5FOghD+Es2Md
JzIFrmhF5oBKFGvrJu4Pt9F6OMhMPdhldsxnOURJ7q2nqrHHMqiwzJ8XKTYVRRF8K50IC6ltksU1
nmTNGVk79sa1NfvcdFb5mGbEyRjDPTA1l8MR5nD04GyBU4cepLXK1jMt6d4vf6jfV1l96S01fVbL
goNVBcpoNvXpK4GfDYD25c0cEtqkpUfkrqtERwlT542HZazpMqtMFIpYrZZgoLgnqIhO2Y+tv/dH
bY8Kq7awJ47VSGjL3PDosWLClf1JCl0gXzI5jrPaQWk2IBozJ3Jtu17/bPs/c6LUYYIwk0GTqc95
nvwHlZr+t1as6wb4fCa9HjzO7yURe0aiIhjKcpcJ+7kvAaLsxnpCffZVdfpNDmlytGs+DdnKGjks
7i1L82FP0KLxoSon27Ws5Kp0Xgffq4NZZD9K2S5X/X7SuT6OSiLC1A7B37gtS9ujw8Znmw0Y9euz
XxoHb2lkmJtutfHN+hc8VnkrEsR1fSX0nZ0UD5IP34abhbqZThSHuRxjks35ztrRP/I9fTrLm1yS
JaqM+oFl3XzuXLWbHUmdRqmWZ0EeW4Rup/+szYIt2Uuc3RgX6U4H6g7s/L5qKsGP5uP961b2Jb6/
KdLn+8vk8YGFfM83ZoYVPJT8ANsuyY9NWZQRDxAivLzY+YoRWFfn2ZQw8OzhoRs/+yCWl7nCASPp
qgINwHvjyr2dDLzpsbOes5XNddX9gVKq5LxOmn2z6lR7Y+YezxN6wEMJj/ztKvZ1x5PjEREs0tai
f++K8egWnQqamiZz16+tDa2+3kYTc3PMnZwIINtq9Nc+m5pdLHXtsoJvHIbJ6CO3q0VAYUL6e7WW
5nu1ujzq8nb5L77m32LzXuqS//5VtvZPVN7/jvDb/a7vArL+X7/U/0GuzzTR5f7PGOJtpm75dyd/
Vr/+CUe8/63/AhINHegPX75PIjh6OBRs/4ASxV9kbEG3+fTl4q4w77/zdxmc7f5F1w+qYBP+5y71
BsP6uwzOFn/hxCbEwsP9harTMf8dKJGMgH9FyxBG6fc0DKTy97Sdf3FQWlmftEZmmkzka/pR2H4R
6maeYOKzCcgI9BZ/I/2TXYinFawixQdmzJr7WLYyPqRrSwY2yQoB5Tf91e+H5pZa6kcDhXeg2dV4
KFWNA1OTydlnXL7g3a/lxkSTf6kyNAwZGogL4dVbIVzz0CT+nT+f+umostU7eAW3vqM1es55aMwn
wZ7NZ90pjnk3DBFU/fqp3NwghVx4/aEG1j8lkyVORq5ulV9nF8Xf3lkgIuhJppntqE+6jwGmb3uX
DUZm0zxJ5H8ok5GLupIrLdTKNNlhAcm3sresDeKeTAaQS0bQUQ+P+goaKigzqZ7yRreDe/FYmPi1
yZnf2jsLDujoDsO8A0K0IgRC0/cs1Rh1lv2bWGtzq9eQkjXmxdAs/PyIPnYJMAwMW83qpovRJ9PR
kC3zWAV/fJgnVPhbypXpGzSsZECC06cferVoX6aGs9poyBuYSooShJEtR8XFPASuobRPhjvzq6Td
fT8MFnRljRTpE1yuOHbZ0tz60WKDsSe5n/pC/lGJmewRPEYqtpi+0nFBLFZVh7SOya6qKms3dHq1
98qmeZ27nk2mE8klsVb31JOPIBjV+2lfU+a2BmYmxalmOwtH8vAPknjYq5XpmR+AWe38WqeJt87x
E2RWWSXBqmUOwoyaYXDBszUK8adOWufE2DJzQdbr0zrZ4gkQjijhpvQO9Wj5O6/VOq6hvj9NyKeD
0Sqco1NMMpKTqvbujGoNjU73akpt3tC/UkRoShHPMelANXrY3XHobFpLM15QwUpzY7foMO7OcUes
XBLK3S33ktDeWqvrXDY7Ulzcr9l1+VM1jN5iSy5E5b77Ztky/DBQFm5McFLeukc7me1L1ccAWbqR
BtLN2FZjdHIFy/Sh9NbykJYtIJ7PRcWKjAZqQuBkWN6LTdN6NOMB0RhQ43QryT/dDqMzbdM6tz9q
OQJpDRotERR9VqfYr1K0/P0yhmXtrTUxwbnxkcJA3VUh03cy2UsYJ5bZcishSOkbxR3di6ENyCRJ
d4nsYn4Rw3au3GxrrlYtsU2LOPS5yAPLLKztSAOYDBbeyylYHNPYDmp2RnZe9cPsVh0JUqq+KjMV
L9M6/yjAruGkpXUlO+tE4ksZ0nto7NCLGQ+EXsbbXi4aF3o5gXqmelSVvETYgY1L28K5VlXZ0OTk
U1HKgwYn34s0dYNmkeNbO98xyBiZ/zYW44fmDOurOeGNiCd7jqgGiXSl6n2l0X1jap0eOkbxUaOM
3c62G7/zUR3Pee7JpzJVb27s0zEvNGvrmPencUXG9qDs/FlmsghYZ7NIA996jMcx3hD+6LVBMavx
2uJeG7c+Wq0iqOq2eHNMpfaWN48PgzW5v0FYjNPijXZYGk5vMQwNWWi1MYJBQ+nDubR1pW3nRDMv
5oh7MCgT6kc2yvGra1q0+SlNSxEHetHtakL4gnhcv7S5Wy5pU6+/WpcMNkRT9Lk3TY+qzHZU1Hva
HBjAKL+NmFHY5+vttGIZjhXOnZNZDDZ79hI1sngtNFs0m2zOAceENpbz0RszBsqsXqw11NqxeGc5
0Gk10/U8zLVqBdeoLh7I433WMg9cZQxReFVjGRJvyhPq2tULJSZ2cwAVqXZpDJZEfD2oqw9qlpXa
0bzLEdWSDcEgOO4kTmWy5idTbr1Me5Pj4JzWosxfzNGJSn/2zn/TTjLamNAOPLpFneY75cSAX3HS
bybaQg+WnY7s/LoTJI1tg2UP9oYI2W+rHbixxrw8WOMC+GSYhIEvPEGpEkUo3d4PhZSg6KioLpkD
/zJl5a4ue4gRu/p2iu5T9uXB9acPV8qrrac3R8sQwKUgZpFTOeTPmYYxhmyxzX4omp9TbC0XbamT
szDuD4lldXv2on47WoPVhIlKjH2zclLmgDeLP1ofGgml20Ta5TH1AMcsFTcvqEmWH1lbelvkLSps
C0Sl7Tj1Q2Cv9acp2w/icsGM/Adv4IDqpu7X0LVdNJgjC4nTbDkt2LsKV11XzSZZlrf1IEXPqn7f
DW3vCfdtEpna/FXNWsz2g5gaiS8IcrWuXNs+YsI5yzcZRcwcZuloHzCZV4FGO9hzghPpgaIwezNO
hfckZeYF/VicxyKRbLFcwHXAQ1ju7czXb83kFj/Ltc5ZWr3EDVWWxQeEvO2uz4TitBvl+xIX6ojO
e915ztKGep/FYey59cdIra1NLhgunMatnYNhNtZXzJ4cGU6VkfY+WO5JLL34RTSn+eBTLP7UNSmA
hMa3+sCOgfrd6Y+mly/H2U3it3piIThldSsfAXy+DdLAoS+4xJxaPSW40W6aZbpoStY6SvpBBK3b
uAeU6LTtDiL9bJdMoDFoLO2z0JLmUIkYtEevxMFtuV04lz1+EWLHg6lv8lqokzCV81AsOpEQiTSa
p0St7s/KlI8TkkC2kVZfgcJIWb3wFrNTDLgRHud1Gd+sQn/vaz5ReP0RZk7YQoMVSDEfITvqrkHT
U47Wqxlr9Z79XNDvxejpBoWtt0hzGSKCBrhhI2TjfDSZxz3YWCgF9Ta+OBhcr2mXT89d0quDgTRh
g54DqqpkbwtrYpID01faN98je72hY9IKy8lzr0kbG6ck9bSI5WegDG4ITdGZWyspY8gkx9qlUkNa
yspUqKDwyzQc23iN/DHdaX1T7eupvMxeTj2Ny/50hOqsQ21KdWCIZXWCYrSLLbh8EdQoLAk2Alv/
MZCgSO2ih4S2yrH33MOdf1Vmp/YeYNq1jhvCjBNvParO6F4QQY5cIVi5gsnwVDgbOiqoVmuGvcS1
tFF82AUJ146F+FHGxg+cJsUQJJ5BWz1K+12dJUnkxp52K1LFwVXHSI+G2WneVjaqTyxdnn6mcib+
LS30prc0rpQI0sZdo1qCo4Rr5v7oMijYAPGUbUZVkhGD5bYViEruvdp1/wfZ9J96cKzbDNO48UoH
GSnXfhmIoSl/+lYz6BucVLSriMG/dmQ1MoGU3tvqrERE8rvaEWndzvBSyUSS1jfb7rsdNjoRtVOx
PgvcB0HrZVRPzlOYj0MX6UuXe8xayXBX0pVkK6ohGnjDH4TmvNvMkhF0S0xSi5tuV6XwLperu0FL
ZR1G1O4b1ymKvQ5Sv+WdaPdqgiWv1Dpsp/JHayMqcuMKwErnvXGhFiufSaxcc0ZVsTPKT7cC8nOz
7GyL9ZZ0SK2bQZt+5oO45sXQPfayQDY32ZDobSSd5tp16W+z9rHbVM+t7v+u5PqcKfsboHWn1bq7
n+vVPAuGpdmbDwBrj7FsjK1ajINacTm6VQPe0GqcnKlz6BKHu4dUFNBAcLVOMNOTvC7tdGcucv1S
eZxybM4Ab64/5HkUp07/vKjW8PdxhtoOKL4utafaHYT7pBXZt8sE+0Ta1/BC2h04DzpDAijMJXnS
EnLyXV2CNLgm1ISyyltcWnmw+uQCjO3gHYteJsR2zeuDL5ZFDxy/mxhzs9g5eciB0CV3SbIRiTY/
zfoIDOKz729Sp0P0N/JHYmyUnbFc9LnR9r2fZ3uvubuQUsntWup2etASqT3C6DpeeK9tvRKynP3W
bWKrK5reaBqFeE7jZAotNxOPttl1W7ehSrtSBhmViNfBU5hyVKZ2kqwPXk+poTkbW5K1p7FLt5aN
X3Ulcm5f4NzYyjifMjBJGHZUWBZ3r9We8sGcQ8NL1KUc7HCZsw+nJoUdGEhph2rBqmOWzg63ikLW
B2PMhpUbj81yD3c1vWe5DvDk40dVJiGXyXgraabZuqBJe8eKu8gDm0oS4R6rcpiPqWUNuxmt1FPa
mmdpt49OO67b3knad13rrOe2WNpgNKEKETCmFwf93taeqRFyc1nuutxNDsLU4l0NJbxdGMEf3Mwz
L6kBCYbSxt4JObbBkrvtEzQ0QnVzng9jjzZeLeoCDP/kisk42wMFnRQpy0u8tAjbdMBxECUCjaMh
m8rndVC/xrw29vOoz5vF0Eyqday72+guGj0LPna4f3sCqe/hhK+uOfORRbn9bCxz8T6ipzC3Ayln
9nae9f6l8/yM9aH07fsXKN1zktn8UmTJUxabFXYNp2q2C8k3G8Rqa6CtBhxxWnZhalcfCcFSV0Oz
edqmRJuQR2Rev0ka7aOrvRxwT/JuATYdoYhI8EG9F5rSgqBoqsd26lzWyDx5XOfY33LClc9CrEOU
dpBcrUP9F9Wl6qujTXeT41CoUcg37S/sBPW7GISkQFdxDmEtwMNUZzXCPhFbb6r1DBhkp7hN7aJv
ZgJiomHt5EERvXDJcvuFh4HhZ4Q6Pq5a34LeNXaJvE5rDziOsq2rLzX3c877m7b9iJAHQoOfJQ20
WKkHaHPv1iUNM6EJ0fVR8mCc+tkbwDua5jJarh5a3bK8eIRChu6otK+YtP4QEUD2xxgc78PRlvxQ
6L16+Q9kDO0KTGoG+HfT+6erD1OK3vbCnyFdXf2n4eXz6T9GN19zgA5EwJY/7fUWRnpJfHXFNXHN
M2S7qK8SpoXsibUzh9sxlsd/X+P3/xG+u4vl/2f0Llx/f6f/rNW//4W/A3feX55glWPVJqwGFQei
t7+L9c2/dJAyAgJ0+67pu5dz/sO/elf4CzQ15GugPvub6fUfwJ33199CYMmIIB3Npor23wHuTPeu
QfxvcQVYZ2FN0NzdO235x/iy/6xzW5LC09ho0bLzgb3VVf4A2ePvQSJfSS3oD3hk7mcW4FmXxQg7
RvenVTbeY1bq7lZqPgIh70u3i6eszfAzlWHR2P15utMU2mBf1lpUV1SIJ7fMCUNUsNNO5V7dMdUx
gNaHtYeAnqwGTE2dZNfviSAVXHTbnM7bwK8vXVJfkJAEwIgXX5Q/nFL/rud4bw/dn17zL25vHfXG
fU7NKRrtbSrfUv93rU6T/zas+l7E9FUfqzw7G95r0VpXIj2WAC9UyMQCmbTzmypoLfHtN198d6xj
F90pKmxR67bMysfBVxgZsYPfrXvtG6Kww1Kwk46RRa5xD1nqAo3k643j2sRlgDSfdBbtOy/0V6at
A1DD1fMb6MVyr/nQqymYv3jIu8+1Eoh8dCCJlmtw4hA7Ui18oc2jgz9xnS+SOBnkE0AjXktI5MAH
ibSu5nBk7A8Hr6oBNX5rifaCtsgMS4p5pf24aPHG0DjWk5+kGFCTwuZwI5g6lGa+N1oVLYaJqC9+
nNN1S1gjhXH6JbWb/aonNpUbNhbXtdhpovuOVXLsLXz3LD6bRc1nV58fUiRMLML7Kcu+ig6O6Gfd
FCil9TJc4HUqjSxwc5clzdNSGXt/0lAlPdhDzgY7l8PBtJl6Ev7ZNLHCAncq8g7zLWcxHsUSNvMj
5FqOAL6CvF/wWAQy9dMD2XvnqTDMkMUpFHH3nMiMAM/HuBLb1CW5ouseE2e6dV5BvohYdr1ViaDJ
+T9tKT8VylMg1uUpqb2TNemSQdJDZ7ZG+oCpT+l21Mz6cy94kdei+LDUcl9MgMFW44+h/7aNwd2Y
9XRZ8je9L4nskQzkJTKg94a+msPQFGEuIGkZAIN2MV/7GBNI7AQz4Ee5uCRjHvwBD9pQnTK7zcOp
rx+c5WI545+cTZvUQ6y1gjWx3sXgwqL4LJtuMxGj3HslgTc9cRenJb0R+bshfxF08+cyytcu8fdJ
HgdyLDdCnx77HNa29s49BmCydLZOn4VV+is11sg25Ds7/i3OqoMJhEhU0GZZhqu/vNQrEolMPPUu
JtBGHqSt7Wdrviy1/o1o/DNdjO+8+/DXfa+BkQ0r/uXuYNdvLtf3VLF+VA+dcG+jBUUK4nafHx8X
Z9p7RfwUT+WfNBG8K8OCDJY8JJ7ykU4bcR3Xafjpmt2339UgGPc3Y4iqVO+IS6oDpdkk7aXt0Vvy
zxSkwff4kGjC+tP7+m8DOjXIvMnfghEG6DLR5+cnU5PbsUs2eVI++gxnLJ5PatTaqBRrQ8Cljs9g
Vjc3Tz4x7qybpC3cB22xTIYaD5DaZoVNKKtcPC2JVCofFCzaxpi614XPUac4G3S5hwMMqupzbbaZ
EPh+qn2Llo5D5JYN30a8sDSV68aBaFRN+gWWc03dJTDnaQzTcc2CQrK0ZprGERTb64MchXrmHEUe
4y5no+JjbRrOrxl00qvxf7jmyZRue4MEPGfIqg8c6PauXV4xwqMkMafHNnE/EDMQpljbt8I1A4Sa
2dYe+gklTAdEG/dECssAtM98AiwgmK3YrTrGF0d5R0/OAFJJs+7jDpIAzYkTrSkfTXeEvZiL7Edh
9qfa80Fw4wdvqnEGFWeCgpcXUervnVweizwn4l1cjQrtiH0atWTdNKwLQ6o9M9ohdPWd3x3poqEq
cm/TL3m69xeTAVR6+bGzS0oGhXqcgFE/LdKYJW88jthFMGCBSQ/BxOYcOS39xfidAluLz/G8dtcM
qDcoJ6JnG1uegZvbfTwsSB8bPPDXobUzBLxIuAuf1IXMcpicKIcm8wxGqrFeXfpvDnmsOwdv8J2b
hv114+JG4fzWmb3j+GMYqz5yHJW9YXyfI7GkYDDLkm97GgnPiB/VKUFhv0l6u947EtNn5TXtViZI
lagnXumJd2JuRZRxrbFeCEGO2rXjzdOgZcE0EksLOda+hT7TaJV3SzBmenFLvJgWvrHzcKM19cFY
Ac6hwZshuRmatrdaasUW87nPausc20OyQdY9bjtOrEf8KHxsJt+prnBFQ2SlWJJSDTp5lTar7UI1
dMA8AtchzOrqzh4Zo+vUPsBQjNvFedGEag4qdzkfl7GD5PgDer8Fsv1hV7q+SfFK+7NVHotmYLPz
NrzITVCiPsKXVRSHAev51mHD2qRL8TkokHnoZ8gkP32XCfi/bp1BPMeDfdcMFEt1sd28+B70Sgsa
bc6PcXH3rJbCC9scl/higPTaLR56CDRjN7e1E/G6MxY48FJ5jq8KjUm0Oq2MtLp/FFi4twJTH3oF
bdiKpiQ8tr1/NWtE1jd15UNVmT8tQ6qdaJBz9Gm6L1tAAMt8EKR9hVYtcG3rDAruG2plH2xoscIu
RwKDR/rLzJuRU4LUd0/MWOV6b9nDz5m7nrca5PuyqJ2+Miytf5IhMzb+nUCg9/YdWd2vCW93IWA7
U6/kNDDlBZv7K+zpoU9A5kvjaaVX0KJWYBDji3mXgKNoAQH7Vm7xo2bVhO7cdbzsWSZ3YBc7h5LK
TBEPeFYKQQS0i18LAiLEzi/Y0Eg6yA2wxTIGZU+Pa4kunc6knYw9Lqr2UouC5JDyIfHHUM4PbS/2
VaVd0ZHvKEvfamQlkEkCpGsbW63go2EbICuJwwRx0+zcPzaycj9RtU8ndrskCf2U5z/VJ+NBahqo
E8W0CC7ce7xt2flYEnU7PuDk9HboOVSEkxhPQFprFkiTXWVb/N16uSHPSGKZ6hv0y/0k9onrVqGW
oesKUbD6R0BU90RBg/NVaAyQqR7XEH1kb6TJoO8IM02fyM3mZkzNWkY46LSNtsb6zklQTpqIHgOk
bGJr9SbU3MrFVPnteppSW3smrCPfjfMq9mNaGOepq/MfxE+0zzVxPNsUp5YdUN0U39q4rubAAvOk
BCO37LCiJeBBmOjW20bo+1yq9r2z1Uq8huUUgT5lBE4QvrZv8K295OtiXDpfjHd9nfgDe4WkbpiH
J1/Xfoq5wjoq23y4eoPbBiqpmWfKVteuOX4Dqh+r7EUfZ/1g8aPDp+vuEygNdb9TIg7ScBv0wC1+
AI3skzU2B06+lIywGWZsNuaSrdu8g22ttUScH5a1tzBzKOkAqfrZh9n3inCaQRfvBq174ToZqDbd
MX/0HYXg1i97ACsnRayfN1786kyjf7AheXhTYRGSLmZMWSqgm7LXThWoWLDmd31pXsYfpdXLo2XN
cxWW5cqoiB3u5zoxGGutkdwPp37czW45XvDd5R+dL72DMgSApEnOBhOmbKZfK3GDQIiaHWLc/yGc
QedAtLSNq432xawJN/PFTqgaYDbJNh2WlLYzNyO4Z5tMFXk6Cq9FmWqBlWiXuKqvXqfe7IKqz2W+
moqo2jAl//3E+N5v2qlaw3zR1mAs4h8WHCGpWzqFh9U5042zn3IDLp486GP94s3lqyXXKB8aLiXF
8VS/cK8erd4D6p+GDaEYciuS/FMbDQNjqREp8qW3ZHGu2znvHwl0I2N7BFQSIgt8zksUZ/FFmvWl
MQgj6H/yDNakf83N1neStxqgvCnjB5BKkwFQR8BQp+mRRAk/KEzCXwctT8Iysd/XWTe35APx4rtd
WJjel6+ciXsgJYVsyZDILXbzAlGG/Eut9ssqM/QA6Cvhltn87NwwozrHUtTk3esqV/+5KEC+q2T1
QmL0j6Xrb0a8jlEcy/qh7cYlaAoefEob4SHduNmqRjsmro1gwn9ejB91JkKg6pCAnl1Migs3ytYt
ySCpKl6ZXOmBbzbBqKmdIhZtLnj1JooKBPkcQQujRd/Rzi775Oob06+xhwT3mLCxvuhdRPCQCA2h
a4CoQ9bxE/IDswPMxUlfqaZTU026kFuMm5E5lHtCK0/VkABTmddE68cjNp/HJp0xIBDhviNhbwiy
Pt01WrcRvR0TCOmkuLKrnqKMqbzLrTu3irgd3AuKWuYrM8n2IrOsd73jSEA5SkIDTlUnsktdXOVQ
OYR7SETcVjZtaavLNmWceCdWOT4EpMmUkZkgHKt1ae89YaVHDVXuq9JoTyfWO32UyMrCIbXcd0uO
y87Ru243xE1GBO+q/PfWS9ZHZ3Km15yG+5srRnOvi2mIRoSxZHLglHk3xSAv6dSiRK80/1ZJjarF
GoMLoTyGwzoztwfiS8r3uVm6l0RW5U/lyuFrYr5A/j9qR93BARSNrTG8+gCsD2NR5Uct9eQPJykU
VqNiIrSi6hAzCr/0r/7sDB+DMOMbuS7JszFmXERQV8y5ZpyVL6O1WPhZSbbbYPgnG0WZLXE3fqP2
Y17EoWlW7ovoWjPyqkJdC9Hop9XIWMFcHkzHLY1bbLbaps467VKRDIBDyG2vdw8G6jen4ajPpQU7
Mqytc+bQX0+rbbO1eaKr3oeCe9IAUA8nvbNvtMGkH8p3iaO3UhJURkKzzMhelfkGgKDgBHJ765FL
tdVETrOElh1UknVD4A+d+awMDZVBxVC7Maul4KWZuJg9iGPTy9I3EnnsbetUyaNvTumf0Z7QBvWJ
jaEZscrIo+ViH8J0POGKMY1oHV02Q1drllPhJ9wJfuEdezXFgcIDXrW9tc3n6pzy1GKnPxgqD7EI
B5Zu9JtCAUrYg/NSat0j92wfzMj6wxh9QD6Scl+mrDBFvJHx/J/MndeO7EqWZL+IBWrxGhShMyJS
n/NCpKQWTu38+l5xp6fR3cAMpt8GKBRQQN28KYJ039vMlmU7XD8VRgOFpEq9at9eNZHKgDlEDDHz
McdXP3LMhoepzPdZjPuiZkAPR0vbJGBEwsLDKhHr5fbONCK8TSCCd7ZTZLfc6r0N6WiuXcWfukHz
UqT+3lXVQ2vdAWmKmjzTgwBexIpZOYDW4t7A+r+9d6uWM2Nl+kuBJOeDhYCgvo1pvPfGEk+Gxhq2
hzDQ6evBJbMZDKVxWGpBhcq88s+V8wlmYTQVTrfxGMCMtgqYRu/z48117uWY6zztoLp7FLve7PUl
J/gvS7YN7JNcs8BGmT6r2cBywGgaGuTWveo0O6vD/TzOWsLAp7Vnvf0Z9MvacNOyMOESLXlg6+H4
VFRZfrqoCJUzmwxHkO53A8+DOBBhqCl5htBcejX5ycmU5pXz0y5Z+VJXCl74GVVFIOB6VWzuNL3n
lq0zTxV5e2GS2vOr/EatRvsfY+i0/RAVyfJh6/aVlxzv+AFavdF+SwKPavtONa/0bdYlOXZ9vwZ4
tBnEfShD8+SFAJEGQBLfPog1DibldcA311eCmdQDr9mRnVELW4uIKm372PbCDmEmwHExBUXFktCK
72iYJDLdk1Fitc7/CFu7JOAoldSbg2zkzEzwk/ilgmhZwYPfcuq4UOioJO8a+uzTlCWKkK0RVk0l
doJHCGhV09+SVct55bu8WqpNq/XPRbOcYqhpflE0r10iAq91P4CcTP5AJfJWU4vzVOCYZisxoPvq
xXrWOiiOoJHT3DsnsWr4wCCKHTEEtKG4t8Kefu+g9+QnasVppBDigXf2HCZ1fzRRYzdah5hYe2AS
2PT6pZWeVPZAoZ2Y+UeyYjTY2ALvd7P8ajMe/PU+eBJuycPE1R/wzhy8xAtYZsDEA2VqJjaVnzA+
CgAvl7G2vfMyG8ul6DssBE0b6Kk8Nm0cjtmocypZvyCAOGQc72zzOdg4zpNHA9grOSVoPyX721kB
A+G1iCLLlEMXTVt3MxAnPClsnJ5Ae04gHHAPDf3w0BXr1kbgoUWFx3zSYedZeihW78HQSenePfQq
K5m+4OJfR9VEMq1JXorGKLdePdpHW4+5sNfpvsfr4MZ8Srt0udK4aj1XrBcz11CipFpXUJqps20a
4UR6I4nw1hjfuMe7NyUtvsScXGlvPfCdvHImnpWezl/H/fDKmr0WLFWGF87GOMn2VmYS0zAzf2lr
NaTx5ipij/Wi5SUbt8i2eox30a4Hge7mHj1uPKJe5F8OK/JuXhZOrIJwmWARo9owD+A/dNeJsrIL
V4OzNvRH+/5cTDMBbHfOb3gNnQP1fj/alIKcsNcv28r0ja0l7tNS4rkYi+aG05KXZIcrE/tbc7ML
UXD3AM60odDVjfpi1Q+t1VqkDNBliHVlu17zsiibUQFVWTe+wL7JwXUt7bj1s9bG5F1sZ0noS3fa
9srBs4UD6+201bUug5Wlm5p3sAOrRrOrJ5cYk5yMb1xQ/5xK/EUQDIkmo08DAivIX4sXy1mKXWLy
RpVDpCIe0YQEW0+8GvZfzAXWJVlU45KO5P6awNFvU1qGpfqhsId7chsLP5jtigOQ7W7D5GU+SV0W
W6xD03Md9zAd3WW85DXBXq0p9h29S2cL12eY5e6f0YUkx93rVbASY83OixeCHyPTTOkDfRd+KyS0
EGdpT7m6FAEkyBl5NS2OyF9BrV4m3VoOudKITVc4G9eZQvIMLEpFqCIDh0XKA4EPw+OKC0JLU1nK
jmJPl8te1RRSWESEjGbTYuLQsxcuvToZFn0nOiUPLayK+cpAzNr1TXXt/pxiQMUQ51h+jytjgw8V
XdncFTl5stgkCaYz7RsVrkmWIi12sf69EAOZPdFYx7rp6fzMRnNXm97dTcK1qxn6/sxxadGAIDkH
8/YXk0ywNIUIM1dNEUrWPLL1kQBFmSrWAa4gioTlqFE/VF964hwLUZ8WOzH2xVi8dzJRjxMx/UNR
zPuqStodNGYCr/GKhbBqqUrR1nUzj73246olUrY+nsr7r12peEpocjyAnBxCTcpwIlKqT92np8VE
2NE0Y7+25hMZI1TI2Dkg03RR5YIkMjo9OVRa/zXieXvOY/snrS2kXvNwjxbMaa1E05hyIiXe7I84
RfiMDipe6qLqP4VrfVAQ71H0MRnP1Ag+8zG4ksfN7onwH24/+qn1hoMx29ZxsRRs13lFNokVsIfY
H1ImmXDliEO1LNRAyyEFjsq8x4lUkxFigGwq41zky1V3tIudJG/KiMhamdXWWpOciJl+qBLwpR0A
mU1ZpSdCowdMj8BNddRTl6stmEBG2SU3eFVZSLw51goS4EZ+TklTVDuneK6L89B2F8bUwNVpYpCO
zdlvl5EjBt6LFUF2xdlAjtGDiumXnWHktt0Zy99lMrXbqLDPTCHXDN2qcLnxLoZjL5t1XhZcGT8K
6f+KD36jNgoKdFX4TdbvDHW4LkP+ZA3U/1jjfNE6cejmRvqmLh/GAtlIqN+xnfGmz+5+8mxI/Jz/
w8UZYecU9lD5qwWXtTRkUDp/1U795aq9cxS3DqQyRop0nzyRn2qZXbDYf9dmZpzc3vQwLFUtWGtr
vkglOXaSCQ5v0tuQWOCRIDNX9UOllDcPIxCrQj9bvYNiyHtlH0FNr99iuj3MXu9B62d1oBFr7YW8
wTC9tJx5s/oCR4jrHaHSat5WBXQJCy9L1fVP/FmxVyIkQYEFZR57V1ncH2Do5vjdNknVEVRu1iMI
osDhr5kkLMTqlVPDidNvPU3OWs3Uq6tY/mTZ7BPqjZw7OW9Ag3Q6NXCTq33fz2vK20g1bKjK/DI1
+Rq4Bg8/nor1kmk8UrPRxMTlHWvPTuUd0u6tmfhZlsXb1yNiVLIVK7GDdLlzc70/Bl9y5DMN/wHN
c/yeUs5nAcnQwoj04HkVEeg0git+FmT1YH9HZPDCduS51/4QP1/8yv6c0/hvwtlmQ6hY61DXtWdi
eXatnM1lPKgQNlxV2Y2Tc8EFeWxiV3AU5zlXQGKH+MPDjl3bk93w4EOSBNkhBOu3O6u2VNcnD2H3
WfSLRQxY5j615dqzAY0lRUJMoCOysGqODMsHs8YrR/y9wvnJfCdNixgbn+Kc+YMNtdkHuhgUXMIk
xald2gnN/QFIwNiEeIt9aS0DPPgc3ISRNzkRb2rZyfVDvJxagJ71fQhqx7rcC5gT3jReChy0WAQl
0Ex8Qsw+yq0YuwNZj1uX40p0zUuqgAABqYAZWcWN5Q1HXXfTg2cqc7S4yRsl6hfZUaqRdGXQlouD
M8pyNgmLJD/vy4nfz3LEl+a85I34VVVWqhKD3gY/Rcql3HtyeAPCqB1YctWlCZLSbI+ksHe5WQbN
tD5WBFtcJpXbBIvtlg4pAppHcRtBOi5Tuqec2rSPqmK4rELfpBIPabZuB/k1xOKiWjScxDt62H2r
KpnjOhThson0Xt+aeNPcjpze4DHPfWPFi7jW7wYchT6mpWyf4SSrx2kL2S/KWLeJRKByQ2DJQVlp
dyQx/hbrlGuTT8p9gNGems920V8MXudJKh4yXQmWgQnMIP/OX838Q+4YT3FfmP4wFvqrMtiJT3c5
s8w8k9Lw15GfjkxRlNnPaSJJQL9C+IrgMT+kZhIl3T6fgnI5WU5KEu/LYwwfYW0IbgNE55FqdDz9
vzpps4ksmlcQiC3wbQ1LZAxfJDxVo30v8+4jlspVne/eAiNI4EmutH+3BVac4YRDyVezj5oQeMu4
mfMaFkOU2z3YFI46ljKl/Qc7Dq+LKaPsyINulx0ci78+trlAWFn8DBQEwIbG5o6cuuPbY6nuV5dR
exO3tvqYl06ChacX1xpyLKF3Mqp9p3hbrBy6rxsdHEH4Ldt65BOtjLyH/K6fAWhVE5F+wWoB/TFT
3SOFkebdS8CPKlN5btuxP8RGPW+HyWrp06jN1zrTGd6Wnld9DlYp8MAFhXRsXsy81v5Y2OZ8q5UD
i9sy+e1NbGRqwSs6N9XmbdQIgnJfTSlpy932cSlj21/hm5WJ5m6KLK941kyXzI6TV3z5/kofZfG8
cKmnT5Xws9Yj5FnvAqKFUzVPeae8OOAZUfrLP7Fsw7ZRUb1KXqKNPt56QIscVq8I5s22kSRjAUPF
m4oxgaQVgUM72bCbjg9UX4igiMsvPSeU7Rav+mTuQSv8gpNjxGjJYnQla0Em+dF+HFz34MXsdVvw
Jp7DLpe2m4ua8bT0npeELcpXG7/zlgdT0ozshI0Ak8mGQBZb6niG76PytMzpjrDCwdSbGT/5cJPw
+zZuU127editnvGAGf4iLOevoluPxqwccmM4rWW3za25Y0cA+kAZV2WXFPm1bGyHe2HyRGHVoTIG
QHgQcGUHfWmgdmLXlpiUge3SyQO7ZzGuFSRcV2Er3RiGPy/ojSMyjVac47hR2RKOn1bx22mjQlpH
8onSepwkrHiNYukp0nB+h5R9VjxztCWQoh2tDcjZlb7Eo2eUExZgJX3ACHpzB5iG8RpvjaX4O3oF
PIek/YFs8WmoDddrOzt0i15vjVrZxYkF1jpdCKuQjcH56qzJwbORfWKrQdGmejv2XrkYPhiaQhCj
y66L6nHflEQS3M0/tMqsqk65wXFKdQlPX5ewI7i/k7UqsGFtxxTgUGfBhqQR/KDUS7+3q7N1UxJm
5nIXFMk51eC+m7bcthYjSzz8lW11yeOes99Nn9TUVmD4ueiS8eNIPoSg1N/alHtzIOxS51HCriJO
21/dVNQo0b1nEsybuRfRoDhhp+pqYI5i69auscPgLrEdL0a45pAwUzqKgPKaDws3xaEyrlPV7+0c
cyLD5IeWIs6otvJXG6XJmlH7zTVwAnX+j+rNEtkdr+miXWJcdNQZXZQ5pmR0eNeV/lJPXaQ48tHx
Pr0xykr1AbkQMx+MZsuGeV56XlDOlj8w+xTqtCvz7MdCDtWAE4I9ylWqMnWQ5op2LhGoQZT5bqXv
c5ZrIBAf5fjkOnuZ6ZjQq9tSPemFEgyDfbcCWADnVavzGVIZ2+Jij8vvKKRThOmMT3pJqQzOawA0
a1+GQosvOXx1dD62ViswC79hsmWjzOVWHaDnt8LZ5o4Hd6pgcvfK1FepbfKTyv5W1uqE9ePJGrMQ
X2e1aeC1kxnKbkNvIMjkMoJrwHPImeZryfBetpKeWfM76YaD7WmPSGugKlwSmfqBcVWih6FrMl8S
FOwaKPSVszUElJy62UqQSaPXk0PIOw0/56hva9J0m0yZWj5yKJBcw8qNaKbT6KrfZj4CkTZeRFt9
xk51lN70M5biW8Fhq4KnD2xsBEDhu6/BzW9gxNlFjd2ja3Hbnux91s44rQiM5j0yVOkvY46i96vS
lh6azk9fuC/dAotCk/eNV6U/dKU4DcNwSWfCaBUFV+3kUaTV8B4d1+bYpKwg76R4bEXlO5fcvSq6
D3J073MfG+gQznGZtVc5id8aIXejs8Bj/a08qzzaGguo7Sp/VgszKTEkwvi664+u/cH6GD5uRhQs
S8WVs5jAibzS7gvswdzeXRlOqUWI+nNgVqnkRyxW0JPO1pL6Ka+rCys7x08LHLDUVZ4UrKn8L6Xx
U03+ZsAqeeFTHjMDdStVlNmSUFWiJKeubwlksjHb9ICEkDayCqMqG7xGKntXTFjKccjwUV4OGQU1
/mSyucWbokWt7V0AJKkn0vJwP72qeunt0m905XMdBgxR6fOoOFsNq7LvTFhojcJNj1kq+fW1qGKJ
bjR8HrUjvRi534mk8YcObFnMs8rxoGxbvD3bzp5MP9azXyv3nqRJdq7MdfZ21dZLpr+DPQawqmta
QXll84tO8yxwpu4vwOqTyZyQRi0o3o3ZYsmwrVdvyAJEUostRz+FcgKMAuH6Q+nyF2sx02O9eDoI
1dL6NBT11wapMKfaxzwzZ1Vt+0fP8lMmF+C6enIXpD6HXv/TQL+2UE5JIPhw0zTcRII3HAxibBJz
ySXK0KtTDDUbzO8eKt2VP9eRzFlzl5SueWkGrcqnSUeTKPE8lHG7kell7M9e+rAMrzDOzGCw7X2u
t4dk7XZCTI8u7KC92vJoWVr8bA025ogRE4zUMDV688E2lncrF/aDuuhOgIL7tLZyk8Au1pbpYcic
Z6HzKzT0yAFaa7IR28yVrWwHoj5KYvyJm1un4HVrPVrVDOqIxYieVaWPgt00KzmyEN4NFPp+SJa3
xC7/4oEn1DvnT71SfE0YDmPnx+Da0CPyzpaB/gFRZdgq87Yt9tICMZyhuhbl+f5Y5E1ExNRP8pcR
Xc8bHzP2AdDSzUDSdZGpiBwtqQc2IobEaijZGQ1Vph9qa8RQPhen1MES5qrhS0oBw8W6K+yY0ZLi
JlLAKplI48cO7i0fhl496MDOfpyiXnckn5QfEkRFWKZT/bRif/w1UpcTRicPXnASVXOWPmSVNctA
tzQTqVUObwSt5wdctNW2dlWJo2DMj1IZ3L1chRG54E9O5ALSU0V77Gdcg4lMFeZWkgb4wpEzoypW
u53iuNZmRhN9n+3kI/bwslj5hyPQkmCbQYnsBoQexdFD7IDtaUrX7lzmafHgGJVK2Gp67e+kZjVm
CxoaSv3qtIWFOK6PBpFvN0HQLL67pPN554ZpokTU5wXLaAdprV2aPn2TLnFt1X4FCpcGlKCL+xB1
dWpyvQpJT2g9Zfssclu5ATH+glLTcLHw24xw2KhCry2uFNVBCIt3CguIHXsk5R6Or0JhrsYum4ar
yJzHLnWzR1JPAW5k/FIECQ4dRungnjwnCzI+NLb2nmXDsdG/IDsSUWMCQZmBNTQP6PEANAqZAHiJ
N1TNvLvqmYzAZppPmk28Cs0lsa+NM4FpYyriYudoP8qMtpgqu3xUAmmIv0b+uVJulmevPLc++2AP
s9D6V8kmGY0K276kB1qj91hoXLl+GE58HEhbbKBW2X6MwM5t0TlQQxOyKXlI8nZv6Yi4MsEwqGdv
nRcP9+lF8FZJgjXvQ3Ph2pTX2LGUa+MyMfDi07PA1PdNVV0FyOnIzcbQoJnhnQRtFRkNF2sFs+Nc
pgG5wbe03k5tdmwySUSEZdKS16TYFLAEsveYcBeisN30VI7eKaZCcpMMXh2sbrbs9TUnDJrP+LEp
hAHylnrXWFXcVzaDaWSsHvf+Ni18b1ajqb7rAPjWirbACmoaTkDTWagV9ztLBwJQuByt5WI7m5IU
UmelZ9A10bRob+vQHfsBb25tbTOZYFbOvW9P5xXJekX5AzNA8yWVOGdq71nNK+tRaebtVMptoUBl
IApNiCxfJu5ZVLnV6xJjDYu/wToRx8DnqnjTWYzpyRl+sp6KIfZS+s60JKiApfzgyOXRmXG/Nct7
vTZhQ6ICONZEDJbJcPZo1JkEF7NK+3Lyr64FPsWq7zw73P/vJCoLy+jG4pJdtt3gt2rPxpUYLy+S
2Q0zo03BVI2UE3MuVg4Y1XikpMNLniX1baFLQPKn6mBSquzbgkRrD8j/Z7AzryjcRBXNcsZxTTY5
LAj/8l0g0/7PExj/16KD/zeOyv+PiJR7Sdf/OWTxVDbTz39rRNDv/8i/xyzsf1lEJTTP+SdSYd47
Qv89ZmH8y3Do1abpg8ndhOf7HzEL0/4X5eu245r8170PnWzE/45ZWP8ydc2ifpb/GDQZ/I/4KNr/
Kgr9z+xjHWazq5r8+z0iHwRF/2vMYmENZS8sHf1GUYpXlunx16g2M/AtJH50PYMyQZQHC31Iy1Px
yKm1IpUvmsBOwNmdcJbMLIDMEb9iis9FQ+5Nu0uXOhW0VwTEzz6puZApzqo88FKc5E4t4wTTU9sL
nZpPnUyj1DLGO6ITsEdIjB16ZjQkF66vrcc6qk6L7CVxB60JW5N1WDRXAqGPc9V9dOw+f9LbHH/3
1BklCHehLnyZxYa7UTFSndd6WYwgsx2blhPAjYjaJcaBTbFUMx4EI8YDwRu3ZOVo9NqODnrW3oUH
hq5p4esHOtoG2W11qA5QIJLjbDqQ/fjz6R8aCjXXmDovsQGCZFH3AjGwBkkhuDkRoVc6sumpR3YO
hB8J2woal6bLTcFPKX3MbhBCYh07PuaYniKUhTkHv2eSWRRuKaXi8h3TTRAtdDu+50miKRTG2BP7
Ta91pkCs+fKOVCkejZo/5UaMqsqlSxbTezzei4161+veq8QyeQMm1quTLCAshCcunJDYljQWCRXW
RSNVohZ/Fh1KS/5gtB7HHi89ogWbGH89LubN0ELM8ofGffUSbNdgOQzFIFYJKdRTVOLjysXBRLdc
O7M8xmzZYpkEqWfu+C5qwavbzPY9c37ocYvK2OKVywdXkxtGtYYWgsld33B32zu9WYeHlWuzl4BV
tBSfOjUnVI3qc1X0FwijNKTiUW01cbFkRQvjeNZoj7Kr9bKM47MaewduN69l/5OT2hDJa2lnPyaK
SJ6o79lYn6p7nBOG9Tjcf8ULZox4r02w0hBZt3Hav4uCO3KdPwgKtgjt3jRmW7i13IC8eisq6Wt6
E87OoVkYkZJxAaSpR1VHdbobp1uQCafVrbqtDnVZGzwRsulg5E0G/RkckvFkl2vzdffDGQufORe5
JUjJoOabxtCe48khcoGpdZpV54nK4nbCfsYzx3XSMsNJk8o7jfIZ1uPxVy9YxLv51XLd9lhbPfmN
uZ+fe0lRloMZMx4PaTJ1Dw4eFDNh8TwRI/ROHUd/P3ePpq5ytKzBanpvnvahygc0aiSxgHslpQFv
tka1XyzfKPREBuEPicFFj69Sp7WHfBDchDXM9OHJxhoHamPjqXDDKf0Z1r+2Od3idXgyYOUpue1T
MHsHDAQKjvo5fyhtK3I9qAggdPt74YFlBqa3RMUgoswlKow7e5kBMin5Ecj9ZkXNA4OIDsRuHipI
CavHMqgsNPlezBay59A8jcpLytpvjI8GZeiJfNdtLL6e4MBls5AdsxirTVP63rLLtOQrZc3WJmno
yAG3Q9ZPf9J7sCMhrpg+Qah5Fgu7gdT0PnG2ffBRO044vvWGBi+LWSVQihs2opF4mnh2BMt8dV7Y
GlaG77jtrVoQ5OyaK6ANl8mq2TMPp8nEdCgBKhVLHlVDq+8H7qGYOLemMiwk+OMw763LmClbO55/
rFHe86Ojrt+yDrlDNwBJNElxzUwAMXN5Kqf0vKpGvGUHjiCAtBlpmVUcl3JcHhe+9CymP47SaBs3
v2eE7AdjLd5029o2kzH6NGNs+2LcW6v7VOHAmfqZ0glgtisb0Ozg4RZtSrQ/k0/v1JcPFL9+eilg
DG0dcVBm2EANUaJ1804nP+DYhwKvc7TGPK79uzFpf0W17Jy6yp/qWaApeKwKjFvrZBe1Ik1Nb27h
btupBK9C8q7ucAEU0mHp0oqOMMz0CM2DARVpuL+ywl/9LOHmPp06URzq4WOaqM7z+rF7orD2jPN9
oyTJqzS6R30+eHMXTZ3zQgQqaCvSGCjJzHvLTCaMFQz5iPXk4GXuFECnWp5dqJ0/0YJ7Ki25M02e
xrmPpLil7cLKSLmnl0OvfCj1XWV0J4hVjg+FMCM6W23MKXHYNmGryQcnBC2Dv07O0Js2HqpDlIvW
DYxW8lIp6XmhnCUa9fgX0WuPG3YHQzs+1nDVPyrIlIE6oYa24uJMCJwrVj0fq+KLicV4kwqX0sHV
SujbLewKnsl2ybvtOrQnanq2FnFpztV1uGSDderjrw7DkDZ3Pom8aJiqsOD+beUs7MeKCLa+XYvx
U2TWSZX2VWtYRBvkseYlsu6xDutz1SG+1xdnuRA72qz9Va10Nv5H06V4xuiBc5GWwcFfYMoy0w8D
cgk648wOYEToKWLqI0umPanOH1nbn0yHHiTo+eY6vleZhlqKw80w10DaJiaQLBLDwLsVMrpT7cV8
583az7NZ6m8uXjZfd05MgX5WtJdqvL9sG6N6GTvrj7ui7Aj7SzhKkKvD59qN0dwrzWdnSszhr5M6
c2ExzY3LTq+PXTfspRkZeF82cde8pwpM9T5TrxJ3RCDXq6ftq5H1k5rzkDWBQkRxUPvQRXQ3qpW3
YPaR2d0Hdjf+4P1ldfWzPiw7wctcI0vOaoSp1ElOiacEaN44hqhIVSa4PIyLLDH4exUQgIR2o3Qw
UOSryjZU8Yl0WQ+QOHBICSsPlSGyOvbInskO3WX71FuQ0NZyJ413DEDusVuXvT1b58Xpfi2OtUJb
i2BBuBhwI4Fy3zX3s7SgTNZFpH8zKzJw4/jKPHVImgqDjPRuQ3yFX/NGDGgvPI81AJskum20jL0w
UVWhtsRdR19J0q0w8GEzcOQUUIFHYp+BSWQ0cexy8UMsq2d0IPWN9i/6gSEw5S1o+v5hHO57VJ6k
ZtjjRecTbViR4Y3fCe2GPk7yM1PuYWZ2t43UFog5A1Z37dmyBc8mK/49hUJN4PbWCQTJnnRFwkLQ
ZuvEdSt9yPnZqOYbCm87apN6Zf3r5/gm2DOv+XcTl5BqdTtIwJdRKs47d/mobPovJn5A+USlc8TK
gP0zI7nLv6X+0ybgVTz56NrCN+RfA8UjoxjCXqcb9ddhbpKkKv5YVC8tq77Jl+xBuDVQ3VNJtDGz
a191d7ZFw6md7JAa9wXcBHTnQ1/RypoD67SASrNidXojomgjsio24rh2cmW5Ui4SDgpmngKRyrU5
l5tX+75Az8j0vaU5JbbEd6pLpmicUfpmtk1WXwihBcTWe2PfqjSw3EbHZSs6AIMz7IObJtzNqz7Z
ZbpgY6fizOIHlceMPotOWE/wX+M3zGCsiWjcUvtdZ0FNJn5S2grZRRkmDARmL7FXTFFL/yQVk3B8
GPYHSC6kjDlcF9IaiDE+i4KwRrRXbZuPJ6BQqa4vYP7C1UjMyO1uM/fuWwYAKmAjRj1Hy8KpZUc0
COPcovlO4gdiw1Y2l0k9Vu0QYr0KPNT3OTejsv10lwXgxMmZPpYmpCMR8p3Fx4uSTTs06p/YmvZF
dUHkO1hDc+zVMnnH0LHtyfKUUrC/w3QrK+hSih4OpvlEL1mAuX5vD/1WI274Y1q0BYwDJaAYkhoL
MXtZS3ZKTQIKiAmjYJ5hdcjKqS/fDcFiSKmvWc7CgPTrazYLsSer5WPGxGRB01JKf0ZQ04C5cQbj
qa5sbk5BXQgKTge/WtgPC74/4EofTr+1FEwu+X0fxDLE+e7tDkeM+myRM/TWlpFDpAOnOBKJ7lAK
OdYMTqvTf2bwthfd+B7Gab7V6K4GriIZm5FM4gOSAirsX7jmhuROfl8cT8fcTc9Ss3YZJPVbvYy+
uh4zRf/B17zpG4T57h4h4CpUe4wQKhaTkScojtcdGE0IMCIUHRFM7ju6jVPDXiN6YaJZ5M+AbKKS
/guQeXAhEZ+Mc55C8Gm9bQ8vZ+p+ErUOiR8g4X1B9IIpN0eJMeN+N+H5lD6BomPilJHdsSC7929N
j72zq6pHvlf0QbRCcPyvNocOs+pN9yrGM40lf33OK30zug7I2iJap18jY6jQ5XPX2+cpUU8uL8sH
sxpJpzF7zt1Vy0GUVwT1XAMYJpCVoNeUm7TTD7RSdN17k02nFXiYp2zwO+hPdHPdmcbKk7ES4nas
EyTev4ucKsLOzm4RbbwvbMjjxqogJo9cfVRglfl76TyWLt6EVMV0TfObQgpTtcruw6BpRzjuFZKS
XxUHgpbXOAZfMK2OoWIMS2oQdx32oPpstPTO4PDxNVsyiXe/a6LdM+Qc2mRUcXakhfoQc/2p+wCH
WmYAsekJUCQrQfeFHagwKZpNGTQzTGnY6+e/qcv7XK+73cpVsWIsTtSPgsgsxXulGna6TUh95Ppj
1M86T3rF/CE7zQtmDYU2zaZDqTMFMt2c2CtSAJFlu8wae8yvBHw7q3yqZE5e1FZ4gF2GVN9cNPoM
aNXR7ueG6slvp+hBYtFGdtDmFfuMMxp+iX/nR/HcLsw05VQU4kv0aM46i1HGtS0hzzS0XSQnIVCR
DVznpqm4ZPQLXjSuWE6KK0IH8/Z2GiPNnkkSLcbRWtW9iZEeX9d5NLu3WhKPhKcg3SbbrCJNOOXo
IyLGVCUTbT7YU6Qm8JKvKOGk+5q6CwcKm6/CyKmlY1+cUcLh7Eo8+3Vnb6V7GmJzIskz3tX7R0Kp
d63v1vZb0FJ2OBGH85q9LcffNdvf/3ZjtLotXyQ3My4wNCHd3VqJvcCJwJKARcHt/xAkBp8EQ4XS
Ed2M9Z2c/42882qOW8ny/FfZmOdBR2YCSAARM/tQqCp6I0qUKL0gZEh47/Hp9wepe4Ysclirt43Y
G9G3r0STlf7kOX8zojpneaIJ9p60UdZK0qV3txiUCL0xIJUTfS0ePzQDGyCelrN1g8ATb6lMdTn9
Lyif58CBvWvRd17DYSGnq14hk3iWE7M+BIGcwtPQnlZaIrlwPKFrPEKGHJIUmvqZxIl1NX7o2K3x
ZpSyMnYouji3nufyLlBVyICqOvceADst7knT2caA7wqq+XR1QQE8qgSFB9PqS7VrtcJ7toa9e1uQ
QePjYJ4t6GbaI0lMWu6vJJ7/7/Sb381j/j+YodTuewnKs+bxUL95/YE/6UkDlWbPcoRHltEm4kJF
41/5SQNpZy1dBx84pCKEa3r81L90YOx/QN6wTTKU8iBBaUsSlMLkb/GXc/j5vzJtJQf6TAQGhRlH
oy0NgB57rTUXykd4btoqgcq17dxUfq3UVw2QYO9VrJpkyZHxL/7lFUjuOXwsiXRnbo//VfT5bbnq
H//nv8mX3nN/2uOT2y6GtCRDHfK4z9srUivHIA3PgqHOnb2HzNQuQjqTarIq9p0euhMP81RAa3az
jSJtPyR2jUEAIepZ1RbzeTfy8Ib8ch5nmHEZmErs0hiApf9sBt/4nC+1cX5/TBsqMuLZJvo9tr0O
28/vd3ERrp36d88rl4WcIyBXp/lW43GORhho5niu6/P3W3o9AQ7i2ZrWHDS0TXXQ0tBbLvIBVQPe
oPX25KqwhElcBHbCUX9fUtv7U0f4H2fg9QSQgnZYN5LFJUmPv+xZFGOm7pll48tuRMA54daIEPH0
zSidr/qRAnij3Gn7153UIJ5sS0qpbWV6LxvNUElrM05hpCYdwzfwdN9UbZriLz7Xp2ZpPL3fHDn6
w1XN0jJpSEuHo1pQE3g+fV3bALSK8c20liLCmClOh/tIpqCMS1G0DwkyGwBpakd+8GQdYv+9NPpj
nbn2L0eUmQcMuMJiIuQyLoDlRjbmnlzUCXr/vFXwX5s7SH0pVaVoLMQ3XvjksxF1yj4BtJP16fu9
eWOF4BepkQ7DYRmVnIMCQhPjo2NDrvftznKuajYQsWcp9ro1nMdJd97u/fbeWCGroTIlEIEElanw
tHw+eDM4rymoGTwuvPB8WVpA8xTZLqSTVyi2016P/suRDbcuu/+ukqwbznFMbQnpraeaZx2cCyaa
GZVEcs1HAZCC3RDr/Qia4aSxix9Ih655BjsjunayI71dK0evW6Z1bSryE9ZhfUYYqO8iKM9rdFAj
XMaMiuyGWl931gGxpCyBO50xKXElNepETdX0F2XraAASRBfbBT3XI0Mh3xoLAIBAaUybGoc62KJ2
myNy3zAWUHmqO2oUANeKrN+iL/vIC2S4zA2zRb2Auic+z8PZAHfy1LOQQ0iJOLe8nioekhVQ+dKp
b0W9BHc6gFtemoXe//Va4SAxmT2KIorE5su1ouumDZaxrFfkkXUyDqRJDMPs4Ug76XWdG8HHAPDu
kSNMrivwYLG4JtJlgv2tTeEcnpnQxtqwj2s/GwDsb+xZJv6YgPakmJDshIGzgFQ1BmsOqNK4QITR
zEAThCVZ8Pf7v/bv8JO40hJCmBbTpVFye75XDGwDSjNE6m+ZIOvF8IdgNrrTR4281BFj0vXMetWU
C69NOo6gMHlwhgJ3w+wXGw/ONNO9mDi5SQ1k9pHD5s1WKFRy3KwX0mpP+7xDUQ2Y2EQxGTX4TF9h
JZxfQC75+P6ovW7EVcjIsdtcJs9eq6/PG7HsIQGouQbSWHDtCzOgPQ6zVv317FCyWQfMdCytMLx4
2Q4octzcoq70J74Jg8+0OS9D3tc5HOC/b0ozK956rTI9v0+ZZwGDnZQA0CPImOQga5APgYPYVsIj
r0bR9a9HzxE2on22Fvxv1RV8PnoeAjZum5dUkICgUDLzklOXB+yRVl5vMuJSxLRMi6VmEXEerDdE
Cg0Fu7HyhfamXVIhMieTwP0xDeiLpdDsESuDPFFENmpyWdmdoLsNH1pBn32/v6/uI1fAedHYi7Be
TJIHL/sbOroxehu3HQOhdCh1681UFPZFNiHc38ZUnskcybP3G311BtOoqZRn8o+Di8qBOCKokaFG
SYBkZGbCp49zdPRrnN/RTEEbWOnwZBAdHp4xEP73W35r4BXeLBrLEi5D4R70V865aRsx/Y2A52zw
f/T8JOE9GBi5umyMUPqjp9R1oht10Q/ltMXMCMBNoI5FbW8NPGsMm2oGHRXLg0BAwizv0hL9vjSP
KUDG5WWewETFoyPyUZU1zhfhNkfOH9xrmM4X5xyABG5iF9zG72fOwcgvSLpQ9EJXbz0RzoMwIUHr
1qq/hXSB4nwq2/ik7PHBQj9+IrNoZubDoHGJKesQ4RFBBSy5toC6gTJcAEtvLLegxqvwMztHEEVD
UXU0QSEqqvOjiULUQ91bBu5kVhjBBc2BbE+pIpdTQd2DExgm5q6ZZfGZmkg3biLbjaaTyMVNiwWZ
1ufUQF0TmHMH59dswg+kawayl1w9hW+5CGJAr5DQLlw8S+6mfqluqnYQ32t3ho1UQZ4ySHvhVbaJ
AXrddYuNWbDZFfOyUxRdEdIQKw57srr6s8ejq8H0IoXoJ8t42NesXGQlG6iUYKuD2j61+sr4GSCB
8pkXVVXCC5E12G1qS2nfomsIBc+BUyOsD5TiUHlT5BtPKza7fYkyTva1LKmablwQmLDhGzTHG89Z
SGfAYB9N6umAo4JuRRXaaPlBGxI/R7NWX60cC5rbWiFKgvxXO2GKWKaz4Y+AJhSlQcDpsPjidfXo
Rtj+ADIHPBtm2uOurBNZk6OPatT1qjG6cgpH3Tc5fDVQY8M4b0oPH1PfLsx03s3z2K6Ck7Z7Zahk
Ql9oSDFnKLPQjSHJgSfZUqHFKtlKAhwgvdbp70dV8XiLpghAdN/F1tcWjT3MiCoxt/7cVoO9m1sw
xLmQUUsNtGx5Xk5oL0c4iAZ7TK5XHwolWfdLVGMhWrjgB3NVJBZKSuOIukGBmAhWX12HhULXAuP0
XCfMdlgP2NEWLCg1lZrXxOcxHoeQHcsFuNXYicKwGamzbQmNiy8eJs7jtvEa4ytEeCQpWeBo2plQ
kUbfc1Lzssv7HsyiSKYvTTWiRoA6X91vTEqAX0eMbKZN4yXTd6eCWwRdp6tvIxt5sgphksol++Uu
YbS3rHq5niPhwYMENeluExB2J1GvwXDU4N4GfwCO2m816e1TPS+z3mPV2rZ+Zddk1a24lbeK6l68
S4cu8TZBEM3hro/iEbviLH3CUcn+DeCFUQMQYbwt56Fq4DZKRTZtTsNrlRV43s4sbHLTARDJjd3V
2U2VK/NejLy1drOreGzkJsn2sBUIggyjN+w9DT95O3bIf4HpXj6hOGvzTmv6FoQTAtS/nKGXAERl
231Nsa9toeUjBbU3G6R2fE1BHQNEo6YE35LHPOvDpfbYmJNdrLx15A/CJBJPjDmnetdVNtCNeZRP
cxrhudSYA7pyXZ9RZl+cpSmht6Hj6Xu2NC6izpXFdrQCHKynQiCAkOP2BCV1KNjmESoGl8Dq4aAR
Ivft1rA0Gjldjta434dQE7bA9wVQVdsYw11hZPDv266afyTQ+UzKKXV82xluN0EybsdVkCgXsBzc
UkNZQdGFJGXWoHheqnHnZKSigRfV3q9e9nzYIIpRiu3S+UM+EqWAM9UhgtlVfloJEdytG9o60fOK
IeJoGr4aYMK+tAu7CHPKGHBDT/ER9QEONtK5Ve49em6HxGHTi/ECqQ7qS5E7KzjaUY0k4DiqhdJ5
GJYfYyomsOX6EunI9ZV1mWadPW+1nk3gmbnzIzQfI9G311EYjA9tMXI06KlIWyh3UXmvOjRGQLwI
+5fdLd23rsE6iVdGa3dnAft7K0MRrUScgeCkc+YJsxxIZHfYfBTQXDoKL/txSHBIydAQCP1xnMRw
FrV1cJNaMWI4MFM96cNnFMDN7PWsltGYnEQOJlbglUPzixob91M1B6JbeRf9N28BikLJdKzTnRwN
6wEEidLUBnK72eVKLgVyvn191c3oMYKCatNHxNI89N6S6hswjvKnhqo3blFARuKywuoS2qyiYjQN
ozFf8E6OboRbA1CHvkzWehhD+9diw1dYBQDVtx5T3tCPWq+6SSjq9fCpw7nwIRvxQO1dcFURuZZ0
P2gb6yBntib3iakdi7uxS21MnLsZYEHItllYYKH6lQQhEkwNa2iLd7Bz3yJP+m2JgFhsQXlN2HNP
FGPOZzuAWoVdF7ItlTF05wACXUltZbFvkFKIwPtXJD9OAxCDcOLEjFAuf9uCW/NgZlSpCwxOVoH9
c3C9JNsFKNOgHVDrANGQSiFDM7oTWRTMmEPnzM3xduRGM5CcmwS8lHoo4VmO9YTVB0QrOJlRZQBR
CJKluEz0iEMTqcwYxxsHquoGkXfqa21dGAa0zjK9qUlpUM9o4syArRkE9zPPktZHKgiEChpbGeX7
seMYHqFuYlcLVSqpguUHgtBthAiBnj/mvahTf8ob7vJZDlWI9GRpwk8shQX0Hrdd5CFyjfDcALMH
ieMu18h0YGlxlgdU8DZOnjo/XCdIQWlJCvKIS4yc8RLsGeCzSqnLUkcKa+xs7QIJLPQzrLqMtnHm
IIgSRwHeu54xs0HDoUPiBfu6B1MvFXsLMzFQMjDynvIhAC2moio1SHYtHK29kRVfhVZU9nAtdX9K
L4SqsIxO9W2QfY3mYjhbd4BGIAt3sQnhJRYNyhnBAJS6dsSjNgoCHEE0BRxjCJ7CwS0dCugYB+2y
vAy+QNRjLizTrOztmGNIHbu9+ctcxm6H62b5LYcmfBNEE1JBS2o2t1mKd5VRAq3h3su+OpravBsb
gCPh7+IsFmNzteOwSff5imdMkTDcA8Yvz2KsbTceqKIRVU809XjSG/1jWcXLV9uG/2yUFnZVTh2j
AqNarCYKp2+/ju2cg0GI8h6hNbTVryyzsNpT8Lfjl3GRBLgMnLgqJ0cBj0nc/stAxPR9grImz6J6
ST8h+Kg4Y1WDFe8osnkXWFlXX0I4TR4sO+CR5GEMt1c1BnKo46TUbUKQcIi6hjEbS6S4dTYVqrM+
VmgK1YH1e3xu4Pkp6HPKqrk0K+knJMV5QuFQ/3Ep58DcgoVcviB8apRbwEzzdVLWnkYTZUIYqmcJ
UcHtJq+5myyouehOl7B8xopTWk0tujUbJ7IB17R4K3p7+ARA4EhgBt/B/Ta/2rFNP8FeAlOYyR65
PZGU7X1ObSw5DTDFfWDROp+iaqzOufMAN3q5MxkAWlF93hIbAra3BJjf1XovxrZ6BD28EWgERPsA
NWqQdjIL7Y2HsUh0LjK3PKtbcMMnRmJAolSZUg/G7HA5amyNTb8GiIVcdqXQ6ogEOUDHTtUP3iUV
+riiwV059vIEYZGpRS67mU0CKnAgZOjzOr6wZoG4IjoC3p3oa+2dWq3CM10Ju/3YBfyg73nReC8X
Ozm1ShMcF5wv44Gda99ZPEV+VbmYP0mnm5ct/tgCISQRp8RiCGDMvm3I4mYxu2DyuQhwyjUzA7tD
ZBkc9r9Z47fb6Ca/HpxcPFmkBW8RRrKFP1fUUtbxgTjgDuF4b/YWMfkcYtDuu00NV7pqiqbxuSfD
u8IBYRHrMjmPqh6AWyM796eV4v+8Wbq5+lAEOdjAsBfNedVUWL84/QDehwgh9jAYMVKUAMCEN7vU
BBSPGlC13CZGgK5a3DrVLyjJcCxLidoeNt9on0IuHvDyAyd0WqF2eVskWn31hhyz3dRBN9uvrIQ8
I4hYDfyzl8xU3w+30wzDCj1dTJlgRbaIpAnVzjcGdWBUThXvwg+WLU3gDUs05twsi3y0iB8fW4Bg
+PCRGkLKIawpeUx5gHxibI1pu7VHeJanJQ55u5biNTCULKMs5fR1/7VpHIR4xSAQiw84XB+ROHS2
g9XLGk5mujC6KAMbcO4leWM0SSMHU7IANUU7LeYGgHNasLaaoPw+ECgBT0HzbvA9k5Mai3QJgo98
q3OV1G1q7h3kPzkXiBY3jSPAimBIiEhRsKyZAGMW4oMVB1R+nbguTX9xezwKsrmbrS3olO7KQRSk
x9Gz4VpFSwggOvf/qjjD8yYAZQqryTCHR9TDsLMJcxt3YBOpY3zIG0BXUzkiZRE1ZoAY/OBIsRn0
MH1K3Hy8dJsyBS/DQ+AsldUMWg1aylldDCJmQ1bWXT9M4DIpaH0ZpKh5PrBVTUL/evoWKGJvBXut
3i/ArwHN4wq8b228+njdcXXvKsOaPgQI2gQYnafOp1lrAxBW6crSd8t+CRB6GnkeYVriaUjWBskR
jLinO6QsOOmW2JK3YbnYjx2VpVtdYwe/acw8f0JAs/2ZRqE7XSftUoHtSnpiRbTYoxO6iaoS9PIq
/9AD7X3omzl2fNdCkHfjerJb3Sk8qHSRaImUQiQL4EJzB0fbwkwwLAvaavnSdo01XeDrFdKlBKcE
mRVUC4RJVs7PHKM+XfBk4bpnC2iARY6FiSTxsOS+y/P96DYIZ+GwlEwU+OfmM/KE3rBl8uVN1kgU
SNEpBV2CXhPq5qK1z+GSaGTJEtjRQKe96NJrw1Juo1KPRJkuBzR1ezzYUjj7CN51E5JnmUToLSm6
y64qgUzUdaMXn+xK9nVEevzDiIjiY+LCGN3Mhh2k+COko+OP+YDJT0kke7WEOet/DBLEKIib1kdM
6sIb4EXqnqgaQ2vPKbL2FA2C+Kwz2+mX583mfOLODRxALB5juGqVJN9A3SH8YfUmcL4Sk1bQftFi
+pjnZB2M6bEi4unD/jKpxzw8sZIaLwP8K4u1RJKGwOoSTLjuYJG5pxHy35gH2lb6fWH/YhYBTv0y
A8/IlCHRca2swXpKmtl6xLu2uXBjB+YeYRzvumn04s/BUoWfSpGCr7F1M3XbKsKIZCZs8HymDFRM
AYDrTHURKiqzQ+SCRnsdOb7ldFP4dajSEsndsg5c3NP64ZKche1umjJcqCLJnCgSmXRx1oGEW917
tbD3A3DhadVaSrITLtks23YozAIlg02HjKXTGBeTFYMt45WEOpSIB97PhsvNSTRX/ezA5NRbuwzH
69RMl28T1PHLNp6Nb/WUG98yPF9cgDjoTvrR7BXmOexgsvYel2iH5kzV1Odp0s/hnodk9R2eDjwW
K8Er2EePVn9zarO96Ks8dK8tWYiPRZw4yHa5zMqGLKT41U0uMPrOW1/QpQnPNWvbMlwdUx0Y5o2E
2IzQ50PLHp7O8q62HmfEMO9qeMioSWJblqx2RxWTSa2z35R2sHph1TxIsAGfjYuUMxjbqLR076Ww
c+8ktSxZbs2y50SJ2ASgkSWNweaYB/zXzcG99LBoY9SHKDozgTVJ36KUR4Ra9OYPSEEkT1VptcWZ
Qy1g2DoYqJ+3adFXHL4oiOOCmjkgEIJJwEzHd93bOyPpuE2bJKSVMw8kdp9orC6aXNTXpOAjg1Js
PqN+1S3t58Bpm5s6NuvWFygCBWSHdGEh/k72xi9y1fyKZ+LOFRmL0Vo+if5DvoRGtEWpNn0g78yj
NR47zzxr2MtcMaUSpEb6iuweoFAiy43V8Nzc2C2JDVZhjrEjX3W7mzEpbeCBJIs3VTcb3IVFn3xR
UVfgY7NYjbPVYH5HtKhnyJ5NaZTpiSQJ+ETu3kWgJOIRyq7Of3DDTZetzDVSI6QrEV0R42rNWCe4
DJN3t3ehsHWxtboSnDqnEno9sbaC27rJCHTCRCHWR2olueB9AVLVAPvTI81jYSyPJNFo+vNAuoGX
mQpyAuxUnBeDNRg7jIej5X4aPJl+nOhlsR97xLXl4LSbpjM1ryZz9aINsYMZd3pWww8u4r5bVa2i
qylFh+QsLxOnOEvKjLSP6egSa5ZwXZ6JzsKbrIRB9e9FkGLTmI+U5DNsLHEgCdOLyvKM4UhF8nXi
HsDEaqwEpAI7LNd8WS3QXHEmmrghQOCsOpkHVftLJ2yMgEJirlV7sXPQGioQxv3w14l721Irhsam
eCCFPKiYdIFBMjACx4nADAEnNeQLwiYuOdCHn6euSbdzinJRZ6TRDoB7swt7K9+SVg5P3v8kr6qS
lL3gkQASAl8E5Ojgg0yQHvImh0w2ek24aYpx4gZjdyQjcLb3m3pVyqMpmJWCVihWA719OdwZBBiF
ryF+r8iHndZZFuxsU8y7v22FMgT1GAua5woPOOjQLKPI6idk/2oh4H3FeXyHY5v+2xqeqyl5UeyC
LQog6xAL1eEQg3R2i4JPtSK8ozyFnZRSUhhIyb/fodelFa0sCsZQMpTrAeN6OWxBUg9Rb9KU0ZD/
2o2VZWDx5yIMnmgC06UnPEU8Jr16v9nXm4O6LiVkC0YdxTT3oHCOvaLRFmoo/dYx0v2MdzVUpqC4
HOQ44x2kwC5jJrDR3bFy2utlsjZMOdlRoNrUio97XrME+i0Ct8MW2FHT9CnzJhyuTJGevt+9t1px
GVKKZsiQ0MmXreCq21Y4vENFyJV7VZTOw5QY1ZFt/mYjjlx7AXJLOQcHDKrevJn7jKDYTK3TUWIK
PCyle2SByNd7GHwf4CWEtWANU4B92ZfenJohLwIMOJzeujaR7d4PSnuXuqqrHRRec+vFWXSiWyv6
0Au0nBfslFc+JyqvUZIUp7mtcCppJ+O+tAf3+/sjvbKqD6p0yKt6tlLAdiyhnIMJVcMUowQMwNuG
bbWLHLu86av6To8I5pge93vWzqW/wLBLNs7o9FeuaxU76fTjtQ5nuEUWEopKJuOX9z/YWyscHKxm
uQkK2OKgeth46D2Rzy39vJKoL2INuW0HGW69XKfnSL09rlr2e7Sgfr3f7hvTZa1rYgVtkktz168/
q/8T21LSlKyKVBPQDIFLRBKsoqwiP3ZMybUPLyukFMOxXwCfCK+cMs3LtsggDsZSxxTz8DzfDVjJ
bfNsRjobMsCum1PhD2HsXZctdnu2hxB45i3GkWv2NcSOdUmZ2lMrmNABSvjyQ2TeTPzWkXoeLBX4
4DAVhlyg5R3RNjyVMLmUM3qg5Amm75XRqW+mNz01nZaUsElJAP+OblK3Bf5Z185ti8MQ1ZdeVF95
w9fFrgEXr+AeJzZPYtT2kNgW+fb9OXtjrdhgX23PdQXX1+Gc5RT0xwBJSuYsnL5CCXfvViLxDoPR
4m5xAuOLJH9/hTCFfWR3rzN0MIM2tuC/4WYsmMNIIbJEVwke534urf7H6IIEFypUd4QQ4q6evWO7
4o3dqkEUcKXZYAipr7+crILKnhKRyv0MMOEdEI3+Zi6QoH5/PN/YAw7jaZqUi7mqD88Ebpc4kR7U
x4I5/SgKs760SIDeuGklb95vSq6n7MEIcpeYTB5AGEDVB8tv6myLw6XBia+TkS9NdL68au4v4JlT
HoFHgPKVkCSMUd+vY4V10ph/ljFe4+0YXKihPnLuvB5hR3LagCD8DTSyDm6FKqvDtMcNxLcMmZxY
eGpRS8vDI7vu9bohXgC3S3GCE4BQ5eU8eiqcM5Ptg7PjFH8pGt4GQ+ONp0VsYt1U8BR/f5hfzyjt
2YR3wE9RyVAHp6mF7CqRJu1ZqohxUwrCvYERwj4g+j6yGd9sCg0P7jrlsFQPuhaTXsvqqUIese+b
M3uNjZbUndB/d5Mj6/SNuVrDY6D1K8KHQP1gFFOqJU7GihmyuIQgiD9zNGA48P7YvTlXnuaCVAR4
lj7oEEYtAltROhRQvGKa7OaiIMHgY1xM6Uenw5Hg580BfNbe+vVnN5Az1SImp0yvmn75WGs4xK0U
CTJ++TEE2ltNmVxz3LGmLR19cJw0XhuMBoaRflg1JC8sBy+tLmsujD60juCw3mqKOw6BBUJ/En3r
KD/rVajGapIDxZKk6qyzAZPVjTnlCIeIzjiyAt8IuQDEAz12bYcchSXWoP1ZW7ldUJXEOMNfxQl/
1LoE5GUl7m2llYkdT9lov8+t/j5VS0fRVvWfcakM8P+sMOsuSEFtO4DmvLG7qt5CqpBHduPrdbt+
PtaTdAQ6M+bBGSM6wsWq53zFiqvaTjIIYKcq78gZ83rEXUX8rBVhFK/ow7cWuV8gh4hk+IpS/0kU
5Cg213rZWtjXHWnq9SsI0osizOUKXhGaB+uoxBgkU+mIRCMZK2dLOKCuptW+iiTTAOusNQG7oP/y
98Gra1H64Urk/3noHbQbu3UIyBq5WkwznAQfq7AlTSy700EGFwx8ece8t9hAjMs16rbDxZw65Uml
MZghASpIbJRF+QudLTIv7x8arwcf1JsmshIgcJU8HJHQ66ZKdNSxIWH0Hw2BBXIvSLSj5nYM4Pn6
fPJ4h7GWQK0y+M7Bm7rOUwHQP8YxwvC8b0ohzzVQB522TTeXtxg0zEf21+vl6/FkYAlLzkQBZvrl
9koqkvx1RWakhCl5744mJPBmQfnn/SFcP/fLyIBYzpQcGg6LSx5yTSob/VsX/Q/fJF13vkw58Kie
rBm4JRep5q6iCDWM7nhmkOXbeBkV1/c/wBv95GlPXGyRD+G9u3792TGStov0VA4knaDZ23lln2BY
MYUf32/ljZUCAhjFwPXF4f5WsHreCsdiQ4m7g9oXmMNdh30RSN78wc64Xd5v6a3+eHBPpDJXx3J9
cCzOdWjEozGAHhBesA+qfPjhCK/69H4rb5y+JKoA3II3JcWjnIPlsSAi3Musx5TIaPpdojoy8GkH
FcmZg2QbY3210202by3VUavI5n436fFnZ7conACY2UPUAIqWoIKKs+ax0PatRcWyWp9brrW+F17O
KdiIgDgL/R8jjtqbFhAOKgVkxXkgZNR3VuM2harVvtIZgC6gvUcW9as5YFxYNSsPyDGZiYMTi0Ox
CXobveUkGdJ7XF3TK6cN8iOtvH7VE00TEpF0WJHHxJgvu5kaY9ZyB6PmU9poaOkOw6cEC0AJ9Lto
N20j0jMvccFdSBBPuzxavlsIjp2kFLB3Rtx3u8bInPuIHP729/L4/4lcWnRx8Vh0MEP5r24++wWT
kPCZMf6fxe92PQj7xzd+5A+7VGsk7rj1sf1TpC6d9SH5R/zOUBbkUu42cpnkZy1yEv9FLnXkPyTW
hRaVYAuW1++3OxXLLvrPfzOtf5DSgpzJD3g84lho//s/XnAL24M/v2R7Hp5SXK8o8pnkKcjFWJa9
rutnZ2EGuBMfVulsUZZzGnk9NQJmEs7XmKbMW2n3vZB7JIwTo6NcC1WW/Z3gJYQJgikHCM29o1IK
M07YeMOdyApEYPx2lJo/zG6+fO4sbGY/l/OYJU8iXOLlsw3NowKO9ufnywSp0DvZNoW+nocxGwE3
oD2afo/jQSLbm+uGr8dJlPFbslbMF21GkQkdkAHA02ec3tSM1Cs18+9OoLIRq4XWlNPFkhWlO+2m
Ymr0ddDmA03++YOT6ySckdRc1o+RWAG/s68Ad8cwJMyFX83Prt3oS50mTwEAyvkiK8aK7x5Tg4Zy
2S8zXs+9Hp7mZUROIxJzP2MHDTq8RSY9iOmGSuaZX9apOZ/QYxHAU9Df11oNd8XvThHkIXDnLxiU
LJ+bofWmAYkIXjunssRX4/scU7d56luXHiyI+PKhBVM53HHSVPo6m8jdKD8j0cQc1Sv/8SnJw3XQ
8NHm21oVMeiq71qPybORqS92mJsB+IavYEcTfnm/+4bqSp48GVXPv21N5IUTRqdbVJvMhhm2soxf
5gUDM5B4WZl+t6O2SJ4sDywnjuxhzvcW2IfxCyuss5dxs6BnsI6Wkdf8AsoBCEdDGQacuCArZ64f
m4ts4mu1qkb3F9AdM3B3IkgY8D+rpMdsYV0LfzoJCLLrPfza8GpSZwWA3OwmFB0TgwmO8D4Bf6GY
lOUxn86FKdHuM0sX/HeExgXrGNNtRkLLdUJA+YLIRcetrfgArfAAyiPZ6xWosKXsZfSpEPvGIyUi
AOGT/vl9ss4HcO09qOoIpx3TKfX1P7+hGM2177BFssTdp4YhWhOzk9+r1Ir0yLZCoL3kW/7MaDKJ
CgBCNZroFGyaqWDiot8LvMuTiE6bucnHRQYszY1NVgFw+wzgtA6v8gzvc0Roqn7den8mpgn7PjHx
U6gzUGiR1oiwXsDKSJiHUs3rdBS/dx9KcTHuTDoIvUR+Dq1a9L9y1BL0dZWCqHwaa7GO+J+u/fnd
oI8NBsIcFnSr/zl8Bh6EUBfrzGqiX8Xv3eu4IV+vHGolyEsbSDciimkPQKAwx8TFm7ODnod8kgrT
7Lrad1WUiOn22cF7+yeCfHGYHd7BNjnX9WUkCNBJUXgHMUAyLgG2OeCFwcQF9gMjNQZ7nPLwfpwW
G5Uo0JFRNN2zkgegJQDdXX1u8oDlK4aVcmRJoP3qpq8D+CT//Csv6SDDHYnYDt9V6ye11r1qciVY
yA68PHXh16dBXiNi9Ocz1lVtNDsZmzMtAYMMml2dmaZ1WvYg4McjjR++K2DckZqWnlDcSloe0tOK
aangzmP9U5CE0efLOHb0th0spNdlocLpHiyxdayydXjR0CqvVa4zBx8tgEEH9YgBdGzAw034ASsT
099/zohb457QbKZ2nvnLIwviVU9tjfAv9WStV/XZw3xnmmo3I+cG6iCOTP0x0yO2JicSdeDkyVMB
onPEc+D1d8OAoOkXVG5cBPfLpM7m/DKW0G1uw6pzOUll7FlnDcbCw50T1utHbUZDh8LHsbxyo2Mf
XDH/z59I5Ge9NYPIu0EQ7dkHg7XEOu1HPCZ8D5sC+wGZPR1c9FHIJ3arplVYifEWaDCKQPN775YB
0ek2RBVPnbnlWBWfQCIsYE6wsXPth/dH9Xco++LDwaOU1L1YubyAiXlfLt5h8OxRJ9Tp86XOWJ15
Gnbwhpx+smS8DQFkK+xzBEMFZDDOLExA0s74GNu41p1JI7St01wjw4pRdc43hU7CjYc5vWivjV7T
0aqa5vYa5Pq6TpBCYJc2BYY2u7TFCq87iZcIMdgNfiPs7/c79+oI0cgKY7gJYciC5H6Yv42HSIIp
wnUIIew5/dKG6CJ+EJzvwbEpXiP1l6NIXtNdn9suCeNXU5wZXZ6nEAt8MKKMQpbJpJZYf8eG0fuk
7lX9A7lfRmlyJm+8n6tR8wXXwinni5fCd/mATm0zfXu//692zIondpBDXtNsAgHfl3Mbt1YvEjvL
fLOThbyvvNroniKPUOOsioewusLExtTHagWHjzdKLRKpHjLnCEKQyj5YUbiGjyGorgTILTv2Whme
WE5X8R7UgEczST9WQi82OKecvzejJGxv0dAqBZ5kc6PNXebMLnDm2LVmpIVcBNvxUwFfvR0mtV6D
YOZj42MABybDlzp2x4eSeDM60o3XvSAVTxYeVqT2NM/+l2OXphntL7CGornKlk/NFJXYU4+Ap5dT
jyQV7B0wxq24HhM12l8HIFSoBdUdCaDd+7P4BkOVzLkJ+5T6i+BDHUT1JM/nII/Rbfo/lJ3pct1I
sqSfCGbYl79nJymKIrVQ4h+YWKrGvmYmkImnny952HO7dMfUNtZmpSZ5FiCRS4SHh/vctZSdYPBi
2vGEJZNyPsfBhtLYLsNzEPGWtefkMQrlwe/+QFcB/kxdEt6YMWzKw5+v6ve5FcP7oibNhKcE8783
tWIwqULvADAxrd4M2hd/4+Dx4KFi6zjNKB49zxDf2Uv+/MUkbb8tNtJlW4f1kSEPAWV+Hw/VJBOC
72u9dxG/LqKHOHMnyA1DEDdYOzZqEEh1jsui5XRxVisCdfDnvs5vZ3RGKIFWlTc22BRFM0FolwhK
ugxgjQAUomWRclAgdHy1ffLammhiH4+0YH/xwn7CcbZJs9J9XKtkDb7QQuFvuI94ZjDnMSub6AdY
dYaAVkeamJ4j14zxZe3ps/uawPuj80HiIJjdgMfo7lW1oYkfzOQXoYfBXW/w/wqiJkEx0pk6D+FG
7KTQt997LgwDTKY0umBQnZtY4wkz5cjW4gDgRtNRubqgOxpLP6dkV6mcNOtuh2GjdnVOZT1tsJLX
YJ3v07gu81MST/DDaECI8+rLjJ16+Te9q/BYDlhvqRAqnRya5G7mBW58wBlxWu6I0hoMdwTidNGl
UETjh03r2f8rbso4e01022z3DQWRsNrpAjudv+bQODlidDgo1hesOWoYxvDW8LppBk/JF1Dvqvg+
5rIPHpxsXbAlqtiNVgTEaKrJ8YYDlc5/9Q2telh3KiWjs99veAIevFzw0Ggn64R7HmXWDdUZ7nwZ
f0mpUaLuu2nhpr8GGh7VskPJkrN2N8+45TwLZyydG0QT5+gux6pu03scJqv+FYXCPvyhaDGuozO5
Vk5vXFQ6boTQ8yBIetDM1JtrBU63WH8B0o6YgU4fh0F75rAcKcYbf/UrvCihaOX1ORVhSoXSZUeY
/8vBRvXntzVAOEFIgb52BB2EuPO3PYEBwjJQT2TBOQ4b32GTk7fqso6be1EhPHauU98mC9NI0R2H
uxThs0MbuZSmD0kyppzLm6+b56YpOkRPaCHJLtvaQrJButZtgkd6jGawXOo+MwbztJIpPMjnuQ/Q
TFz7dPjaQLld/+poEwE5DNIRD/NI1roXl0IExtygIsO5nxHH6K9UFmP8RzFQXpGdrrvQPSfJ1vLB
jnJKnSDKTuyGsN0WkLXS0Jhg+eAaTV05xlW+1+d6cIncIl/CgA8MD2ymw0Z1vTh3bTySdw9uC6iw
i1B5jj/q0FhZOVgSWwYnVUvP+8SuMNClSxVkNCELx+/DO4VLKfp1Gx1Ocq/CeljuvQkC2a0whQ5u
tKwKU5z9dgAUvZ1ESeCjMBpenkqD0NdNhxKmzUPwcBHnPkKTBV3mXhe2HypESCDCuqIdl1u053Bd
20tUqEeYbizx/NuI7B5E+6keqiA8iFGwT4+FWqsPS7bk2YibTewRF3UR8oqKtnR8AdLDgEAwkWKu
HalfusVjhNsNc5M7ocjL1J5Qr+ep11KFoNTpzJjlVYlu/4FmnTL6ruKadP1clTMR8Gjoyn3J3lIq
R2N6FSLNXpu2OwxRRgsMbSO5TtvLSJ0hvh3KQBOEQp9s2eBzr9D5CY1/wQbfeiXNY1leLIx2QlcH
nxR3EqQHfaV4ehWT71d4CxW64ayq2BtlwC6wlU6462Nantov7Itz8rWSIStvly0+hYtLq2vDcYfV
ThZ9b0051f/anN6egGzIQr/UJtX8oOgo1xC5p3mq/gaEaatHf+yH5lTQaLE8BVtM+iNG5DXLU0V8
v8wP1/i02AYOKZwuhfOZbVigRa3xfKXWV9JeflkwVMlpb8Hy6rGLDQFtATcdQdOsNvZYGzM86p4x
QCrQzvaGgZm7OZTqb0EfmCJOOG/iY75kJKw50B9k3bEV+Xiz1JLHZtvow5u1LIPplcIDl7BlUFGs
ZEBMrNoIOq8+Ri2zGs2PzZter8mcr7eqerxG1tM8En37FXvERXd0Mf8qXbjmnwt3IyVCdFSz5rvV
EHEvvnJ5rrkr+EsjQZ3Pabb2jdknmu5b94C7rcuKSfqRsY58NwE/6TtN7ko+ZmNZ+TZDNzyTyi+x
J8f01lTsDcct3xrw/xj6b3AblIqdZX1bIl1bLM1zGoiBbSR2hQ0SvECyNTmtz+wryEWWp2Fum/5L
WVadvNOQmdAJ4GSbDCrBoSTDyBK0QG3jjk2NkGng8ntRcEecUeRPYp2Icmbs0uKz4iSrkc00PpMR
RymiowYH0vhMEGmvoTMhfYcHMsSASwm2kEEd6XBuTg6PO7wYUF9kGMQATBe41exglVIL3ujQZ8y2
CYOHj8S0ib9rLJjERwwm+N6qpx/jvlh8brdKG+aJGbCuPyjTAk9YJ0GmX4sR7t2saswC9wY9uPp+
m8GxbmcFrZx8Kd+mV8rDC9sJzZLONBwTGjG6Xx2GTt0jfsAFlY4FBp+5uU6y0AQ0sZ5RpfKRsFvd
cMAxy8cmE5Wmzkf/NFaiv2BZxbUNb6dDw0mkXgIa9uZHckyWRh6M7GjoXLXLj8qfguZzG0WSPql+
nBfnqTcNGpa7Zq18X2IAGCH+vSOjcPEC83u7NEUMxvUBkHHwnibau7xvFHvNRMfXXM100i7OlH4i
9UQRDjTW1N7n0F2m5hxgKJqckRMAIaPW4XXNSQw0wD/6OYN5IYK0Qa1fVAzyNiNkdlE0lpXHucjN
+jHBu356DtFMi06DGZklVVnTSrvrE0nnFOK5m2Ac/RlPeaZO7+r5O47FGdvoOy4iTVc91sJjei/0
KzmfKaVqHdIAqtcJj+wwHQM0vwVNWbejQHLjNXC0s36dTZnlgNFxEX+fgqIrD34hZvWzoZjVfSrj
CXvfXYg2uP+A7QdR+JhXNrMnd1DNs4kHvjAqAzt0at385p6uWrYN27rXPI+iHVV6Xyd1g2P1mAwq
P00qRwtlh8AuaTetqr5dlzIqCI/ZQFWZnUqCjpHm+NJpkk/RzHqznBebNdX8f4ahc5KSwUS+Qvbw
IyN62P4ckP8ejhOGwAAmouV/tgb8e76XEEGkssHANaPf4uc7glwGALZXBP3PX/e/Eo8sIdhM0feM
UM2DzvDPxAx8eqQFA034zdGsPq1Fzpjgt8ZUdr3NQhQxLdXi/1MWCQ4IfD7IKhbro3z/GxxZzPVG
odThcFpL2qD3koo6T5aiN49pQfEqvg0LXA/TQ+UZxUH557v+Hcqgug1KwP4Euwe84C0e/I/KTlPr
zKGzT++u1ZhrzQAkKQf7/vM3/T6+8LnJ54guA/CqkArlP8e30tS+EgJy7NKQBi0Q1nDsugc1sfc7
dfDZf8h4HP3/Cvi6wT+DWmqtYFDklBlhrRXk++3R0qeHmarGnjZoCSz24Iv0jO+qCQtNawIfKOOc
1NwLiL60smxBee9s0kzo7qdNHEESCtxOinvRe9vwI6gDJ32e81jQ2JP0y+K3dyLAn9PqvLcyo1Mv
zMdguU3WiIpNqOm1yfbIeITJRLMVlL/H2E35b0PeR0zlSMIlcdz0XIfeoaoGES6HPAmc+3ajdRT5
YlpgeV2TRhPCPUHvDWF2KqrE29J9Cay5FV8TvSU+fOWmwjp7H+CRQZnKVWGk0BjW5SJBObDeJKW5
7/3EzNEBCTrNzbd5DdyKTVqjyPCQU66RcqlGNj9sO7xtRj4GdasmNxgaNRW6+27cEiM+0DvMYO67
pOzMz2Qx0vuMgzeaJsfr0pwpsVgvqw1IK3mBf5hEz5vSZRUe3S5l571LsdNyilsQX5SW9pR5Sjnv
KHip5V+1pM6BmHyUe+Fwt7n4y9DJVhrEQy7UTkX8WfrVyi2Zgr3tYRwaf/SP6HwDDh2M6LKs248I
6qzJbgPJinHh4wjcvKMTVR0uOuG2RjS5az/UDeZz2H7zbbTARKs5MRnzDCZ+kaCGSDo6mehuYyCZ
ojJMK14YTx7tnSgzRq1ssCqc6Q/b+03EGZ8Zd8ZJta9rrJ2Pvi568QXi1FrgLdpPM16dCSIHCwZ6
mIEU9SlfyrCvUcj22wk9nNFvRzBF4boks0WoQoNXIaKIjb+fSYzlJ1ysyvKL7oNs+O70U5hzL0vs
rAQ1S9SX7hFVJtuK3apE9mgtZCHNXnuOiCim9XEckW05mXHukPhPc2MnX6lUAgQAxm/Y+R3HVE28
zwwHWMgvDSfULlrp/I92QejA4N4FRTPJJ28hm6Wol1ew6/Ze3Ao0vqKpdjksu5QHSjNw02XeK1vW
qr8DdNCTfULbSajwSILWbw+LVccxj9BINaYgg1nLLT/MuUDBbth7fTS48SX15yJ7AQ1Y0PJMFeKz
44WZKVrvjM6KaeAglb1xDEYIWxBMl5LW3nq+84cAB85T0KnSxT3eATyonzjgJO9rVjjUzRGUx6wY
TUyJKfY5IV18q6jxSYQOhNPFxV7T791/nEp0g5pXwnPNdLs+ZMOGKm9m9MSYWAgKxdMLo1zKXyuV
4mrYm4JjctnrDCmOEI1xHJkpc82a7r2dEOxPGAGEDraHZ4ze3PVmqDOnfc1pP98gIo4DfwiFylcO
WspRTncMuQgKjEthqAbc4G9uwUpkyYgeIiVoRf2xhrM3Bk9RVSZ8elOELdtPlOpxpGWTXQ3DgRMH
waC3M2TkaXE/ln2eouowJSN2Irh5QqKXGIkt9v0bwS3rAtXRlItYWF60+ZDxMMERCrNb0ZxuHd9Q
IZPFhQkCMPa0xqZDXhskfJKOy54XeN5mP/B6rZrzz1Z0VbzSQNRHvVq/S1hP02urXbtINx4Rr841
/fC0B0dNwVBsk2PD3AA5q6/u4BTZJ7qB26a5RJR0t2/LbGAPVKgXMuW2VjX6cYi2Jb9HhcnT45Fc
Vwn5SSfeYsEqH90VJn3sUF8AUy1dvnYmLaJj/m38cfPMCv+StRnxIIJHGeYt+3SLt3mh3G8/3U1z
+9y3kN/SWtx1jrxh/wntD2+PpHZSe8/Iqabus4PO30X2fcUIrkMeQPehoh6texqpumI+Y+Aac+EB
1fzpde5TuxEZZxm67aAVNINsNxLYMvUc1I/4imTreeE1crzGQ7Ri2m2roS1CnJwF4Y5XeOfVjLul
QBGIqm4q7RNBAcNCNHUOoeEbGUXDn65jWy0Y3D8urW/r7WDW9lE07F14gFzL/ED8I7ugShf7pylI
7Htpz9mYJO+vl6Gu9KPAA0A/AsZBAZiuN5OU6Op9o5zjMJUIG9H6OKDZYOxbO+Akl3MPKnx3nK+b
q8jSXN5k5WQ/6LoxT3VrFwOEP/suOqXteFxvvsGAm7F+HzgPKT5xiprITg9NQNncX+/QxCblcRaa
9Olb61R2rK+riP6wiM/uZGu/D4MjPlpeF2cbDNjIAjjbexo6VzPKFcFUc586zswpz9FnT6m4zTqG
b66iurtvp5wG7V3r+qvzd9nT64gVehV43KCLUDxfdT0ey8JG5jtiagRm6SpWdbRc4qCAqXUfh30x
ffXqzhs7/NNz3NQOTOOyfQI/09hcTbgM4nQYGTGBCxFMCWxThswXCjWeXnH2460CkfsZ325BVHCd
Fd1SA6xkCRHwba3jiQg+hz+/PCkEwfCDFf1oa4Eydjh8z26HpOuPFTR4/QoQkGH5HPmwAH74jk4J
i8cWGcR/4eiezr+6zevxu8lHFqqXZW5T34hBZjl2mJJJ/OK6KIY8Y8LaMW+uMNjYeKQy7M6k3XKd
Mtl8gSRi8bMUnzbUWIp4cTEMG0DI+Db2inR0nxr0q9FyXzQYGZZNtSLd8afJFt4jeqB5xEsr7aaB
2iUJkW6Ri/B27+CkMFyruKnFCKy5aBJ3cZy3pSLk7qeA311r+xl+xfPRV8BWhwFevJ5/hohXO8PZ
U+ySO2rh9ou6ybM1AbdvuZRRpm+4jIQeMW4zEXubLfaqBMor4/fIVHH+uYl9xa84/qnTrc2s7Nwn
Juce8PBFtR2nsSG1GVeQO9yznvTC82h8A7fg2BJtDcfrdrlmilXuhJB0vodJM/v17cZpZm8V/6/s
h85UElxiZBb7R9w4BZ+JfySMhWlbDMjfFfYhI7G0ojxKwC/wL5cV/yAN4vKlLXMWdI1Uk5cDftir
m5IWM3fqzK77UKSbHKoPFOMTdi+ZNvZEGr3Gpe7hOpuFFxf0TPwHr6RnpznSbs3jNmXXMmaB8OOx
/tmGmh6bHfbzlCc8H0tnb3cdfJV48DK0KYLyL9Qq2gJMo3Pc7g6+tf3oAqSckdwaYfGpvNyKZb/5
XSZGFBG8FRXPAKPRAC+VXBsrKBG1pq32tZiA3ZQJ7D6YpjW7QOrILPzVuEWP4hWqoxuBI17eLs5d
Aplm6qmGGhXWbPB5ghQL8aSuPl0TJZrZlvxUyawt4r02w4iqQlZsc0rkw8JlIryl8VqsTJArOjBE
Dt8pgCWbF6J15W67KRYFWzWBLuONygKt57d+19uJOnchgg933TS0JZYNgYwGs8dFSPYgRpOTJbdV
veVz+ZRHvj2Tt81RWXWWnYqzU9sgfQ/I3neqihBs8hczDfvR8YqivThl4AbLCXOmPkzQewR2QFV8
NAYeyc/B8WDr/xwWsvyihQYU5mnQItqEQN467gPsz0bEWOFNoRMpThM/r9lfFIuaoBY7uaQj0mTt
ECWobe6qeKtM/i/aEKRdNHWqXZQGmBtJT6HlpITXxt18rxoI/OXrFqSOCl4tqyqGgOWYubMJYoig
DpKfu5UGEhdfg6aNS28U9JB7oUa7v1FwKwEnCGXQ/GLPiCsarJLDuCIC2KH5oMMu9sZD7S/LVnzc
pHKT9Vc4ZLJOboqxS7MFeyovHUfvZy9kGOOPmOAgQVi/Szlwy4QVWo1N7e97MeNS7hEm59kNRCbP
Wx488COuMmpUwj8LylQIQSWzJpi6gfffGaJ9jNtr9sxyiWUBqi9R6rlUtv31zmtQvCpwDk9kjn1j
1ynddxiVzdKDHb00YbjcVFsaVO1NapPncN8RZiYO4oLxJuQtdaYGZTsUWUv+WeleRdJhwOlA5mck
5ihE7yVOM5GPVisdEW79UEwwUQvslKpxy+O/3c1PBlxaIc6R/VYTWGd4g6OnM5GTF2FmLqJyJhPv
q0gX+fO4RE3sfdOl52TPRSj9OjhD/Cskl7LEJIP31PGSBS5NzA3R9KBM+tIOPsnnjyYutWsFUFEC
wcSrqR2HZewwSbGHDIYFURPoIRNScveIhA5e/UAIin4GfYAKM2JUQ9ImDW43IHEGtVd90QRnCQ3L
Ww9TDxr3WoRJiVJCkbaD6THOwjMH02/BwQKgFumARzLFnpbZEy23TISzrME3DT5OrhV3RBolK9Jb
5WaqxtITdt1Wf6gdxJEqnMAG0JdTpjha0tOoGqJYlEjSxVEfoEqpqLT+xFKX+ZEu3Y13lKvZVPag
oJa7Zm/mesEIfUlQQEyJrxh+wgXobXNzpHizWHQQw0oWcmQcAGTw9DyeTp2DZeZ0CkXpEpfm0Wbj
3GGNkcI7hACxTKQa8mP2TBvlkBQoO2LTnGD/Hhlql3qcFBHIZIn/n6m9NDxH3bk+iqA4yPfYqIkF
X2L3oSOIAdjdDdsiuZK+wYtMUjzyXLRGetxnVXI2PD8U33fTkiqFBUchlipL/1qR9dzgWIR5vLXT
bZcDDRdYKPpLLtE5StGd8OejqmqKjZd6QYRrRmbLz/WTBkXFNaxZYmiq+Uyv/0uk0kaGd+sE3NZ9
m0sv008jekAZVsRLPHsCXcy+ytX6sAYwI6pgL6LZasfQgBvFPya2Xl3/nBbqcoSoiG2V0eOkMl+G
FFeShgUKF8JuRQkZPhDH4CLUxShkw+SgKzRiK+V/Hv0A6+NjrHGWcg7SGTtkpTumSqLuAPTliIe1
W1AddG+Fg1gVoFFbeh6asPSylz01yylbsktnFoRyj6lfbdiYoQ4A9/4cd03WTkf8vxGzuw1VXiH3
WkzsTD19mSvKxUcnHlwX/9CWzAvj6s7rZXKKBNq4Zh+n2FFG8O/GUM2ncVFN6+02yuLGO5KbdUF2
8OJkcDHUHBOcu2AiT5K356A9YflUzEKo4iT8jfrix5V9MEDzeClF7t/ERd9xLTJ3bc65VNHI32QT
N92HPEUJMdglEdpdzqEZ0UqLd6ZUxH0H2HIyQLd5non89qjPRPHL6COciWJotdopPKraRgmoX458
8FiBhDokwmRJR6gwkhfWyar5nbeWOdG8S6KBuV85298hr2pf7gcTYuocsPnSf8Whc0CAZh7o1Gd7
orXNvWs42qS7b+tIrWSwG4d5iyTxhOQqdR/koUi6FXs7/n6jXUILKlH8jt1s4AJQMaTmgToQDuw4
thWjV0f7AHtD/uYVBDn+TZeOPcMT0vnO3zCQpLA2UYrjFVCi3c65EKrH8UveyYybzgJMvRzKfm/D
2KN2r4eLG67c9PXWVUSAQetFE0kRHtkiyNx2dVR4K/JINIb0yBpB1nXwm587QpY9KWRF1YFydtvQ
qF/a7Ojf+Wc0sL7LlJOnPxAje3aoFDVMB/Gu1N5g9nZt//dup5IXvg+3HFCE5W3VapGJCk0vLqSQ
idUhnnRYs/tM4xrxt5q8ip96X1GuyoAq+GCY3ORrMxuA85l6fdJ+1ABefELr4Uzx94CouL/tQ2wI
a4ndDdSPCLl1hKMYX1R8coyGxRYHFH4Cr8l4cvAnePf7GkBdk8LVSdOCi4+2E28p2lgmnHz3C0IJ
RbFdCBVsciX9WWECCwN58Lr91kv7cNvrtJoGojiEPBOhKSAlS2sv7/2JOJ7j85OJS6ZGPU52CKD7
WkC60/7moCJekb0E+yHSFTJ6KNboDU3sakUXb09NyImeF3g4JSBe5PNMdgYZx6a7r64QZt2MQ+7e
FKhqUv2aY5ragg+ejmeEMcENDXhuFssh/qFVEaAEXcdTAVTggSpzV82a+I67d2VOe8ljLTlk9Cld
p3IdTpM3EYOYoO2Wh3DWuJfu2z7MlvIwG0i2eheOvU9C7xTkAff6DXtQKUty+TCs/sph8o5nJOiE
9ftCjEPxKdc47FHSL9GHvXdXhVgcR0JmHNRMi3VGxW8BxVpuVygYG96rlBrZkdd+xQuZSuYSvPge
Oz26pQvEUHJjWGTbZ4E8Nj6wbg05Bv472oLyW+W7hbpZ3tDwMhUT+XRXejYXd7Scu7/MWLbJB6wS
xAqi5iInWOyMWxVRfHBxhVI3pkK0DRrKKixmlE5q5Gb9wbMrnekFyAGssJJjXSEaHGYsXMHm0/I7
BqWOo13XtTr8C/ywLNRDvbFPrKCMuRdp/IBikzxswZjK5ykYSvTBgwlrUY39NfHxdnK61ZufwlrF
3XSUIl4NYqgkaxJi3xWNkiUlfu+7GKKZNpDRX8hRmx02shshjd/oYukPG56GYAjDBiduwNN0y+TN
tGQWJ+vTxLZglG8DNYekiylmLjWkgRPhY1um+2KedPT3UoSB81UhozzQrUAwmxfHDYG7QdwvUTbF
cp+HM4KSR/TZi2Y+JsKNxfcVeWesIJH5E97zWJWFtamWOgqcUxNCiXpMlowQaRf7HoDrDQ5K3vgj
N9QxHxUFEAm7CWMfU/77ZikUTKU6YHk/p/FpLhUVs+NIh5K7HOkoskCJ2+Gdx6NaukSlp8CndklZ
REYo4j32/YAe6SnvY2Ne0Kxf/RcSj0hmj3MDn/QxG634GdX6gbF933RK+G2sU9GMdiIgEG8ngt0r
Gcm5lBa/UgO+YK9t0dlyyLJ4lri04jXWBgfwkmFE47mB6wPE5yMzq8/4Z9pNGYsMoAy3Xt+Qtz4I
LFq1+hYzfAfVOiS1/WW/Utl3viayivEbBfvGpXkts7WpP8zcWNYz58NAkPBQLYn9w4AQPlzAK9on
R80kzXFZZtKj/Q14CorcefleoH02fmuppyBoKhuV+8tl3CZDLuO/kQuuCBslXmbREXrZhFDpxkmp
ofRpX8SI7r7hhKoZiYuwPC624BFQWoHiIT4t0SQ1aE52mP3Wyu51NJfYoalB6YDO0IxD0RiddAUB
+7iF3YQDQoSYrUGd23ihxXfZzh2H1MrVU7fH+c++PRGTrTMR7Vv4EdKOxUH7WNkZrq+DGYQYciUP
IvSkcD6myrGY41RMHu+rHZedKuuRsKAg5ZQW7VNDYE+e2UcxMtopyLGbONe8AR/jUkPXLY8i6dGJ
PzqJm2+PTo0Fza1P+0b3McsjnGzOTW1qcgJYNFLhMyPW1byE6LmZTw3NbGVDAbtdt5d1hK4Hh0ZX
qFLexItudLxPII6g/3jdQhAZJHDe50jlFs2ulGM8zezeurQGeBMUEGQV3xbrhMktQL3qp5XXc7b0
+vEdmte1a/d3JOiD9rMMqEN/UQ5g3Gt5BYKxe7cwb16WGwNDvpRWRCBzR+aMzPSKTzTehVu7xp97
r8zH5u6KuhvVp8CTWxiYfPsV0sJjD5FOm3H7DJW4Svvv0UrImbCeJ2X+RjVsCcmMIppPCNFlQ3/F
A94WluIFbR9uHZjqYJ9NsBgEonZCx2ngHHtpm9B32hvyKDpiIzFMtP2EWVfVh9xHTb3e144pBJsk
8f6NIylzPBBEDFXxVQYQDqZjAPUlRw8/zxzmEb3dCdN/qOeE73TlRFDxhCEQHqo/vLJWdnZc52bz
Bkm9o8p9l1jEqU8G31Y23jDmdzD77QmgUklUMk4Lq//68KpAvNVf3hZdex1lNJQtwosKhuR78rUw
9p/rTpO1vsfD86m44X4xqICjahfMaDLWBxxaLaIei2BQZ4POUZI9bO/bQ9XZksIojeafkpSY63Oh
flpEmg7wLTxxHOOJsKdnjOUfri6GTHuZrxDEPsi+XebyVBImBf1B1XkX5Ld04cTLeHBHtFZdBDnj
dsZPpdDIvB8CCILdD382wLWnAjnUqb8fggQC8k+J5LwzHIkMFM0qIgyJ1O67sMKXm7C3iyv5ImD2
USVcsyZaokMYzPb4pR8tlGK/arSj5UnJovLVZR6k5qeihboJvNB2afejFdMEdrlS8lJgbAP66Y9k
OlEAwrHpMHtat9ILUCxsIQ3/yDu22Ne5nVSqHlKJ4IY92swmvzVBsCafNFRkdDmIqmyN4YruD9lk
DwxwJUoIMNCgoBLH2p0GC3RbcJmK1U4iVN1LdXNFuR212e1mKci62NASzFIp1lyLGiDpBB8XWabN
8gzkH26UVzu3z8PDmIUGvSuxCRsBxvUKaAL2XgTJL+LYAofNjQwIU5ymousuvxkypNvy3TbTBlI8
UnR34uYjWdXopKfVo2tFn1xflJPGwbvz8bOgbFQh/h+FKqr7O3R1W0G8UI4h2OXsV3X7ow3Z3pDL
zpVEvl7l0eogr/bGEXJDh8JF5oQl/20jO0KU9BsvIrt2fAqYXszM/KKbYa5edDeDDlfFMs3ljjbU
oAIJ0UAK9anPWxtWFiNy31geloXkIzgphK9fEYPq2YRBU0AidR/Z3berojdQHRHQ/BtmZR52o7UG
aSc0vVa56FCwud0KFKMfw3C2m1c7u1wneoSQH7RnkvHLMsehMB8K/A37+V4r4zWPTpygHYoAgOjx
FCKIFz0uK8Wcux8nPHSE+0Etfe3R+zZlW+SfG4d9uqc80bbgVK5EtgVRch9KtzhOnGYKlbh2zPv2
QmtRMzunGiOUjKQSWk+pd7hAlONGE5JevWfHQV16+ZyhZbsVO3pZOu87B/SSPoGlULrBfzrTA7Rj
M4Nt7FP2UahppoZq8asaEYCmUp74kWiOW5W03ncvKCQf1A82+Lebu/1YmGCB7E59TPE6OS8rl0r/
a4VxFBL9dDAriEYKdqrcZ/Ooyh8ypWLZHHxqCWV7ofOLjuU9jjuuDo/5W12vW9gKBmKKxlZdG5zq
gAz54lSuHH+4Ev09ZNTP4kvIUb25R731RbneLmv/tqHjks6pMC+dfaae7a9jB/XJeWEXjBUPK061
/V3XR+jnEmpIDVzkq0W3X6Mpcwvz6Vq8el9Oxaps8c1BEUm7Z8JETgH0hsnr5a2RsJqYJbljwXat
+woCQpG14AH4XgWBL4+Jou09Pafp2nfrKRkVa3lHBaHYkltPgLkZELSIaydkXqstucAtJvL/Irqw
rubPrVuadL1sXe1KBx1lQnMLbg1LMPZHYm6sNW+XComh77mnUK3cu3QY5K/xmBuskyIXbyO5c1os
YV41zJLxi1cW4fglJaZGJsFA/ubempKWOZLiHIeqxxH8juG/1gr13KrMAZ0p5khg0IH3U7gjcLMF
3KWcbVEXXrSiJPheRr+WA8Q82YP9feiifrEpx/tpn66bjRfeAyAWoD1k3s+oHuyNR0N3pL2eCGFY
So4upW1yHph++nGmX4rvhGwRy+qAr0CMydViK8ggL1f2wnsFOCpgOhcf6JMuVM7MMt3gn5y6G6lj
WDZBeFNLjLsURwcx/XR0q1xn4pz1ruP8F2bWmw7F/3S3xdjxEUlScUR7ina66E0h8T/IZ4nIICZv
VXTAag1m8I76f40QByCMLTytfQgPGMOgJgpPyUBx1j0CGi/wjdcwoRYHMmI5vMDHhqJVzg5KI++/
eS2UdqkO0t5k/3nrV41KUvmWA8mzVbC0iigQO422G1gRLSsF0Wvb4bUcaDqHoh6pHm0GYdW91e6G
FTovrebUkeBNqOkY0ngQ/p0Dk8W30niQIyHN22cqk5WAftboGbik4kPlUwYwUNgvYx0EnntoZ1oN
KlzDFlFVgOB4JI3/hXD3T2ofowtvkmwHIbsYYiEyk/8k3CUN2uoTkORxEqs/nNytAu2gsX4RJF5/
5vb9v74KuVbX9o5A7/tdW6aD3QPLzU+PwZQM5F2NljsMKNpvf/6af/bOXe/oP7/mtzv6n6+hcFTE
CQyl0O5p1DabLAUTGzPXxdZ5lnF3O6Mu4MDcC3Nd7KpFSO/uzxfj/ZNVaK+GoU0zCJyYSyJo/Fsn
n6cohVCvWAmLWTdfTTfZOUTkRxqz6t4WgPM0mai7ejlTjdIKpcDrXBmWYea1Ww24OP+7oLmq0bKC
/nyV/2Rd0tAMsOzbNk0sMC2h9reLDBPU3IOEDgWMn6ysAe55NNSkAToG7X4MGlQt6OxGOuLPX/u2
dP9zaVvFMd9KDSJB4gVvsiX/qRgCX/z/kHcevZFj65b9Lz1ngd4M3qBpguHkbWpCKGXoveevf4tS
XqPIvsouoAcNvIsLFKpSqWCQh8d8395rL/qs9dVGRmnLRNZaOLXeq7Rlc5KNlO4QQ4URbfeloXru
suyur7zK7IpS5qPB/f0FrUPjy/WAWwMSKJmqqckSgtCvL4NaabB+QwIjKkT3WM2oaYHoGCotT58z
qtXzYVHEYqVRfKBAUoMW6fX3l/DbgDFxVBE2AatF4mQFwvPrNdQYC3R0NqusV1072D1JPNoTPvil
qN2aHHf90WSGqvPN5/RhVIuGceDzRILqYrxs22lll7QcIejWf7bVv7/Ir6JrHtpqrl3vFB/LoD4N
TIX+geRO6EwHZOBqdZo/Lfc5I5WwqKZOGD9/mKdOhygfCeNZwnpJrDwks5NHg9mMkOzWtBzBHCnz
3MJgKPJtVkttWR1CUR/X2bpOaLd//1VPxijvLdUrxVrRl6KuUq46+WC0EXM8TZ3oNlbJb6f8hXQj
j8N4uvtkLXyuAWFV9OtbOokMVyqnCX6cSFEq+Q+vqvT1RqzXw+aIsrgJIZGrObVVU5dJIxWogEvf
cFXYf2pl1hoh9ZReSNdV7lPAY1JjBv0hjqtqYg77VBWJyxRwsW34q4IVo69rk3HyJ4po6VmPJYGX
T5tHfkNC6twf3f5fbYNcuoGCHB6WAhYOGfvpMwyqRugoGXArW60HpDH36/lL7Gf0UjG9vJwkngUN
ukPe5OoHqjQsNSq21elDLJLI6IyMSsvw3RWTscp2DDVCqYSZZ1XBGKW6Tqfxh3hHKlHIsd7LWOL3
4cIWBi3vx6L8h/Fx+jwkHgihGLrOjt4QtVPD+VwsRkPsVe/gW/oU6CC3OeubGn9RykSOKiZajRSj
3WORxcnWRjkgTWZWM6bTqCboU0baVOnZJypDDj/Ukzjc1haUKdMyaxxVTLHUfX/lyte3mDkG74sE
NxvzBPMdNaOvMw3BjZRTx3xycjFdGxxtSoCUV6sche7MiXbSTwwvJsiIwGK+bfSeb7+mrXDE7g1k
Qm+EqgjdT/o2moqcOK3n8hDnozaci7Qhp2MGEoi0ymLuQwqMVFllLMw1W4AA7w59CvHq1xPL5YAF
MJFof3HeLWU1mjzTapFjIzgpFulHWqFxfyeZK9cCJ62zWiiIZ4nX6TFCyJqeUc80o5eWsBAl9hTa
fPrjbOAJe/j+lp2Y4ddbhtzQZEaA+Uez7RSGiq45xxdWjQ7eWpEaya8tYUrpkZfrc8OJxiMpNUQA
aZb8pC3LbtBSqHfFftgMCT9GXsOS/GGXfLJscGXs0ahTsCuUWcv1U2idpBSwk8dmccQPF2BUcrji
LCClmGULE4Md28hAmeOZBFUDtygGQlVKLuuRTskdCoOJoNIsTMNiT36xVPdOhHyAOfX7G/gVVrNe
JSIJFnsFKISG1UP+OuQ4YgWUPVrNMckYah8pNXSpSHmIRBxcpuUgVc8WneIIz14xqvWfsAG/Pz/W
dA63sozFwyC2+WTI03yUeQJkI9ED7Jg8ZSNYuQHkQGRdfDMzgwHK+TAe6qsOi1NpoATMl0kfrVrI
RqiQqOVyvk5L39+Z3y6NGHlN/MV8hTd0Ojk28GKUKI1VdykSVhhqvUjj8JKR0+NYhPfIFwqqDK5l
1sRAfJw1ZE35JhqzVZmH/7klPlMLsuT1D9d1OmlDLlkx16qqsE+U2M5+fWRyR0p0OvYT6dzLQhda
1AU8rchYVsFM46QqOILloJWTmp1TWTHb8AxixNphMz/b2xI1RzoF31/WyayLCcgCmkpnCOgdluhT
HxZvuxlnsHfoyqK9+JFZKmwd+5eYM5YYA/uScNk/7pTlkxEsY8NaZwDN0BW2Ir9tEUcTFXBG15Nq
lIiofJGmtW2F0SBD3lJTMGlpGXZjJyU4Z/OgQwNR0GVt7RS7dHIBLooGLPGgtEjwSXA2t0iFVtq1
J4K3h4I0oUtT/1aMA1rGpWAk+2kOagBhVMMszJduy0cZB6P2UpSrarNDBj0cu1kcZsVWG4AI9BEs
uu8elRemxr933yWR2AOLtY7th8i7dLIbAlZi8anD66dXvhvI3AGe9rH7+vWOoCBn9v3+U09nN5ki
j8zMa4BewhX2212nZU3WBNUlgErxxKxP+jv7r5ZRsK6RYb3OVKxO6w6spTOF/DqW1s2RAO03XC6a
FFOvZJtNIfKDkZCzwmFoj6gVfH+hJ2QEjg9MwBqQeo7U637xFGya6t0ktdaAYeyz1ZhUSdn+wLdW
MDzGdF71RLLcEtZmJ0GGjX622q54V7G+t6tD2mBMAQ6fwH12gU4Px4nrWo9fKgDQFN4Xsan4ReTN
sDGnJ8MxxDwIM76OVUmjyQnF6szQ6sUVwUaXF9SqV009JIJ1p1WWZOvQQSG/OT/g48TACCBAMAyn
aaK5f6sATZipq7H+FsEf5rfT94a8DJKadE02ODb87tOsZ8LIKdsjIUWzpD6QvCzE7lDjXspJsu7W
h9pjG+tf2jmmBP+Hdedkq8N6veJsZYYn4nvG0sm6g5+lo01AXt8SY9Iz8X99MML6uO3Wg9RH/eb7
kXA6QeEfZHoAoKutJ4ffWOYUceAXkCXuRCRLM0hLNV03p6SnroP0l4Bcnjjofv+5yvpV/nWGBUEM
pIe9HIQOVbNWjO3X+RpmSx+w/NL/CImaPBQIeZHnfba/1JQ91hXCT+YTYVmYbXpJHBk7Qqa0/IMt
Cy0Hv6FlzRSEemYVFzahnmluVEnKlFL8ikpkIU0xRUbhlHmHeMmDfK9l3udxFJ7EElwaqNwnKmZz
jgqIzPVQvEa8XUSjO6LLoUCKlrerb0oCT0kW7WOevHguT3XYqFg+BFNqL0dxYCrZkGGdyNn++5u0
zlJf79EHK0vkqG+sM8rJmlZrmcJWDLStNScWwCyB3crjpwjm+w86HfVMXJwdLbqmGnogRTwZd6QB
qLMYsJ35dNovMpKia6T3PPbPzWIkKOvcxVmGyf37zz7dUcj8j/Ilx0Qa44YK5v7rSOhHZa4NyHT0
UdP1hVeGtSVAE4in/7mycBbBtywVFi8/ATaMh8+mWqCJ/IxCWiqP6vur+u3WU28ECaazAVsN26cl
lrwvOpgEiEoBsYQBygw5otHk6Ris0DN+/1mnZ3douCa7XnYJ2ro3RkX69Q50XZVUmhR3DvxjJlZY
o3V5UbUtZp1iYAt6pn90hWWlRcoRGvo6SRfWwprbUW/J/1QLPJ0TmA1kCtgrh57ty2+zUGmGyNKI
L3EQEo/auclbPN7WibluHVJTXBXiCpZhsuJps2didVRQCbFgALxhwMwiiZw47iCpYANgmh0Et6po
zCU+6r1V+jDKoYbGMP34an/3VlIcNqnVsRE0NAXO79dbWcVN3BEcRlCHzHjz6UWP8QTabhUjWZFV
k2G/pOs3CEIOy34rmLX2Tvupygmvmlbi7t++oDUhgqmVWgIY69OaJSJVfFgTaIhGsJjncgn98a5u
plVisej6wgoKX64WKKan1D4b+p9hwfVxvFiYEHNQJtz27y/qa/3QoJ/MBoXKGLVe2G10Lr7epDQW
R9iDAbGRFFp5daJVCPOzVzkH07OBsLLOxPPE+AqjnDcPn+mqgf3+In4bZWsRk5MgL/268JxuQbBt
mAXUx9z5lM8ZesMn5RNlWMLWP5Wb/WoJvfn+Yz+mk3+fVClFmRRnMAjw+QyCk8JlWxqTMUoqkJ4J
NFCDaSCc8K2JiIPDByUCBbdH0U2XXvkQXvQRvbrCVZKE4VLEGvqXCII06iNomHxFz9QFEdO3Oq5+
p2oQl/6NMHv0EDiJVz1ID1uxvPhllYt1xuHnaOwThD2ZLQKg4R9NglXPwOaFb346+3zTv//iX/sN
PPQVu8jsLhLyxM097U/BUdLixCKcPItW2Apn/XW9/6VCEzK8pW/WyIQY23qZdS1++JAiHzbNDwvk
x7X8vyGnr7/lpazAA4VRB9r71291n7vnL/9CKyLu5qv+rZmv31qSav9BAV9/8v/2D3+Bz2/n6u2/
/tdLybS+/rYwLosvgHOdfsl/JqKfPWcdeR9v/2Korz//iUOX1L84hFF+ZkIigZPS7D9w6PyJxLxP
iYbMBXbkJqtyUTYfyHP9L3Z/Cv1EpgxaMhYozbbsP/5I+4uTHTMBpXcWJpaOv0ND56N41//9dVhP
irzkvBVrNATlhq9zgTiGuRCmQmdrqKdi0/DkUXV76leI3a5IfUWj9dwpCpy/5yW6NPu7vvRxytj6
HF2JfeIrAPum5Jh3KWLwmxFkXtluG/FeUeUtHRlUxpIX4tdqkoy48q0pXS1Mhjq9kups5UStHz1W
t/Lkr1ie4SBUL2XkWoKHHD680zEpZ77R3JbwAgfDYce/60ISXWGUsf4EZeCW5RYoq69XPphnBncD
1K/cGgTQ6fGO+pcLjAufEgXX5i3LE7ehqCS2lxW6t059U8tLHS0iOWE3SDTwA7zDU4C09kjQDHoL
iFLBfNGJ805QMlslsHcMt42mnKVivokFKL75o5n+NDTZidfSbqyTciuzLurw9/C2WF6zpsSnL3JV
HUvtRgxkcp2eJ6W818zQI/AV6+vS2spYbvPg3hqKjVSFm7yMDmEdeYYSbqRJ2gnlwE3skOMMmzJU
vI5DSWpUKzDUlab3acx94nkr42qOn9R6NyASUcsffXiIaiLbDcEWU9LVm/M8JmKZ0Iog6JwxeMll
O58nzLDbTHyTlhdzuRWsZwl9cNconpRTXZt/aouMYDq+tILotjcjwqi3WhN6TZr6Ii6OyXgU42U3
CxAmKrQbZKT3WncGp92BUBCUkUe4cztJrlWQzbSk/oA+GRkcgM7akdsJt7dEt1MhFrd2Kp1WfTV4
xlSd08GyW9mV5NITs9HDE2aPguzAqyCe77nA5Scgwx9jduKHcYj2hGD4ydI6bZ+4CP0OlSij5LoB
+jAlr4VqOnUSOoUxYnvYTaZqN82TOMUuUQD0F2Y7S5oVVMjzVZDxM745KhSYkFbpRMGvUsJ2h9NL
oC0wWYWP++Go58PBCCEqBVS2Cuz95kXV4QUwvDBe5SjZPtTvh+FHRTc8z87gmvFFuQbehPUTQ+1J
6nunRLKbFz9Ifuc2MVKVXRK/GGicq2Z2B7Jvat42s1KckOPyINJoRec5g37UyGdta2VDCPi2iOhR
WwiCQ86O0uTG3UQY/UuexlsUKSExALObFTiio3kDAN/Wx8llK07C0KWOxU8Qj4N0A6H9Ig/+sLk1
1rPDbxMMSFZ6o2vCjrGeef9NF0GAgmxFXdxjTHkno9po8zs0P2TG5xt9dBf5MlSAGQiSuzTmUa2T
HVnWnjREXrVMGyEY/TKDoadXm0GRNkOoAxO5zINogw6Ov2Y4lfSzmK6Rvy1kXb1FpI7G/B2pdiQ0
y5zbXbHcjBQcmhQd0HAoo+uF45ohOLkcOeDMbBXzuqE8rZp3ZbJNEXFa6SGhdpC8O/is7QlA53LU
1Vf06nZSCAe9PdR56WY4sKNnuAYt7pUh9YXxNuMiCrN1TFoQun7RRtd5Nzva5P/b8nL5efe+cN9Z
Tr69qadnJmPO0xIBJCCHO7FLL9Uy4eibwvSEZl88zRWoc/FRhxlj+mxyPMTuf3iuyv9p4VAJnDU5
tFHHEU82kcUg0OJEq0bF0PDA32GictIJUsMlR8RExwFr562zRIanwccDPyRfq/quEB5rYzcFXlpe
MFWI8r0YH3nrhXk3aYfQ9DPLTdmDiPq2EqHK9X8gFp/uOlnuoMCvvev1yjkpfB2NEiOGsmvGSdf6
uapOKeY4i3Gc0+UP9+d0j/35QYpu0BCmJXwaiNqHfdaLI2A83jKyxU228iHqOz82t2H9p88yfvta
Hwd46p1UJWjGn+Y7geeYBHk9wNfC0Sz0ayMgZ7Idt2zvtoM+gOVbXHLkwcgpj7QxWH8VX9J2aelp
+QqvO8sMA93ZUtjpnNyZLULtFM8Z7hcKXw9iKLgh63yEMhTrw5ackZskRLmk3NM7Zg7uXoWm8Jj/
HQyBu3jA57PO5n1Fded8bF8oIvudNl8C/GvN8QzP0H66UMWr2uw9HJV2OF/hj7Sp67uW/j5ritMo
FsqyFG1iChG3IQYMpeFiQXWqnoZc2WF2PE5ZZ6sSU8k4eUaTbeXwPtNX6Uy9q5rQFSJhi9g/Wd5z
4TJM230T+WZrwMGSKWpObjecSwN9vBYrhgyQTGKvItOcx6cQ3IrZLjYrW+u2RnFVKjOzerUZ49aW
1gx6boPxYwibzVg9CNr9ugwbTYrL4AHvla3UsxPkELDpOwzqTWWAQ4gnLD8oaXp7ml8l8YhK3dWp
dUbC7ZzETp294vDci7mnJ9p+BsibWu+m9GpwCxQ8PnWMLvW553gWGReGdJ3kF0O37cVd2l3TMmaq
wn8vPITp4IqEy7MC5OUDsjgX86wjQrjshYoaxnGUOMmkjjC3pGoTtGH29hjN/qLMLh44RPqGp7Jp
68x9Cg61LSdmTxTa+uio7REtK1+do+ky2eCSd8QS3ppZ50ehyfqJ8k0dRjejNTWpsbvGgCXldubL
K2lFJTG0l75nSL3INe99Jh1gWJUYw614GzU+cmwHnotvzC9JVLtAZj2F96SUme9Z+3ogcuExCy23
VCOUarnNxxWR7lmwnVBT2FZznxrLftT3Ml13xW+pM4A3JdTynkahN/T11tAvu15lKje265KqjKjt
psSt2MgIRbMVSbPLMoBR+rkWvwZ9cDWlXpBhUE06n6GH9H2Ty4+mtKyB1i722i0+VD/UgNVqh8Fk
8zhHey2xdlpu2KOp26lG33eJ7SZADdheL7J2kyl3gzacKWpv0zbeS5UfhHerz5ayLxoiLMCRR6GF
SvjaB71O+SamcBkFkiP1mH9fxklh9zU6BAHZqrgfZrYEOGBGYzOahANaAXuYxJXz934E6Ul2OyWZ
60JtvKwad1IeOHL1XopbvbuuoAAlijvybgWKZI/gtVPi9qzwMR6wG4uJCwuSUry8i6xLtn+j+bZw
WDcj9nWWYywskdJ9bV70muRqIOrZceUKi3husVALt1r80E+3NFh3gvmBA7yB/G8vA/rugloItFdR
8Iyq2fbti1DyvNTHEcJUZBHCPo77KAhv1i3lmLRebxVejjWPTuMmql6K9oHwFvjKrBnphaqL1MV/
kHZxBwDNXVrRobHjsb9T2q0QnLVrgs79gNVyIR8tDt/liq2mNuNwMhzSSEyzxD6+mdmQzp1olwBo
sTRhGTAYqpdZyvsyMVbm64XtqNk/GPJZyDTbDg+BpNuIWRzqPk6nLh5gUSpgE7axx3I1U2Mp4Z0f
ejcCSYZlMBA6jGKX0jbFW6aqnhzd10K0D1vm2DK9t8YB13MGmFzz1qMEuXMXhkG+XD1vlGLx6zy3
taLzFKivQ6+6OYhvIQOIl822GOBMkTDR6dM2scjW1ncKzvRJh8et8xo3T2Ezb6y83vG07Gm875M7
qXgv2CsJCe1YPXOJrt8FM3un5L41gLmUkpvcZNOrxrGnLnvQuRUffS0I1BznZR/lOl3cyhGj5kpo
IRAsuwCteWFgOKA2rsdbGjkuDVs77DskqzN4AcQSxQ1LQ4u7POuyW3E8IC72l2w3mIdaeJZAv62X
0pWdKwmXZHC6BueVkAwoveFKEeyb6JNV7WUc6cxLvLZi41IttjFLz/Cx0EHYuBc2DKRNxK42lAqn
Zx3CNkBPLfOgkdNJf9Dmm1wtXJMSx5KW+8R8pTizTnm4JQ8cyH3ijuxIy+3aMX6ayx77+6hqTqqd
UeA7BN1dKm77MbOHxicwdxB/jD3LZnes44YjWLHT1AtB80kKT8erRnDjYRsCYA/2andUpps5pf26
zdgVmNLRaCpE8jmNc2vb1qLbCm/t9Bhw9mLvY2mZ26Yyc8GhSjXstP5YPy3FPTVOu8qz87xJnlZ4
/KDVTxSXHahfTnIPh901Qe6xu9+0021jhMd45iDBoLXECcE9qllCXPrpIgV6N449rJHQmSvjXOD8
Db9oswD+bYbyyYwp0cp4WOtDNyZetmxUzrCpF4rTrVTuCFEaUiIdniQ5u5Pwu6jSO5ZAe142NBPd
OVJsHKluvmwiaNWLyMEkkt3laRroxi/YI3GfBU4U74iEgtnomWZr940bqLk7i5DDDCZweKkzjRfr
auGBJUvs4Hd0MW3YMkMVKYi9cHStdDsZ3ElikZF5R5tuUwcQtofQjaR9w2SqVX7eKdtBulss9Uou
6QSZES9L6qfNsJkwOleW8FAz1Y8lugWOV1F1M7XHvq9tA+B6FlRHKbtpWZU7AVftGHmW8cjh/lwx
qZPUd8H0BkblHKHDTlDxw8rq6kl8F+OVy1ZxYNsVlkdVggfzQ1B6u7Msr4h58bLJ6cTizEL/HUxM
xGkPPofj/O2odE5Oe3HKe69VOK8wrCt9IDlLc9bvb86cjxAvQjIHG90RXxr6QN9u4xIDeLkucul+
aXitOzwQA0Ehk+Dp9M8K2QVS60ykvHN/xCXwVkh3kjOPcHcVvqEWDCzuxZksV54eRV7GEpMNGuAt
1nMyIHALuYW4hRe270TVTqvZJZnFmzN2cuVhKFh8SydLgRHjDJ5jDdXWdE6Go0srwe6C93rKXXyI
W6B9roZXytpXeDxXpH6c8l0UJ1cXP1QF16DkQ0Xczxs64iXennw5Kpz4wfC/DeQODKAnkRz4jVJt
1Tbb4Mg9j9ZditJe0H2/UypkhOTKzflmbgfCyRg9YnWmhqVbBiDVg9JN+/u1gw1oEasSIzWxB0EB
VTCdQwewTazvVXeRp2w/cghc66l1Kp7lpD7vm3AHORlJRNS5NEztvH9tmTIHPdv3g7QL9XBjqiPH
1caZ6stljr02TzaJvuwsNqKRxYE+9Aw9f0VEtBmY9usCenjz1GK2wvoKtriGF6aBTmV1ILcKKOhm
5B6ZWu4MwobJuBMPighZT4AvJsQbVf+RmzdQIUArsvwVj4xmNXCkWfTVvIV1T3dd0N00xBUXPKGg
ZOeZb4Fi+kRggPO7b+QFOx/Pu7xbijsOBXLVIrPXNmq2MIdtmuo5xPtTDGf5IkCKTve9Kh3q5DE0
H/OULeU4+ON8Bv4+xoWYXQhjcz4q7W7paj+WR58inKZm+4GtU17E13+/nkwJkP9/VIv/WT3+qAj/
69/O4pembMv37tuf8t/K8+f8rT39of8P69IcOv9zVfp/F6+QSr7Upfn5X1Xpv8itRJfEso4ummwy
TvefIZ3SX6xiHJIh+K7Jt1Sh/1mVVuW/yPgxsLgjcFF0FDb/rErzR0S7iesvIoYHp7j2d6rS1mnN
iAK3wSFWQXhPlwrd59dTumzBN0UjhOcgKMWf8ZAYl+pUsp3Sl9JZRNxybZOVu6AzzDtiwbtt0NfC
XVBXvP1i6FuZ4JHNgCGvxO0/DxcG3RlbxQ99PzUqJW00f1641OYGVRmL5jS85GLztITZ4ILeuwqq
bPAN9Aje1FsRrcQy3WU6xnQRgx9+TLV5aqT4qZ7MH9W4oKAqlcM8BXdILZVN0c2RH9TNQTJzYXX8
3lX0Vs6XMXlDoMpmagHrFarwlcf8oZ6HwUP0AylNLjsfLxkpnfQIvURoTbsD7/SiCuI1l5KfDWnh
jOXYeNbIDFFAqbQbOP4X4WKCUSBgmEPGAiLWYtM0jxz6A4IO3XTsDl0jCRuU1YXHkWDZdCP126pU
Xks0EG48mglHldynuDvcJll1rYTVa5AKD+oQyNzpWHsHIr43pzi6DdJG3abGuLUINtkKqcUpP6+W
/TKYxWcb+m/1iP4nvtMyjbv//FLbb9lz07f/3mxa/8LnW63Ifxm0hkBPwKXBxvOvXpOsEK9rYmin
t298do3+0WvSdP4IBQYRaAbtH12jtvSr16RJf7FnRshP/+pTL/Z33mqsWic9SHwivM58iozhgkDf
U3b5ALUsxYCo0RyRU9WLyRugv1EbftZzKg/byqQnbvia2Utu0wvmTsvCi2GsATYR/pAd6ixmCVKL
p1pcdFuyFl7OUuucZBZ21ppDJldy4679bwJPxKsCctI2N8vsBryd4WWjumA2bvYA07AbJwLnOAJV
vElIWjtre8HV0D/vzaIBbbUQmmlCyYkWcU2ZaVlpE4oDI52dLkgmCl1g1eYurnr0basb15B6OzK0
/GpawnE75NWPSm2vwiABO9y3KQyJ9qJAX6ClNNiaIBKPkrxgleEUa0NDiDzR6DZmXdHHUio2z3CS
D/lAoEVlWeGm5AnZISbxAwbB1zEqTA+e3C0Adssh/OdMxmZ8CZGs9gHsG5tCasp9AS5nR9oIc1Kr
pFudCKgDYyR0G7EWnZzw1G0atDH00RhuKKlWhyntOe+lRhSxfSl6n2wXGWKFsgiOhanYGfDM3Esm
hw5xGZfbrC71QyxUAebSvnRRP0y7QVmoEgzLUdXi/r3rzS3ktOW6CIe9qnc1fA0qdg1nHxK32MuW
8hGhwrxPgIjDfG9oeoWj0XlDar7VlUxnvDCGCnZGNdkW8Im7OlVfrTRuDp3RgrBrGuI8q6DaBov1
rAnLBcEng4OgVN4A5a5sYUnrC4Ch1NAmrbQx4cKBWUpaaFJzOaFUOROM8omkCIpWE+W9TMkgEdUc
QaM2MZwpMCyOsv2OOETajQIb5KGki0HRCH5KCcC17uJD3EhPYH458tOXK2E82tJiyTxB3C9UIW/n
MOkuEzSgT5KYLVQhava/UJfo8Wlog7Mg4pxjDr7Y6c+JpLpqD9REEo7Qr1w1q900LWnh8By1qj2S
rODUkn6MSm0P5uxBJx+IwcazoEqqLtukke6mtqA+pEV2nQObnGF75CFZPapqXbD5mh2pkZZtoED7
EbGpXBRT3CuAIRoOyKhq4a4FanvfTZlGQQgC2z6DEXWIJ6G5G/oOvmrtBLxaPng7hDYVmS1Nk7jG
Ijn1QqM16WV/aEbuIG0IE4bwti1i86JVQuWFUG2SOhQqD20ItFYVcdWp4phIdlTPnGNkoTtK4qTs
W61WgVM1tUGVkDoIxwgXwbKjiSklYUjz0l5teSdaZYjPEjjWV4gWRkL+Iv0VAeu5lXceViGf5KjS
LTL6S5UpUx3VEtGVg0z3WNDzO7WUcEGXYfPYVdR78qqi1yNr835MK/AouJ+dUeknP11wS9h9P4g2
xKfpksF9NFq5v4FXR7sXOkXrWW3ySMIyHcik25KTtwcWobhSOQe+WpMT4dTmQNWgz7S10lByCIY3
ko0j9dOJiogYdk5E7NFeMZ4NkMaHYajFrRFT85XnZjprGmAKHItNC/x5BVJDalKQLYtwFcstZ8oh
YSaK5MKJRtorTazf6dH8YyH+12bH5kNACnZgbLy0oOhLveBaL6WBmuvaCbO0wp0oW25mFGh+kUwU
DVoh8VIzsPZ1EFBv1UNJOy+xoV7LEdNFlGjBZVlF5wZkMR5KSeFKF87JIn6vhpkBGcbwtdInrdGV
s2Vg68b8cQakT9u2RrR+7qAdKQ1CPRRyRi65CBxYhr6/gOdRHhNKXdtoioF01fk5ecSCa1ltfQ5r
kGKDMZjU7swUp1QHwQWawr6xjMqrOQv6itJKR2qthi+y3nD6JtzHG/KuN+yegG0Uz6qnJgqZ18Ns
AK4A2UAboRmyTRa0zy1lNnnE7R9JFzmsj3nud9Gy3KasE2Fj7KdK9JJCp7k4eGpvsITNDj4IJ2G7
mU+ArAadMobe/tRBxs6BwWXHxyBs+GyZ+HLzMrTivabFkCd73sryKkiE2u1kpASalIRuJYU4sDhv
K1Q181i46IaHUY1uNIquWTJfqX3TvZSgqajdCwgV+IKTlV2S8GBL4+SA+3ZGJidn7tVXMal2ifQT
BenZDAHB1qK1co8kILoywOZeWGWpHKuF8EQRxmjpKDKxH/OU08WBLr6b9dG6rUIiAnPO7J2o3QXV
NPrgEwYudswHuxiRbcwayYeDRC5AMowh59LonRFmbi0NIKar1VV8Tjx47skTBfeggxNHV2VidwnG
wk3SJriQUFoDo+LK2wlXglJLh7nozgg50xVbalFcEE4Rn8n1TLyPzBHYJ0Qgco2xNq8h9IbPtKUk
iA8xa1WdGJ2vNjmooSA34rMJFN+e0JH6DEus9NglynbqZuVnZADsCEk3/onQdOUpRowca2TPoEzo
sNpO1raCTr48GIcRPm4jzNu6yOrbsSis89kQq4u2TZgtIvJleA31wk+rvGbMrf9Nl8M3PP50KSx9
1/RWHlJfjPTLNNEeZaGdd7mOCoX5YB8hRf9R9q0KoHuKt6R38HJmTX/VNNXigTtyCRJeXpZlMjJm
piZ3gODkx4i0qCficVXIruYNLv3ICczuZ1CEHRCUiO4Ofhza3Qu1CLOqIQ5YDTBOPf85DMBhGVhP
Jf4cm0eEmkZCIrirY0Lh7EYzr6McoGaGZMmZ4RlS4YzPAzP6kYOE3U3V8qPQaAFCtuOF6OkIwehz
yK8Qb8dkEncdTNBtPxfFptCm8iHPS83JWJx56FF9RpWAYmwWL8Fu6UfzCA3R8kibRG9vwDmJ57Gj
mhtxPCm65QhxuPFB7yC91quLxAKi3qUUL5kmRorvVsi7R40t0egjdHmZPeBz5yhjMYZAuhrzczwE
5Y/CihtKlybWICJ5aMW2c0qfxQpduNrhtqfO6uHrvko7ajFNm5PCpdGGYdu17OQMXUcPxxIoK4w0
rWP1gmxqevHQBG5bV7lvUWaLxT1bvOasDeF+1Gws8dhpZ4ThQPbuojv81y6MlZu6zJ/qaLjJVl2U
aGy6brjMWmRAkR5chlIQ73iINJxUFeKVlBOBIs63y5Jq9FIopOGK42hbJi8m1hU31/piDzR3uCxb
80KfaeclKRk/kG66n9C0x/OllYTRGUUJ4lll0t2KwsuuIYDNEFTtTslL6UKvKP2ZEmgjuRI7G0le
eZtxF48kR3S4cEXKUPhU3B7YOlGRo5w6mjWwvYyAyQ7B9JpiPD7UprBZo+JsckcBFQX5S4iSopPR
JGlWtYFVe95YMvrawNZpJcqxvi1pJNlaVV2T9rNT0/mxDMOd3isRuwEQorRx40Ldy4n5iKv5YaSE
22jECBsam7sp9EV9AJYt0rUhJwF/Y2/5ML0HNFTRPTREb17q0B7q/mrsF/ZtebvHbLSnGuaawRi4
4xD/N3PnsSM50mbZJ+IParGZBZ107R46Q2yIUEmaURm1ePo+Xj9mpnuAGaB3s6lFFSoj0p00+8S9
94y7dR0efeXGMBa23aTFTfWtD17UZSSwVtBq+GXaD0T+H0OdHDJoNuGISXH0y78YU7aJxFdJVhOH
oH8FmTtt8LBcqnHeWX5/dAMzxoEQr7dNObmnsKAxia4GhAPzkQim8hcnlhvVszcfm2Fwziof2Log
8z51WBeu3cS+m0TZSIJaRINeUDSlHkWSl3UXLUUgkenunZfq71rH/TuXpkmcFsrZmrOOX0kUe2YM
r5Vo8cve/GcEX94CL+tjbtS7cm30EAnSfYG0RczFwVMirnTiafKsSyNS5oqLR+zoflTCuEfaJPeV
p/L7ec22QzoxznXOVhoY78bEnqB37CtuSaQx02zukpL5OXkg047U1PSxLCf9c1raYgsBEWiuPvxa
mdbEGKNJYiOrMjLagW1s4k13Sx4scSCbakNKknVXljYD9uGBNT8TEyWNT08UyICGIvuVQnghxw3O
1bW7kk/B+eXx6ozjq17J6gWd63ayJVzebGdUxImyCuZSYAaZG9PGy9V8hY7840IDiS2r7a8V8Zhs
2kXO0mGE4OG4v5lRU2+NdbDRlbOdGsu7wCxEFGCrxjk5ZmIdRVX/JkPnReuymEhq05fObE8isesN
/KgvKZf+WA4F+xzkrjtcrhezl+lnIH1F4uhEFhiGmzbZJIbvMGl3y09ySbqTA4FjO/przOZqiik9
AebkRXY3d+x5vdLVQq69cr8wi+mc+uJ66/SEUejB9RnQE6EINiZ7IkX1jdHYxW0BoiWp+HKynDDc
VMSTFuw1WR+53og80gdxbLmBLyQVqwPHEWnfMAdCH7NfRM6li36uOCcdlVvQsIi0R4PjT/rWa0JW
UlTatftJykz/3kL8snp2sJYWyTHw6OD7uEYLkSnnT1n25oY2aG9P1r4ANlaRcbsn29TcgVMkfTJg
qzH49cme0pexabTj7C8PZiG+XDupYjhb+Y7ouE+i1MNkcH59J//sp6nbqNnynkVu6lvHoYzGVL+1
CBYiCYsROiDJ+YyyG4RsXtwzUrtL8K6FJtsgQ/skPSokk3zrTLa7F6Y6zghFSA4rPvt5xEKOTe3A
FJ9qVuP9S8lrDcHx5HtBgvCz4/EAG7AEt67Vn9oOCm7oNf2mIWcc0aD5PYj2YHlNeTJ1XV7JZ5vZ
GuXDBiKvf5rM9inIaWucpAvC2lMf/pQEe58UgH2OUpJW5zYrlEzY/WC9t7TyxTEqLx5tdSF6hyjt
vDhaovkzkEeItWBs90w36nwjaOpOa+rSWlHjVxiIkVli0qd7tlrpI28rKZZL+wWnffHidUZH+WVq
BwTf3atdeNVZw5dH8sGIHsgr+4d+WBoV2bhuYpsIWHSbBR0qscwd6FMzuxcqhUZqiDqaiBUIe3Kg
zjXX/G+wlHLPTh0ppS6Wc+m4L6AS1N4yi/IrqY32mYWEGZOOXv22JJ0e8SBVW2+2c1bobGVKC2pJ
kAxlZJlWwplj5dsacthbU8jgXVnl8Gl6mGmFcH6leZPCoEVhHESqswYHFfsgY5Os9LVwJG9v39nl
sPNmbp0a88MRc2G9TQqL2LNyXb/yTGm7RnOJ+FvUxDau0NQjX80YdUWgNil84I2+uPO4YSmIfKUa
vSd7kKRcu3b2MMnaesSwIdqo1eZy30N12S7QD/hmFhQCtjPcW2Oj7unG/XMNBiAEz+WdZoJBN8WS
F5vcRwkKecoIm7mjALktZbSMHVEF9mVbeDcps9D059E3xCUhdiWCWJlfpCki1kMYhxLZHWWSstds
tXJ8a0a+hn4OloOt1/qBheqTKFjEgNDbpCPubD91Fe/OxNFazfZ0Gipc3ECsQ2ecCGnrPSn5CJee
trlZpy/ba9SOEgYhC6D1PQFt8hHYxpullxcCwJqrXigCk2r0R03qzbup7o2fJmkT0tmIeLu6jl1C
u6gSxB/13BVPczF/qVxbN6gS0id89SRlLXjE4HYl70Q71cAUEmYIpJQRKw00dKdYWMUluXTMCDtG
MGinveti1xYos/TdFH5CuQ3YK6LBuSDz6xHYalaLhEWa71DMQW67/cgJpfjcbPFuQxAkDU3/SsAL
hCYfz4l6ExmIvYpPcvGfsmR5Z4t1DpIEfYwzllEzQiBK3eWoQfgmu9mzKEVHQiOyJl2PS+l7MBGk
/urnGqpQezZQ/bWaPR8Ak6Zkv/lsIRKZisjoDDgZC5OLftT9vVsPAI4GI9tXyOX5xIz11PJwIzbI
xB3JEfOjkJn1igPrroWYlHLMJRzMzTrfzmn48316i411VNKFKkHmpa8jT+G6XB0vBzCF3vqhrhsE
ZquVQKzWrG1GZjAZjoEk8mLqf5nSJBG6sfVoaxlwhkFrCbGdTuS2azu9MY27pfSuxLCzqSTwGMpW
WM9z8gxD+i9hBX6UEPgEl2ZCetAGmbNrV1PGw5KSG58PAB8JVT+0Bo3vP9Pp0GWrvTHxMm5Ak6p4
CQwaSdYa+gTqIa8cMW0E9NAzVO1t0rrJhsngBkpd2Oge9TaI7A0B55CbNTU/FUi8zt2cmFvYo+lh
NYtpq+hD3l3kQ0UPjb0lgv8E5ZkyynbuXd24QpYunpXT0S8BZQh7NfkHNN8UnlizLmT7WSeT4NWL
O3f6sScD9SIKsdxh/CEOxfTNnan6Eg5LyvDTRsZ0g2yiH4BukHh8weX4qZveT7IwmUPjYOeVHpZ6
8w5TTturALeCR0xC2GTAC8Iu6WDRo1FjcV6gH7SzjxnIiZk8a0j3kvWYTnU0IjRiAS1X44Fd2GFu
OrAe+UxEC9ianWUgZOqM5iEQYBH7/q5xq4u+qrspoBJe9DQmJoKSiFFL0GgIIF01ECc+/OGRpncE
LVGOODGSQH+jMTsCZ4k7z4k4bsZd7Yv6LzOMqAu0J+JqU+rWJv3B9x0Jv3C3VUZUwLq2ZjhxhL8a
enDsR/tRBxfAmir/m2VUfszcqz+EfXvo1kiIcle0l401Q+yWyTaZ8kfAoGPcgkd7dYlAu/Zmoxcb
CYwxHMs0ghn2rhinTMp+1Hy4FOWx1uRJ1/ggIdz9bQiFYzay0fIV8NuAEmjNuhPpCC1tvRqvbm+4
ERF+5RFlFHnfztnPWvy9cmBHNyxPy2r08ZIub3brsCrXq79G25EOqyc7obziDOWDjfnk7ybG0Xti
4ZvTrOBijio7onEcLqA6p701oMMXQ1qd8sB799wp+TGZck7J+mIw237GoozcQhSWcZrK7ovWHM6V
ZE7QEZAYykUY2wZtWk39W23sUdj3bRLwn1uYOCoC7FUtZ1hLecvwVqpv2mCtDi0yu+/wYHDk4M+1
ugshC/W2gyY4gA3IPQZx+WA08aLGrPxy/SrvcETLW7QdWcAmpO0UsaJcVuDbaTOm2CVJxt8lQCro
CqYELxAGG/Xjwpe61uRq58fEl3KIExIA3o3R6hR7WqP+noM28LErtOKrl9WMEjNFqagZ2cLw2qSn
z6v+D9q7cmOv80ef3rDWevCqA3E2QpqM7Ohr1iOxtiF1UnbmyGDWptv2Wac1eaq8Jt3Ys6UTn5rr
vKt9cCU2oXyC0J6d1lIEaEMCJ4u1LNFRRY6Ek2s22xsAMMZ2qBfvPjBo84gmzU46QQY75Ur3AGI3
cjLppyEsvQcgCCf07h8qc8CJIf5aWZWHyoIY4/30Nq8SedHMwpbfQcjydWCkfOd1dhKC0bP5+itv
q8iOCl0CW3fBYrL2WbVgs7acZ0GmfIRWaYZvZvqYAuehJ2T6sKqyjtNlSh8DjQ0UG66QBF4GnNWa
vySJpBhRN+oJWzKTCozTdZK71ekw4lTHNr9pKnI6PSM1woFgsYhYA3bIJKwgQWPPUZRMuGWf+JEj
m0ejcZm5ZQ/GrAff49jNn92iyatYuf9CEJ0kw66yjt2KV86c+tVHHJkMD+Ww3JcO0jFp3YqV3L0u
fTvFdo0hiUOvmKjlzJ0lUDp1qXyhv3nhIcXEbSAYsvT3zExiz0/xD60H8lgfcNhbfxl6NXxlDgGS
esMblEHIiAftRjtPnPYZO753sHT9J73hCAqMGAAHLLnH9sDfKtHNcPbUVUINsFdu4wbc1l3LisfG
fMUMVGcAnaw6RcHCEz34zvrB1L2KDawwPNsorWqqERxGZDS5Q8bKhgziPWyKqHY7AsrtlQhRUT+S
BXZAqMauKKBp5ri3CGAsx1jNmQ3lyJPYPlaBWLD20ReX6OnKpBy2LjKcd6bgOZr/Nt/as+e+4Stx
OWP05C8BBhqXeKm96S34LbQ2ib4gLRfVY94MxRtrN3gKFLS0yNWlm8XfVYGwKrRvQyFfwzkr3vVC
fjCaH3aqrn58nm6u9dCUWrg27gG8HduTvKqbPagE+9qvTbCj9X8ODKb/t+B6Ih78H64/cGgq2ZQQ
Dgo/qS7ScpYT0/c5bvWufbLd3CSFW3/vCa3fOK1lh31TPOq6LnjaVhtLFmPJqUgQempFvYE2QEWS
rHelVNVOdV0XeaMr4BmPh87FPlOX+fdoexj7qiOU3LDQ8n1qOYyzs5zpXuEX26Zs/xDPM8Q5HzYl
s2y2VoBYbGm0e8+uS5MXwi7vzBn7lUjE3ik7zFS2hca09aePbtK9J8Pq9T9E/qEeJzY0MmkQHqsS
B9Cc50AEfHYbNsn6Z1aN2WNDqD6yZOE/4BsZzh3olwiC176p62BbzamxKYROgHW1quK5o1CMSngl
0Qx++eD3gXzqfdmhwBJIXS25zKSh2cu29EoF+NS0In1y81N6Cw+msP3mtjR3jUTCarYsM1GCMf4I
6mTXN+IJapx7skpnq5GCfQay1mCOzKhni+5Put6mbya5/27zaxr9wQB0uCWaWb20mX/p9c6K/Jr6
xekjU2mo3NrQcszPARN23M5+RO6hcSW3rf6unAECgQf0GpsKbjSPXrBXen3gYayuvitgKyxc+Aq7
mV2mjwm/OErlYLPktx0WyQRmpLM7pr2s7FNQkM49lgCMlXztmxtRjwDcjW31l3rW7GPjNtNe4ZHQ
5r56pi3scEubzyTqC7Lz6vuKrKDYF6wH0oDMLWLJrHBY2FZB8+NZnbnirITZLlpIWiRgQo2Z0CNp
87c7mKIPq6pPHtw6mUOlVfquZeabu9qPNmBRqfjT2GyiG5SyCS5mRWgxc3TTZkfczBe7YY/rLtOf
fhh+iUPCvVrRo3cQQWkc3vx0Xm5COT02SR65z9Z5M7fZERwomJQkHpEyR/A4SvSX5nOTlZuqlyeC
cAJBET+tD+kq3SuXfh2vZmttgDFGWT6dm87Aa2twniYtVsO+RE0IqyXy4JWiJGYf0YLKQYvYHfqx
oDcbHoLRzY+iq89ibK5p44qLwM7LVrRENakaph7TRGoz7vUXssrEnjR5eZc0FTrKVjK61fKWqWhl
+UeSsJ/XgPZoFst7ycoi5Q098And+ZNtbDwfbtaoW9jyyyDEblNie22T/dQl9u6GMfhZZE87Paf9
Yx6sipp1dJZY1jMTU5MQb6eqvTWcDDmHJF1/ENWanYxuZGDdu4BZbTSU9onBtoX2l+rDr1v7ya+z
m8dnRskJQAgXY1WdfBKnr40weiqkLt+smo5PcqkMvLzMfntjTfcQQe4b+PCnYeG+ypwZwaso1psF
Wfcjr7L7L8dAihpI9326HXV5UqSh6w0sLFz2jWVllge7LtoYNVp6Srz2aKyVtqsyBpS5/94phOEj
fMAQE3/c58kQN4JTNl806zKtBed/tk+z9qczPT4RuPJzs5N98eiBn8vHEwO2GxjgGXAU9mPWvYar
okS9QWNAVIBOUhYXx8f5oow3ZMwMs5snCNFLeMOXWlpHf8b0t3dxnExyOyFNJ4Bw19dF6I7GFQjK
tK3HEf5CML3yuh4nvX+CZ4YEWJmHvHMZqI2xvoxYpyskwDWtAhEFJpyqiRAdD6MqU8W46nOYy+Rf
cJRQiSpO6RUIL2FQB4U6TmjGlycNKD9sWqDQbVKd57PjpTScGHIsxyK/eYbMc50EbeWIC8I60A4w
XtCOGck27J9LZvssCJNiZ1BoHiAsGHdmiQGP3NhavJDJkIeD1ou4KGqwIEZ+P9Is7/K8mK9Zn2BK
V8NeOmyHGCvxGer6yzppu6yeq3vkrz32GJ/jyvazO3NoahgIHQi8RC6R2Q/4XRJmUTljxYsBjcfz
BMKQ2sgPvBt2fhZp2dxbiBk2vZDJoW8GKn9ovRu9675mEvZ2HI13ayUQw7MU5d62X3qfxQmsoeKN
2+IGDahXjL1JsMva/B0NaslLmRUx6Sgrllf91wdAfyc8hU+cKHKaR7FEtjGkjKw993Ulf2hLRN45
Y5beoNl1a0UkhEcLbr1btCh1Xe0CjHIm/UXlM4CwJgXfALgwg+cNnj3gDLWxT7wmsl0wSYYvfuhb
4rapETIuwT4V3dFQXhP7YJejVAwYxrpEwmWxsOxbzMXegsU4WAILBS4uSZAf3lEVoP2mdWzz+1rc
zkX5C8Jgm9n5ZoIDxFErVvSY1sUDu+UnFERdlz2hQnF2ZmNW6PrFeHFde+voTPaxInmGZjyQx8kN
MPqPeeHfSMUQxGemsslAhWGwrpEOJWsrgnu+CQ1LdSrfLaOj0e6T1t8NdoXixu6EeSXSj9+CARZW
0chD8aX+WrR1rBDJEdmPo97hdFvsQy4xPDgZk/85EPVtAfzCJvzUpSzxTYNrTVrLEGeFn57B1z8F
eJNPQCuajePi5WU4Q2+WCI0qBry8VZxSOnzQmRtduvfuLO6wqTyumvijtBHveLrzW/de2B5ZUqWF
bj2DrUwyepQawVNqwtZN+9GNDZw6bNiy9QQG/RYEwvcVzuS6/yVUV46hAQbhFagPtG0js4KNY/ny
pTK4y3ZjlqUQMKpgCK6lz9R7bayrzqKPIbX3UHfkyS4dInGwDNLg1gNclcaTdDBtUYIGaL8dwIQn
r6kzOyQ/GV/kyBuJGbtZ3eeghTdag2A9tGOqvwBDlxL/KklJET+c19mpE/8RMDlvuo4v2+nX+iH3
y/RIJYn0LLBuMyydc2k0jPQ38xLkeokfLu0a1X1hHmhKi1umWhl7t8EmgQc+cAgKIs0er07nFZtO
N+ClthyiwGrJoNVBXEGdVu7tiMUa0dlmevCytL1kqB1jD6IvcyT5ijYOfbvbvyIfoyXAWXIgVz99
wMTKqcTWQXpVjLjrV++aaJ0w2dmav8QWCtywXLGyumTikegiNaIJlL4rDed5qbN7Qlqucz89SB64
DUiboyrqqz6bd15ev9zmn9vOwxJDBEuwsSa92ML9xvU29Oy4ahG8LPPcRt6sXdvc5FBwGTEMbPJY
oLePyMxYZ67xzLgdzX+6tUkC9HPsMvCU43lc4XsZ1qOhLTFjUeyrevGcw0rd6U79VGvJypbYC2JP
cwB6Yz2FNUD7xB3OwKxsIFOprs92WhYMGjBZEuazevkqtZvz0VuCTeOA+yKPlglA35xHj3oVBhcu
nw4N4uQt9SP1pHvyBn3g9qm0swHadVeY/7xSY7pVdmNuyTDAsRbMT9VC99brTJr9GVNughl1yEaE
fSaTegV07ImosYBXakLxZAz6xrOEiorVMrfEVx+pS5qTUrW2a/O6P/OJeKEAC/ieDpmJ6VD550pQ
8TVqegNaMO2lrauNlnR1pKcQnYe1XXds6/yr6JrfkWVCWKl0ilF+i3tt7MzQ4XyO2b/HeCW/y2qg
psvSqEK2tdeAmW8JGaFyJawqZECTnAN9+mDx2u3RdHJ9ethDNGsMIgi96X4iFX5brFN6PzCPjQjX
cbCUsG9Jalu/IqZrN66p5ueOquXIz3oRFq7VNVu0u3zxsbQwRUruV8CbsSM5H1qz1beuN+bPVPoz
eR0o+0zGOvdtJtoH2NmkJipKIboP+ytt8c8Ru7BeAgW2deMOhYgDP3EOtqsojYKh2EnyJVj9l/LB
KhzzpAfmdFGoNK1wRt/isjv3oIe7OJ6ZfC0PZZf3P1PpKPpnwMDPzmjeU0beIg36Ma8pGHuWpNBi
NfW2ZO3cxznCtiKCSK5HGkth1hXsQCON3z4aW9yvi9VWf2tlZs2HSvxF2xSIgv+aY+NwqCHlCrNg
QcOnHBslL6Az49RZ5IYaueouBOWMYtsvN9VHwUPqh6K20vvcrNcHZVaMZQjMoxir5xSNPmkp6haK
5qKmtUxBISNWHEG3IxrtatvEylIeKnnejCFYv4kP73fOmuGoKj00G7agarMz2e0dN42G1b83q2Kb
efQrUG6Ch8E1YAr6iX6yW/ZjsS2q0Trk9mQEdJPoQTTme1GQz6fEMp9VHRR32UQ5tIz5ebID9WCM
5rCVBTDyxib4gA5H2myJIUk1xzInDW1OWFODL6HWSxmbZUQKcBp57z08xYvRi0OqwRZKfOPekvOy
H4FBW5V3V/mM3r3xLaOmTQI8WMG87frxpPPtCNl81kH6KkFk6FnWRUwCzokbHOahiHWTuR61Yazk
7PahMWr5FuY6bnhUV+mR5NJx482OoMlZtNPapZiy+8wmAgsyBomf1imVDj8TBe9tZzR+mN2yVTXg
unDFjmxkGL5d0FCA5nuMynPqPDYZC9Cwxs382XmScIBRJeOfVWreZaoS+dnnkv5ogTkbtVZSxK2l
k0RDcZshGWkTPHiqf6MAe7D8BsslOhB/r0Fu3uV0LqEEKMnNNshftxR5zID7sbbsmRZ4uYNl91uT
0cOW76DL8azLestDem3IN+pwVIjWPuMvfUoq54ucJK7oyqZvbAMLJ6mfaNtZaurFNdkNh2i4r7kU
3cZs8hapbil3sgQgN85c2ojsYSMO/lz4n0XrsRiwegsm4VpZn63Wlu9zT2WXpcK22C+PuLW04mBN
lRObZjXf15VxN0ztMEUBE8izOzF6hv/op+/ZjbtsF7X7J5+cNcznqjgwMQHPJizqYe5Eb8Krlunm
S5kXFPaZQOzTDNkJGLjNcsFItpamme+MWR91dkFHEpLISoD5/VMOjobyWdTBS6l4TPJ6KY+m8uV+
dip8paW1vmXCZOzBzvgXBUV9sYHVPAvksqwlNO1QmQ2fB8z50TG/VUD164tK3plJ9U4Mhn2hXVle
ddNM9kio24cF8c+uQ8UCwmjWDoOC2Kfryr5HXW+eTFfKc8eHe8epzO6iLQom2HyTeVtNBw/83Fff
EmJUoswIZgKMQeWUWLTb4VyZa3aFCQUXrGyjxU1l3LZGsK/7QH+Vs/clYY2dxol5s1ug6p75wK/S
WYLIme2Hsk/zaZ83hfWRVt2M+7jOnnhfN2xJKzpLVz+gjj7n5fS3ciacbWl/Is84QVUyymVfDHjq
Y8eef6GRD0QgLxVDpmVbQ7yNnGH50byxjzuh6odgIOSpznugkKtRPHjjwmxR941tUhcBE2sY9U+y
5g+eEB1sCr3uItPLX5FqOh+9TVZ/pDpJxII//HgccE14YzjTSvN6MeRnSNWthtoJzzSvaqJwNSz5
Vacai4TJ9o9u1v12hUj6PQOocltrg/dEB2bGRA+SLyX5dIRQH3JkxQjEgteGRL1IlctLrVkrYkfh
bALHOZiaX1+ZB9kni84HaQHv/iLXdy/7JyeEyGAmLdWTB0dbhl3hLvtucj+yIQjO5W3N4c8VTsOC
lO41xTSwjnypFdHuIb53zm8x/tYuyRujWd4ieRgCrwQxbZnsIcUaFpQjZJ4LYo60dTt1wOdxYxbe
vocNj53V6qoYtVi5t8bRYaFusJ3yVu+d3oONce8eDGs49Q3x4GxM7WHv6k5yMvLG3nm9lh8EjSzT
DyM5LDC6cOMP47YJ5MnBZnPFquUzn1AlFm9v10G33SidsY6TYxt1ZebfJ2tvIDPxtB1vxMoKak2e
zYKSo/KD/uhnyCopF4r9uvpyM8GL2ukUXJ9oAFFCmsx6Pabq1H3GgqMt02KnzbgFU+MVKEGKTSxA
zTsxZeTc1tMPZiYURm6rP5Us7zeplgabznW7x6ILjkQ81ptKzJfay77FqoYNy0gC2yaKPyOfrFii
llAE2dPvWF7r7n0xgrtFFrEBHPrtFBOOc/rgIc2RyTXDoXOCed9r9gCUzTG2dbc8u4a//Jkz7Q4F
NgNpL3gZBF5sWevvYwBzMqE22JA6uXOaJji4VXWtCvspCIwOPVNXRdyA3WbEBMRs3XkhtjrdVVWi
x2NTPwKaRGEBJWZXaiBvjEyXe+vG1A59pFBQCorpxazUA2oDZyOZIKKavW1gF6axYJqDMLXyKyuE
eGoK+7n55+GoKueR/A8oxd2yxnVGpWaaTKACyaQx7H1f26xLN0V6q5ONRfsqWjcKBssL4bxBNaYy
2VNrc+yA8f6DE8vmLmsY59Vas2/gEZMikhMxkAh8JJrmkNkhnTNph1Xsp9gLUNz2A71ka1Xf6Gfg
weX2e1p2tEw1sF5N6NdhIJ0ia/DwQtlZdiRzu9tAx2JRO1Q0yEJoy/uB8wYJ7mw1eZSu2KqGkR7X
Jb4nk4a6n8zGuut8lPZWurC61/p5+INsfNq3o5rPlF4gO2btex2z22yIMBYeaoJnG2qdRZbMlW61
VlrOu2C1prPbyeXfaKX/lsnvTv1WT337+9tfPtX/abr9z1mQ/+P/6t+9/bz/ZfP9/yMy0iLn7P9h
4xuK9LMV/8Wce/s//u3jM/1/uaTWk8T8b9udj9H23+5c0/yX5XgGrAPTBquD1e9/u3Ptf5kEahiE
rBk6gcpYcP+nj8/Gx2c5wLPIpwcm4RnBf8fH5/wTkvWfI92w+vJMW6SI3rK0+PP+qz0XlEIyDQmP
GnFzsAKsm85fo4bf+G2t7yif0EmpPPFYOXi2+8uYB/dLbg2lgVKaNt31G9dgde7k19YWSbdZ0FJV
ERU7oYkSetybYWs4Q5y2xqBhkELB5ca/9ggYc8yamnBu0eQDbnlcLToB7ubUhp36zyqF+Hb/YdAc
D17mbLopM/aaTThxfMjFCT9ElwRw7ZOabf4jsyU598nKj2XvjZ+/VcrTD55TeEuYJ2xZcvZcearQ
9uUN6vCpeh3LcovH8c60yrvM6d+0NSFSxb9oDitrht5B2aEvzre3BbSDJ8xM5xgfbZypeZ9UGBg6
ImAkyYO5tMa4mG/Se58GDt2d1ZOHoFtfjvkHihPLWD0zL5LBJhL2jQJ6g1Nzz5Trs+m9a6JNRM3J
k2oClq0zRRVhrUQixhDBkFJ6E4phFUMM4WOgDyIHmVkEcw7+EaPRIh8m8/VppHDifyEeLGFMpVqY
D4P1hp2ESJzyAAq6mrcla1oLB07vr/tZcOkQ7fxhNnPwXnBJb0Uv2TXWRBc4hHHS/rqan74yoUzf
jKZGF5xZhfY7mQtrcoPJ9mVs6TQ5eNhVzrppsKWyWuwpRiboGUhiZg4WjHr+IrCVXaWvkSggUss+
L1zvu75S3qnIsSmaOR6rKR9b4kDcTDz2LlJ7gZeARIplwiDAQcY0wpWj2rbGRPxPVVJ5R6KzxGMa
KG5+rELihOSE0QbXJRv1vnzQ3WHZsp7Qt9NCWay389M0NgX7BD2ZyPQIcg73MdnnRpWytgRjEzum
Xf29MYpOPPncjakuiIthReijhjz0HomoTVfQalRd9r30FUp5zUGeSmWT36UsiuI0Ud+pPUxM6ZPh
b9WiNgnAcG+7pETSFRjl4h+9uZ6xWc019gX8eII6qZ9G6vM6qX96mri3bOrVKyq+oQLVBAcFS5AV
0PvLCWk+Iep0wq7R/tDWtH/mNShekUEUiDdGx7mfGciRp0JK7Qczx+61XUrna6n40SHa5YU6S3bV
2bEk0/8m74lzQM7koKeVi8P+ogq+LUoKnrHMZN4VlKNBgIlXrEgps+4LusXgkyaaTiKWSUumJ5K5
QGwLqiX8+CqYznbeyymeZz3/BamEspfRSXvG0pfoG8y5/NVHfVmoghS+gnNd2OUvW5vp27Ng9F6N
UtTtVy5zAo6zqat2DaZCBNSepoZd5uOi3Hotc8s9KhL0q9XCuB9rjZ20p7lbrDceHv6OnE6MvRtG
v6APbRJoBNc4jcA0lvW5gJspDkiD3O5Q917uX4yqdAgPXXPjoRhazFNJzopuY/ICoAn0uonxPMsV
jXolTTGlSTxyu2nuS2LkElAWm4y+JMGnQQHHHlHX7HhGFZPgFaY6v22tqXQZB+JrGoyR2WIFaYOP
sbPQWlXYijpioAj6ZgI+pdk1NXitIz6qhvyxrrP20uKxO9qGogyza/3W9JviP9g7j+W40XTbvkpH
z6GA+eEGfQZAAmmYSTLpxQmCRoT3Hk9/F1Tqc0SdMlGze290VZSiQhRFZCbMZ/ZeW/YqYa/ts2H1
aNJT02q2QpOm0e9H6n9kl71m+HkbIo2PGK9VHl6WYHpkgDBexWRJKCjVwcZuuMMapWeLRtZ21oK0
dKOMLMAuJmrcN2XBacKxVCgqxcxQxGX323abMVNYoiaGzPADsZhdH2u7tcg374NOce2sSCK/nMDr
2CX+m11EWgyDsdEKWr8mQEbZq3KBpgfWYQ0c0C50GH0ERyPrmpmUHUBxF+MxD/si8wIMMtuwb63+
mmRm7XIuZ+hgc9V0oZexxyt3xjgixZ0UthJ+U3csUSwlqFRPHbRA2Wpct2snJGcqzowQdJ6uGXp1
nLou/obIomnZqrbVfGUaZW4czUFVIgALVbLHeDjJrjLkKOjMsLKEx8zQ0H1kFVSKSZOO3X6kt37B
OzQcg3pkGaMCpTzkIVG9cJo0VJl846AwQGrRni8TIx3monQiAY9OtnRyB9a+a+ij9pIt99kqfMNx
mBvTjNdMSsVzUyQi9JJwkEGgynPDKqfAx6clg3HRTxXCsVFKjePY6lmyIfwBfzMPdVT4ktKnqPgH
DNFOqDbs4NlAoWzXube2ABiB+SC/04pqU09mN/maNaqmO0aNterEtQEdoq21z3MPgokAjWAcfSXG
ludaSZCaoCgThRRogeLOQRoSIaTQIiYGRmCwQjZLAqy8MFvK97yth9deYwaFQq83OGPbQD+SGVR9
a+sQh9dAAiRoRYKHAaoxn2oV9ba2+cuVPGKKJyeRfJvqWs8KP8vyXZ/ZusZkKZuPTHPHR4GywaJJ
m9C9thCryBhUX3VGWDmbw3E1eY9KjLgqbC+yAckDqiiCo7Z5mcfxlgRG6Uw+zYJRIyzDr7r5EOpr
jEou+vd8auaMzlhM9zyeNPrNEBGoYxmh/SaQhwrahm6+mmcJ9lfUjyqeJaUJWHSbek7ISc+uizfY
uDUrob1pZYdqWx31roe8NFZvFoTZxgMxAjcvD1jEOASWaRL4TEveRwjIF6yoOaMy1JEm/O4RHIKN
/pEK2tI+9GDU3jHCMvqV6kl7VkdNT7xOmBaSqNnAiikISODWR/ZXzjLFUj4YrTNg06qBaQaNf4oz
YSG2CmxWh47A0mtGtKDUzJuyRfTs2EvavmFB7w3HHHs+vq42BgQYpcyHpBkqTyPZplDR1BlZvcWy
rzOz7EZr6jp3mfagWylru4QVYC4BZxOhxkQpzQkLSDVf++K2mGogAosiDkOlIQhHcxAa+KvT0Ydk
ZkF6GgJpgk9a1ueIzR1acHD7z1yz9vvSLiNiuMUIAkefLWCKSQgUgvvhOCQ+s+rpJpNFce5iDceR
rTOqtRccVR4rbZr6SSaV2Vt4XB4QDlB7IEhRWNDmFR6LoEwazuEctxzG9HYR3iIzQAKItKivqCWZ
XPFrh5/AhFyc5St8y7Z1GNbfm4m/1Vb9YbP0c6/0X3/afP1f2FZhlvmzvuqmzF+Kz23V9+/40VfZ
X8gbgY4Ck9fWCdWBO/Sjr5JX0oli0B4JdQWkQBz6weIXFl8SgOVskjNV8kx/6qu0L0w2LBINhaFp
OO+Vv9VXiV+xR2Tckjtl0Lupaxdn/IJUtkoppcmR0YNQvNUX5veHalUJRdsZkBeX6wHP/6w7ZruE
+U0VD2WGp1wkqopYYAzGboNwI1XeozSt832XBXayQ2NK4VCXSp579veyYvxeYmTfy43SYprzMs1I
212D+VJ9ZS5apBxneVokIAY5gRROHzZhdJdCwJBOZd7ju+X+n5XlUU8FgLMiNpUd3rEQ5ztrCcXc
q2PU3sh1OV+UVl+cNfKrln1MsOsj8QcSqri80kOfYjC/MoO2tjY9nhFaEyBoZf7KPlmhPuk0tMfH
wEybUd5EGorVe6ryLLisLXmutlFOuLyHJZaKDRlkRNal2eoCkGVUfBVRHhi+mg1U4wVqPJi1iZ0F
3mx0FR6h/rtNbaqbxUkkBDOYWgoDpaZkSaGfG2Mo+QxlympTkN5CTiC8vlOuTTmE9HgBhUYG+RF8
E5uPNF7BiryE+Lnrlu6G7QSY0zkGeO9KQ6H52GYNy8tH5MG+SNI42miZpYDs1MIBygdOhCGDK1my
z2RjgfY/bkxUMGETK47eSxp+k74X3+K5mx/SyNqEgU2mbhO3EGSZoJ+zqSmPgFl59jedEQKZiJXw
vchFijAVWAP5PGAeM9G2L0EGZ84uQ3CTXAVMo8TyCO8B1xqgS51y48DAgSFgOwCvGuVYAEVWl+C+
YzezryorO6mK3Z/NXJ2Qt8p3NPHyY5Ym+WuoLTM9OPwd0MzZm6yjRkY/VJDZmuL6ZEuuK9wc5zFF
AknU+IWcTMlz1jacPSYdzwREChk0dd5kfVBY9DXSgcW866MZ0S+hK/CGA2a/bAAYU28atDm3+VBG
stewr98S4YR2sE414gtDztzTIk0DWoglIokvGlaZaoXgQfJrZm8ZcQfpiAuqhSu61FWkOrLoQM0W
SspAXO9J+MzUvLthUwMgSImt8rHv8EDxWafLvRizBrdirDAD78SQ8kAgj+kSgo7KBH+y+sUHo9Xc
FXUcv1tqDJwopeR6HImRgfPA0+qubw22OhEJStiK6rqTdnPc8dxvgyZ8t+0ouofOYkZQShBwbwP8
/slmwg/8UbchbWhO9vi5kGyNh1rVSue60BN4YROFBV4gAsp4o4fs6zgMAHXspOSjUBE7XeRE97HX
Qi31HpRwxo4dUkTazBh0Ch6t8J4sMgGw2kiCLbMM60UfMkYrTdtaDzG1e427IGZ3ZIUSojKpTq6y
0ORRPTRN8YrGBcYFikuISW227t0rcxiPoSm0uzhLkFH3JvNYATNlnxboJ119EO2jpAilO5oYMFho
CnjwShHYJ0KldBiSdO/gp/Medg8yzYGJQW7IVxa4IdtPCCxeKaDIwg5qDfmXsYXUvlejNH4rmSZk
e1RtdnitV3UOFV+R5wAiHPe31yXQVeK8dLV4DjmGxSHnRFuO0pJLgTvNUsPUVUOkbIW5mJgbVGzD
+1gy7/GE5msoYmGiUCLyPvfqQUnvFUOag02X9/njZGt0vYTmWm9NMRfX6KLhLGZ6DZFR1oVW+nkf
wT2VlFrihwf027OdVXdmh6AH55OFcEQCuPShmlNRe8AtyycjDLv2QGgolSJ2meBYhOVk+cSFgXqr
jABQQTsHsuV3Bt5tlLlabVFoj/NqtZ+se02V2JSHdGytr9ORXEZaOqDgYre/C6YEUmmoTMl1XZno
p7U4C85YH3PGwlpRX9ddHT4ZRKtifhRQqHb80AFhgiyCYI8+RCXagI+tI6bCZsBeqxrRLaIOspdc
HjXiGkfue5uai5uAjMhKMt8cx4ABERKNaaOFdXvGBwSBGEyD0WymSOdRJbB8MGevMulQCbBPLpf1
8mbibbwn8qX7tuTWAq5eHXO3tcP0uU0GIkqVEgGwyxvOsRujtAC5ysP0tl317ggrRNVsFlvB1AqM
fL4de1ZS21GXKGWT2Szwusn4DlypGeBJgB8knEIrLdJi0sguHvjUgNbqYRm8Y5LmbpThAyZASuNm
61Kjl/dlXaBCja2Vqz4tTCk6qHrRFrWGfBMuYKE9K0cL4VaJ6PfzaKrlxlDn4WaxWT+DsUlaVmfI
rR4zuQ+vzLkZMzKlV4BCQ62/ju/K5Uq0ow3AQAtHHrrKuLxnKAUOsclumn1Yq0yuMs0dPtIF3y71
googJhXmU11M2lfF6MCLY5ppaYdGi0GfBQ33sc9m5UaSUbkzmESS7GBvMnejUrCeqBJdqzcyURiG
z0oPFNloSyJ25UKTX2SW29CXxFiAHSpy47qYTR5CS88Y6TiHhFo7GprHa5LeF6p6sqloL0K1xbEc
qeeF31hxHx0+Ajp85Z5HV5ke9KFXee41LKBi1MFQHIGsIgDLMT3RBxDTRvxNg8YLngJbSl1lULBY
Q597lSEkmE82cEXwHJw1ORohqPy5YX0MYVZC2oe8KDnasoqy2Hf3b/wdiAxkTVa/hiKKr6teXp0l
Y6VyfUULkp0pjWoXq77JRMbS41sbmEfAKc8nAvxH60DNLUV7EQQzXTvyeLqtaOamybRGTl8XfULA
PKmMygRNQMfzgk9xUyVFd1YKUc4IP5Rhy0LSAtg4GfQJpTVD6TUDldWUlajN5JI1lj4pWsC8WFL0
+pj1c094nbmwOyaajRv4DNTvUS/7hcwARpv3ZWorbBzhMgFQhh3Ts7Wb6EqaucWxgrkVQ/sEP2B2
0ygBfdQzhll2JWPV3DW4aFomwaN+Z8RQ0vAn8v6T7wQDPrG1ePBMRIXiuM7VUZyahoq+qEFC54wG
TEEnWAb1FWE+MFukSNYLYc9sJyfcZ4dUN8legFuN4zi1WukmU8om3UQWrTrSsznufSVNBA05ZKRz
FElNeFhqXM57OmpjODaLtV5Ks1JtKh4JyVGZBQOKnoWh7JZWM0tOOw/KzTjP2g0bxPR5RD0Ge7wk
eFDvkWn4VW4hPGX/ztlK+mxKwQE1r/Dz2Iooc0f2+fqJitUSvmZMzEYWskDnK2ByTGilJFPNVwzk
MQ+bRZEs2F829RE7xEmRzSNWtAH2CIkC2Tb4PoVSv0+kBKv58qZtqnb0Y5jICmbgdZrFgk4J3lgs
ppGvT71l3UF2Zxyma8EsbrTvI7NOkRf1LwJQVnTqp92NAM7KB6PTAymsiX5BqyL5lYwqIR4j58sn
lL3xxi7N/O2nruv3AmrWVuWXH2OxC5d12i/Bj2NP9XPqj92QJS11rCUrMSFJRJY/3SoQOpiIWnIC
GlxRq6NRIdnBf0iJKDdjjZApbu7+0wl38/79X/+02Lr98YLRf2nKb//Yt9lL8f6JFrp+22/dsGR8
WWPk6GrpXy2TRMh/d8OS+QVRtoG3GjowiryVI/qjGzZYQNI+r9k5fLQYZv+HAWwofImTxqaLBRGk
Kerf6YbZSf58BsFEYL8JJtQGS6pZ6koU/nQGJSVzFdEXwo3NuEUzbit70YR3EJLQpA3Yg2y6IE/t
4SOhLEVwbiXxJQ4D9RAnKTFqwAOg+0S3oYwDZImjS2s0u6MsdemZie/1T2/u75zv2ucE3d+OlvfF
ZEwg2+vr/3y0o1UFSQkWAGKk0j4wJ1S42ZWNdVdpJZaBUlTrbc7eq2qFkHQUfX1Dm5BDScJbse/i
uAUgSOaqj8/f2mkk/7JlyzocyjaTK0eHQWlTqkjf0inpLuU67y4TUnPZzTCtc1SRLOfIUKVNXy76
bWXh1sbJw+3JCZvRrBlPyXg5yyHo7iMUv6CcDCm9VlR2K3Fm4koomiB7hhHIru3P35nveZr/cydY
3xn+Uw02zyxMBIOUz+9MN2aL0PMa+kvJXq+32yPItIG8MSwJUDBlZqZVbIKftEZtH4dqzpO+icYb
NrFl7sI1wK7NH8BKMUeKVxiVeo4x/TAn1XWiAgQBb39+xCvw9qd71/cj1uHk8j+azArp1/U2k5mW
RkqnlNdC6Zb2N9vLqAffcCcWDcYEPTrIODbvYz3U8VH2C1lfC2FAaBpDituwZvU8avL8IIPFeQhQ
yaHzClLw8R31+s1QtdN5Gvp+oleYaSBnwo1c3bQDAghIG3kORGQT8RD2llfksJJa5o/C48SIyLM3
kN1T8ULikMcCAR+DAQai01Sdl7HrvIB9F+08UFnGn2Z0ZzJEeeo1JaGxi/KbDgvKSy9z2LgBEuIY
bHw1FH8RxjZQKRh1+2Y3K1b73maV5IAAjTh2MGwkSCyGfUKcIF2PtlldlTlDo3WsHJ///O23Pj86
fnv7IWMaMv+uF9Qvjw4J/2cTyKhfRurrbWMG66YzMZjQ4lCN3Skkfskb2QARZ8BshVkDREyGJDfJ
iMzZpfCFLoF9TjTDNcWxKTxLk5W71dmO39TS6qvQUu0W50sXwTtlHHayMUyNDLVZynmjUs2nPih3
FdjYEUVAzGdExzPgMEAqj+P5OActo34dZSPfhGvJrVlNk1CYcjdG+veQDSXOTKitXHJtGJ2KJltw
fRgpVlHMmBYFP1gYTWYfQpJMCLZnQn+9uiKlmW6Y+PJKwOxi0IzINyL/SZNZmKct6dgSKqGT2SMC
YrylVpeMOmS0/mN0KMeRpJp46jKWN5moj1HOH3B7I9auY9W4gn5EJiBewmhXp2dcUuw5ACj7cjWH
foFz49Fg5dv6xgqPanAtr/Er0gWxYlBXa8rCJlesh2he+jd4IniG/+Jj/52LzlZN1mAgrixjhVr/
XDBk6pIyDAMShSGVff/ckJGlkcWEmVLGWaYZLNOz9rVkqHP685/8PRP6lzuUboOjVjSEc7Yq/xKB
mocL7JgRL1SrVgSiQRT5Ct7KvGjQzKOeyvYIreqtjpiQaw6WmM0IU4376CSxo/fsirME/eEP/jnT
d9iPv/NIUT9Pg79fBwbkRZtLgFeu6b9Uasok6PRpz1botMYq1qRXqFpSQmImEAuqAV+rNMPVU4p7
Hfk2V32Y3dOkgthhRUyWxiBv+ybQNloeEqtYkzwSYSr1m8iE1oSnhWU6IZGUAbVbt5Rmf/6+rtP0
X++jmIIoIGQWcbJGUu2njxQEaU51aytuIInkaBRYo71AUediF6TKbRGgh3MTxOlPcpZLQLxR/KZV
9UG0CHbyVI+Gat0fwd3NcC7wa57LVyJV6sQ3JtBIaMInP4O/75TKbC7uOPJEcdj/1l7DlJHZMGg4
tmjUlWKuPJ038zHTySNT7FHxxlIJuFwquboom3l+V+WBnjialvGibaSrJBivFqOBn4j+Kb5DMIok
VU7thjyQtPw6KsqyhiVV06lfMh7oeT+hghUBvii8QkCWOX2x9Bcdzi4l1WbuAY1hOdJoWxe2ECxy
qQRiv7US4DTE0FwLrZ2f1M6KbrMgUZ7yWFEx0KrRMLhM/rUbkaIsMBt92mfLbBzZ/97XRt69mDSc
qPVaYxMkKTfJAYTo8hfX5u89w02uM0PFt7RWOb8sJvpEFKnCP5ibYoSsvSLIACz6DWoLJPeTDbdi
aRM3RMZ8oZEkswMSRawgS4xt3Peln+XyCyypxI/qiEF1Tj5cAwQOsc/cbf78rNN+5/Fh4htjVASP
Sta/n5U/5Y2C/57BsMg8PoY8faxrzbqQUD5roVD8IjEMn7NJw3FVKl5P7+mydfxaDynMGwuwhrrE
ODpkobmdxECoMBR1j6oDLUUTn5bMThhAqOZ9PaO2tECWX/VFlDMuSNZZhaN/TYcyuexyvJG52ee7
Rqqlv/ow/tdlJXQC5U22VcqK7F8DOn6+U0pxHFh5PfIClZT01EakB7kXhFOUSIWUxmz2QrfMJxVU
OblcXtHrMksE413mcfZX17iyVm+f7p0cDA0ED1DmJBamkc8HU1k5g3kjJ5+Ovf61MIuBWLamdxVz
2KcWCue4ASvZWU8G8hMK+sPUj7b/5x/5+jN+OQbWZaQdyAgc10j7z8cQxwmyE2HLblWNdNTA/AYb
6USuhstvmRR/eE/WfuflmqqpUeWr5GbTmHz+UVbVGI01Z6SrJkl7zUDYfuCF1Yj3AIGofSA9xwuV
tdshTLlu1aJ9LslwJgregKbAPJ8Nma5LF6qG4cgBXKS8poSrMVcKIUJnAurgMsNhXfJs2YJBQPRQ
Iq9MtqAPlzNBBskdY7H8ts7M5T0tG2KQTTzUKCqKAwhKzfZiW/mL1kb/nfPN0gCWEopiaIZh/XK+
2Qrcax03pBuwziDDKRZQ1MIJcceSQHRcs3vPHc5jhpL6MIykFMSXucrfhzyxmDlWCTSiMSvSK+qv
9laRqgsZzspd3rBeQ8414ISDnda81AIxNQWC7g9SyGRKyVLqaWaCzqhgfPKSEauAXceoPZQK024U
j1cai6P3sZGkd9nO468hSvinbEytC01iXDN2AnlhhWbhmNag5HB996uXcRXftVG6R6WEtzdnpI/T
zvqaq0P2VE0K4iFjeFAHozH8Bs3UdZ0a5wGrySFZ0in97fT9z7L+n98fFH88oziVRfet+BY25ac4
k/Xp8mNfL6N2Vm1NlmFVYnZTqcx+pBRZ5A1pBvILiou1s+Qr/97Xa190nR0/Vyi3aZsm7mcdtKVz
kzAt7p2s++W/pYPmz3+68XAHJi0DOTU9olDQfv26r5d0SWVfmKVuRqkF2a4mSA2RPeNKMqNHzrwF
mMiL6OJO9fphpoYJkwHAG+atDqi5oiaGV81TC56+UmWvgMN1bNuuXbyE0XhMGT/Ld4LKWEHY1Zjv
KVIrnB15bmdHXe1G1HQ6Afe1yh1IEJj0zRQTRHYh2Vgd544nFAs6HLhBhA6T7JDhSnCXhhg/BznC
QlAM96v+mIqS1sfp63rBCd4LC6oEKhnakUq7zyGk1uxgVwK1vCxY7OapeZ6ZLJ4E4LCIDsds7zVR
I1EWbdlIrhkIgIkCF2+CxAX5mKwrOVHOil6tecCSjC5R0gjVFeKbUWel5LJ3LA9YSWNSHqMyJjVj
JYt1bGCZHGodt4IA3znr+FESzPd1RHgUnOnBQp3YX2ZzR77BambfaU3GSAV6mirvxKyG5HHjZYzl
Hu59m+E7B/2r5ZepQWnHaN0yvkpZpz+yNVM7Z+7nEs3FRHxBBYATeZ0N4B0OeOlBjahmAuRn1AOV
TEAB7406XMug1XVmO/VwDzuUxT/aY+R3rPYmRh1By2arNy1eRCXm9CPtdXGa9AnJ7yAQeResmrd5
btGMW2WP6bHsc7s5zWGuHNR4UBM+3l7Z2blCJ2bZ07kUA3nJxTLlezVVVubOGMECjqWmvS7KCX9S
bwMQDaP0aLGneay5Sz6wvpN1rw9k7UCTzA00i22J15J1Ep533b4xUyl7UFJpftT5fAl+kdIh86Sg
QOaB4A4EREeB2lxiOWyul65ZLtRqoZXEK0q4qeDcs/aSWSkPucpzsQdTiLwS+XXohXpdJ0ib2xCC
qhS+yEbAKltqR+VeGNLwEss2uvMWY33iZ3UInyQdRGe4sx4iva1mW6K4rMzmqyzT0EJS76dTmErw
Cgm2QbuR4qC7ScMuOI3JjA88tLHl4vOPgJSQaZPtc/yaDfPDBAFcxKCQmZHVp9etDc0auciEXoBT
qBSuRUw5HB61EROehlJCGy+1/ARd4k7i5KphXFqFZCaewh7nSrD+JetlGrH81pMcEzq/EPK6yNUA
eLQNDzo3oJ2psjJwjLIr8k2Zzg3AQqFV+wrGtEpCpWawbjQzNBOgEhLiDXvtNAdIXToK8HMiU/E4
uLBhIMyxQGacR618JtZALvYVat1jriWsAaNCRl+nrqrHu451R+NwE6WK+F5g/ecJ9U+bW/ofP6C2
8WvzknUvzc/Pp/VbfgzQ9S+ovgiyMgWGD4rCtRz87fkk8SUmOcS+6warNj4tnkI/HlCa8UVZn1Dk
72GhYYJOkclyrIv+9c/1SwxKDRkDj2Xwof0tQdlq+/n0hNINlGxYiNYjhLDLEHat7X5qhgKIJQmS
1g/CzaP9sq/u8htCMJgqo8ZFv7kxvPf0kB+I0Toqu752yu24TXfmhX0xf9OPwzvC7Ov2srjL9tJV
9p68o4HeZXdL5Jlv4wOL1Pql9WS32HND8ewdwrV9uGMkcrHsh3dCjUy0WW54yDb1uT4YL9G1+Ih3
5Uk/qi82CIxspyDieGjuumN7kHwm4FfdJvOLDUOWffqgnqvj6AXnZK/5+ABd1cuuZ68mKp6h68a6
y714J0IXRttVeR7viT/hK+15OVrb6dg/4NO7ka60N/VArrQ/brujsU0vdb/eotfYpZ58MP3INT6S
6/LAUV5qF+YueMhvJNSyb9YHAunQ2uBOCHcIWQWaV4OQsI11qA+YNDFgNle2r+/k+3C6qg+Vff3a
n+IDtJZDeBldzwf7an7gLTzyGj5Ur/BJvHDig+HKnn5RXJmO6VR+dks3vS+3HKDbune5a3qsso/y
QTuSGubKPluLu+BQ+KnHI2fTOfl2/FYEfgOt5knflQfFt33JIwn+FJwblsbSRfBs7tKtuF2yzXSO
MoDcTuDHjgQpvXNj/JLUGfz56FRnTvhKDLtG7sqFvu9dwy18hhgcF9bA0SXF62t3CwpGwwAN+fxp
Oea7+Fxd1FtIfcm+3ukbcm94XRC6eFuSfbSn7NiV2/BCPRR37bN0mZ+sa37CIylvgUOcxZ6RCEYW
P93GW2Nj3mg7dLzJO3ZV6TG9GK7GrfUxQ35whkf7Btbmo3bR3TZXFllv0ZYFt5B3NgdKGu1Ovox9
xcOWvKXZ9PsX6zAfusLd2IaXXyhX0i3nJ86SqLiK8x08Aqc88f0bbpZO6BsXGdMcH05ZvM021Vf6
Zqc+My4muwWv0yVvWl64xmbaoe5r5I1yNwV+VPgS1i+cWMfBH90+d9AqbqZNvY02hN2Hp+vcdYRb
3iQ+c2bf3GXvfncHHd14gObIlBnZsXV4ZsII6MsLXHBKnupJLqKUeFs/5ydIQH53RdQXoyYwylxv
nEayO+2pJuBlkWsO0fG4Doudhm258dSbWFa7DzodhEQfWXCBiswgVE3bTdqpc67fWp8Is8nLLrAT
uA68PpKySaA/z7f6fc6Amcokv+D3CKPJwM4C3nkjr9yZ7jOcEO6ugVuH3AdIFOdihml7U9CMTSCo
dObWzmgfUJt1805+mwSLdc5d2SPsqnHml/qwPII8TuxD6NUbhTnfIXgr77BikK5c0F7xMg71vsCh
85Id4iv9rv5gSr2bzdvg0uS+BNnwUBzFltB0+Zt+X3tqu2HacksVaLqK5rdXw2l2BnbxJ/1B+Iob
u9kGTXrK7cgvGfWw+08aJxOVE4sNlCknQfwT7cMMOz8v+GQsd6IyN8NWu2sOXMKOcY/ylhC/oTwP
wwZRlgNwxSJm4lReC7R8juHB1sCXdKjhnE17MztlL/GttDdAc/mQpevt9CFtiJavvceydJFpkB50
Jubey/cIvEC2dtoL76/81K4hhY9YiiFvfquaRwmSyibdVsBLUDIuO2F4qnXSMq94HSnwjJ1J+lOM
PfGCmW37lWWNk3vjDeIUoFIbI7rQqBMXb+1BGjaKGxqQVHlknO+m5XPEPqFw05Hg37cgznzN1277
ZZdH12j1u+GgeumDwZ/5Kkg/PxX3SIch2z7G6EfwPVq7ihlo44xb+dRYhvtsGlsTmxdqVN8wHroU
V/IjmIZyB9JH7lyZqGMMJ+BLn3qwCsu2NNx0P9svvNfz7RphvBtvx1vzgXMKfpQ7XXY3MtY4iGxE
Lhy6c7q5NfeK7jLjLhB2+PP4HlnH0D6H0mZ8bB/lM+nggy/TUkk+Rdu2l1zIu5viXrq2btrdu72p
C8xpGziV1UkSLyaG6t7tn+qrHogNMrhgPCnhTeFrV+xzSJwqns3+vs9HJ14ZuwYcy4FIlTeUCVvi
XnPH3MebzCUO52b0yKIPZtc8JRvWNNEdf89T5kZngh+dEgcVZiK4/YfG66uTap+MV9oVJ94k3kCc
Q7TnvgH8i6nioxbHjrbFF0FJ6ZVYKrGHnCA44jJHuoQKayM90CnmXzEMgWdR81P8JBdPylXTPSuw
rzq3B3n+oXVIY6s3vbm3r/T0AgeRfRTydlN7vcNF1W+Q690Pnje+5a1nJLLDlUhv6ojHcHkfTkrW
MYNVN5jzCTw6DZbLzd3ltJ9MbqzYesNz73dwKuHYGKsV6ponFnTjN8JpF6t4ELHwjTR/lEj3Pq3z
4NuAFo4g9sErttLoJId+j4/GrV+tG+uSEjvedKea9KXCUV/5pTtlh/kYXFHeburX0YEp4cx8qJVL
Pt/RYjuGqHRX7Q2eLuI52vevFUDUi/5Vux534kKnRKbVNhzwdEeLLM2nUb9Wdsam36g+r3V0NcUn
jYD/YewsM2h3gmhF/4Es33GuspeNe3YMO93yzHRbE5cWH4KFJfqOrnBkZf3e7wOEiQu7FXaxh0Dd
pJNfmttDdOAk42weQKE44C36Xbx5sYisQ4noG5Y/GqRNXcvlIcOQ323e5QYJ5fbvl+V3f516/f9Q
nrVNffon5Xj/jZHgt/lTNc53/KjGVcpqXB1QIyClqBqClv+uxgmuZq0q849CeBZzYr7r3+MiPCGa
YggTd/xqqP9J0CLsL0Jmps13fZez/K1M6/81KTcZUgmxzorQQqy2kc+lOJvublrMkBOkiewLQwrS
B6kGcWqWUnTRY6jbdLFuEqxZdQD72vbQkLTllHps/sW4XFn3mT/Py9cjQcuNzcXinWCG9flIOoY/
CWCWiadzWsabIX4ODC0+arM8fMzkXKE9VKNna9Yj1m1RiESQLmjb6GP4tWslFPQhs6WzWFqx64YB
DmZtKPGNVM3LX2jVfudALV0jk1iolsUa9JcN6EBIBGY13jIkgQmpLpK2bQAXUX6POcrM3Aqqvxjw
/9owcRqYFoM8QM+ayUbjuyrpp4YJ8YFF6jV7fSx3/Yp3NWUgQJIiE/pCxpofGjMIuKB/ilMshqUa
InPtJs1pLaKjhIWnvB/TeDumgMb+/tX+/6enS9EVFQ3OH1/4yNi+/aP8+Mfppfj52v/xfT8uf/FF
45xGsAZRlouMT/C/L3/xhW57PZHW7RCXucxP+3H56+KLYJtjmQTdr/uNnzLt+RIDZEvH+4JsSbX+
nrtr1S98uui4+RADicFsPZ11+ZdzuSmxC7HmIXHKTIJdF7xMDWFdNoQPB3unfjbDZGtNduQhctad
n96t699+yj+KPgfCWnTtv/6pfx5U68Jcb3xc6czLNV6K/MuWTsYEkOPzDJyyqjmvVYhxO2zUbGwS
I9y3JG2AIxsNwsqicDhLPXzXuI+VbSaP7aG1NNQugNvb3NVFv6KF0uyiG/lNBIJPw3f2chStq1/V
UjeVZio9c9bgOlby6W0cpXIC2FtiTm7lAOSl3j2yVInpBJO825FqqL7HCqlDbtlqQ+THA5sl8B//
h73zWo6bybLuu8w9OuDNbaEMi04UragbhCgD7xIJIIGnn4X6+v+HLLJZo/uJ6OjoCKmFgkl3zt5r
wwhA/cDmJBdsEaIk+FoCKP4uZxtYDSEUZJeRL6EeXRhtrlY4P1CxLyEGBKdyFMCghrWSjlIoTK/+
Q/PZufIdUsb+ebT/Vxr7r4AF6j8PyR28np+/X4/G5e//u20T/MtF9oeLzDSZQu1FPvrvtk3wL6ZV
m4mVCrzHX+FD/H/rsPEvVKiYKKmk0d5eejP/vyrG+F0KYsEiDkKC8JfC0reDYenaoF51GIc4LT2w
OMtIfTXFj8WQVhpUZ9y6U30eKXf+EuhtcqapQG7MWfTX4CcGuEckH4GFB9VNh/Ls1cP6aES+mQ3+
+Q2ee9ivGCyexz185aajVQoCTRDJGGf1rLfXnqGJC+Sc/j/rxn/sWS8Ty/9MPP9capl1TJf9DX20
ZZF9dbtk2nXOoAfaSngcwaTZQoap2i7PTkwy1CaPLhSwWcK1avOyXLRURxucnIwRLEzcU60iOg5z
rc5820fCV8jBJbqzBGrgRC3ibyICMEHrU+lq+9brp5+OM2VXMCK1h1iHgIBJXDQcblEc3ueToYyz
cajQY7YjWU7Erhs4nWQ0dAj9oKVSydPawCVufTlU0aptnlVqOkykHqFYqjAsQLutHH95lUuyL6gM
0AHZIqdJfI+cYBM0FlZAAPxAl4lFuxAV1sgtOWogngHVeszJWU0eDCFxArAY08y/Z5H//TtCNMzG
1fEWNbaOwODoHZGJhyNcj+lJEWrQqhh6EDE7n39zR3sbYH+LZsFHlo+2knXFPlqC2hbSQKpBFvZi
GERabI8XRQ31HImx9zArlQPKb7Dyp1qi7QAlwWAu8iYM8rRA+0jJtbSQAEmf0KJx4JM68QGxCL/5
UE0GvU613PbpG3u2czQuCX2SRdEs4OPOBGrq9BSXWrFw91osgDg0tPsTD+Ttmrw8EAM9sot/Gt4I
3tZlpngzNGBLYLcgNqUe0gejzIHxJfpcnsV10f6EJjDk5PYmDax7TEYvPgqpdGMQOQwadUQFbMoA
o9iQlxTdCmHT75ygqn4POl2QLmTmlHPYyCfBij5l6//946Kor7OLt9geewdF+qsf388VJsi54pvR
y4dZFHKX2tCNemkvjN9fnz+qt32Ew5MK2BlzUKJxQc/96NPRUPHQSvU02BBWdBXZs70rq2L6UmmR
dfn5pd7NI7wVFPRYDwLbMpc+/tu3EtHYb6jA0JBO0MZuyqIBFDQwwjegR5cYbp8+IkllQDswP9nx
79kRwQ0KWjCMZdUYzkovYr3dKlfL/L2BLPehC5R342Ze4lD5ay0sv3IgF0+3CytZ6wGwDlkl3kjh
J0GIaHslcJWRjchN7TQCth98/GIzmKbUQrS/+sT5YyAGso4r80babhR84Q/dr+M8OS+KRAdSiPC5
n9cV+q8VlipmKunWKAbjNNGv6dMYzi63XfHvisB/nEfM4zl4eXao3zhjIl3neHf0nnI/aM1Ftrhi
k4TREpNNKTjNKcqPvgKtWMGs+BbT9jUIUZQuNXWjSTYtutwvIpiyX4ByUJanvSVeBMj1bx0t1Bu3
hXPvQQapqHSMdC8F3KJHQSIAJG6gGz8+/wCOzqf/fGx8AR5zFfIN1z3arcpC0IF2ChaSqs7KrTNV
A3KeqF4Dd1zchyT3rWAo+DvpkKnT2XjLC0cTG+G2RJUNFW3XNh5cRPp+/2C5jbUeNdYdAkhy8ks/
/7HLA329ui4PHIlr4LKtZyE/3llHvmCKWebULLfGtYH/JHSAG28+v8r7icpkA88BhjMwC+uxh6JJ
Ff7Ito5DA512WMhqvBUQIPf0oD2SVZd+t6johVgxrtvKd8XN59d/p3RZ1g6almy+bEYmKv+3Y7IT
E7nxRROHskyml5ZyAaFpzXRtO0n8UBMiVHFahuQ9jURKhxoN6nTNMaQ/8TveLxH8At9ZJmxOUcHB
ufFqzvMgc3E4YS+jJfgaky7DL1e3JDJPFTE4ekXI9uc3/tEFcUJxguLkRrHkeGGeq2FAfB+H5pRI
qGG1eybdFj6NAg21EPvvP7/e+88JniIzH4I7tN+I5N4+Z8mnk2DpoMBRtMO6MYYq7NjT/fVHy1XY
CzqOy5mU/cbbqxQqADw1cleJCIiQHnXQ5brhndjjfngvwCFdaJFog61lrnr1ska/8vwJ0z37C0Kg
8Vq3a03nUn//xBD6ckqnqsbYOLqXMmKaHuw0DvNWm9c2QqaNI+PixAD86F44mtjM4tiZdE4gb+7F
iUsqhYS44vbui2HlSKs4G9Gj3H5+M8sW+e1sgpCWQ4m5OOyQvh09Mt1UqeOCXgvHHGpWbSlr2/BX
d3Dt3D3Denokr5V+Z15ZJ27wcAdHl+YkYh3sF/zXceGLmcRqRcRENrX84zqZHveSTL1tkYCxromP
D1HbEPYi+2rb2z+7IrhnI0R0eZTWJwbdMr8f/RQLNwZTOGdHajnLn7/6cBxksmlic4rnYTc/4hbf
2GTZzVlgT+pEve/wb7291sLZ4fsxDdA+7APfXstNY6F0u6Qyks7BI6MdaHWV9YNHmBllodCtUmj2
6ajr5w5eWRAbRRYhvqkji8NCnzw2cvSiLyX/yq2ye9RnusPZciE9EHLSs4+sw8kPIGPDRMsQ3Q3T
QE/DIDxtBamPxpkh9EGGQas78c72hzE+MdjfP02O1Yg/0Kgs57PjIiplpgQahAkEYtCHbRVbkGli
2Z/NllueGIvvZ0s2DhZFNCqoKKSto9nSkD00IgNZiFY2+u+xnuSlBlOdQ2fwB0KC3H0+Wt7fGWQX
G2soB4aAL+boOwnQPlqY3iIykDA3QkEgDVnKDLhmhyP7xGM8qt8vuxJuiqM6qy9Cd/+wRL76KgkG
ifBgEMdZwMRbNSTcgeXomvMZDu02Ak2+HQvLeywL37ztu0DsdSvXcUg4+f7z234/SbgU8zgvGuwF
TCQ+bz9ZawDQTWJQRJNwap7MeOx2qRI+iV1isfj0VjTvC7A/GyMtnROb8/ePfJnNbSYKTqrvD6r5
ZMORWggKpGjbYTZzpO9SJKaJhkbh89s8nnIRLvm4iQ+6JVxQ78435MblnZbRDs1gNVS2hj3cjE98
QocF/PX454iB04opnZMnTtXDmfnVW81ypzbLGvEgwHNoGxouzB3ee6pDA6E9IyYqCIJns66cee9h
ZuJUYlXatIbzStpLnPnIXouy9YtQz4GNQNCtQFrCniHlYVSD9xUuKG3YyinAFMhKS5+g6lRI58U8
1jdx3+aogIDHnbLdHr8o7otzLd0MJGZ4Kd8NRc9tjLYfWhKP5vyaHMJhO6lEuxwspz7xDN+/KCRm
9Nc4sRv4/Rc52+vpOrNtEOGzRg5PRz1XaRo5UQPBr59/DuYHl7EXczVSa3s5HRyN9imhfNMXAu1G
NbTPGvAKkA0B+TQc9JzxCxrKEk5KMPR3YNZrZvFBYypIoM9+8+dCV6TAeL9L/uU1QXOg7G03CMEa
Nv4KlJRGcnRCBkzY2gTgrLWqrOhb95EgA8myKhQvAEGSkFK3fmqL+W5vzSim9EDtAN8jMvKlFfL6
+eHuI50VH1wosXcYQSl+dOOiOJtS79zubFZfoNe3pBC4d4gNiRnA9nei0fb+2TLaWGl9NIy0O449
U31ZeEMRWU04RkOxTSMS2Y0Uhs7nr/CDq7AT5A4XSgAXOtqqxYPMshFPQGi0ZEs1punsiWnWNyeu
ssx/b4e0zW6Qvo2us4um4/H2eSa0U1L4rzIsPQWfKvZHkDfwesUd58oGH5ptoGRR3W3jpeq6ynL1
0Cge7E40QQOfmy4GYgz6syBxIGSfed6cIYaARIcvFbJIcZ4Xsx5vRTaU3yOxdC4S8nYnjDCwMUPa
U94DNexBrqcmaq71mPRqKFltdJUmhnyqiwqzzxhNsEhijNtXcy5sn1hA4koIowHdRRaUkntH6aoM
owoIKilj80/gR8S9GL1N4p0YguqhiIkYMOLSq08MtXdLnU2TCMlowG5haYsfnKmvJsV8JtZ1MJQI
2YmNT61XBn/61MPL1ZIK1adWvhZmV6tNkAbJC/EwCVxS02tx98+k+nz+Oo33r3PZTNCfY+3lhR5L
WBMDqE9WOXCgzFsI7eESyRmHbMWnU1da9npvPxyKaYsIgDGw9P2O9oLN5JE0r8Hp9oCv95dgC1CM
k4tBXRYiAeaBkYJUFQrPrqZNY/ZuRnJ06Zk3MJvM+7+9bSZUU+dXMHljhD/ebqguASvkmVVojlha
w8iha8H3MkIXcolv/NN5TqeWkPaiAVudmhe0MAyKXksnEwWgnj7SAyFlSDZaf2ITQHf0/ZNiDPPT
+EqAmy9Ki9dTVl/2hozjsghnM+tomkQz4XNVUMzGVhUjoVHs1/2vFuBA8oNpCzxnEh7bKgfH/UxG
n/4g+9p8sis3uyuRxm9UUBUPRW8iWg20fnwy9E7dUxmK7iPHLvO1JSbjyiwSiygRk/yZlYJYfW9H
nRbf1F0+FRhwgVEze1uZf+7AVr4yqbJ/z1ND+wN4C3/MgFWHMCo/ih7lVKNChK3t7TtDBj/ZtfoN
q4CtsFn7MwyiuKwtwjCCxIPjzT6FRkNQZi+LRe48oh8xrSYT//DKo+70m2Sk8W7OYIlvbB1Y92ps
HUKeLAbxNxaoeEaLmFTfW4fBTSXYQBfd60UD8hlPz7A12sn52eIFZL7wfcxtGQU8dxv7VHERUgWo
h2Ttw5PunFKOlwqec7r3y8n57hAxtlTCkupR+Ag1EHjaVXcexEW+sOXJHwNUJ6NmB0eMMCfyj/Vq
pYacOLDS5HROjd0LHrqqmrRdmmXNbW/V4iECYoGqkpYY6slkWhLcoz7H/pHKR4v5msgnv8t/N+Yo
v/vJlF1iO4W+Geu9n6wVpmcitygNm3vYoCkA6J489bXIYEoGZDUoUKS19hvqYYtcO63mR2QdOGes
IdZMomWIa13nVTGQZdgVPvlvoBS0Fauy91I7MykHYxR8dbx+HDf+xCRLPbbvf0iDbwcbeDaTZSgF
/DmnaiYin+f5qiJbZt4NvS6vKd1UQPLd7KltamjC8SRIQGl6WmRbZEMmJ2tXq4EkAp32L+qkzULp
WVF5Be0vUGsF9qqnXBzRoJ76soQ31nb+Zq4sFmm9qHtBaotVgtvMAXgSPRoRauGAyCY+1Af0GIqI
4Gx0JHNgbMy6TYi1tAImcfBm3m/ALdoQ2rUJ2I4QagEw0+1dN8RNFdCJsSaPjphVld5u8CsXE9mk
sSBliYNouUyWS0WdY537pUl/XLQu6ba6tO1VTljCACwCI3OpArE8wYrMG2lIfZ1h+fFW+pSO+ZpP
p7vQ6sBukTnnntqqMpL3TaoN9EeA432rSY33whEE4PcyKoQfukBbk23vehhwIo4ql9GcJQ+DKRPx
2APr10LHasZsE+R234WAGNFCW4lf9RuQMxldSCcL3DDJDYoLg3LJcaa83DykqYOX11UzXyuwUP9r
4SWcltkPTb/V4HsXedOZxQ6yyXCfl5Ug5LVhj83PKatnORgMBKm87jL2/YbleCi1PbRO77mIk/6b
AoGNeJb9jk7zIJOMbEMim/bmIL/v9cm1L/LJleaqkX51OYwN4ahF3h/M/rbCjGPbE6F0nY4c2VC9
eoaWMU0rrxmmm1TZOvmInujt86YpTP3chGwgL/Q4dvYtMQ1IB5OeBhswy+o2Nf2o3o+NplwUvAQn
XgRV4BHwoMMYJLSEg++67WSwg+YOHx4SbzNuOxjpPbFAFtYjKvf11VQomhJqzIJpxc4LNTD/SEr6
LnhrGGMw8ELfn5JfKm5n0rUW8pjmtt65WwXapWlRnwsnLWpeONQgz4zo5d8U8YDpiyYLW1JiXc2f
cYKuLbQaTSMJUrATWBk0RK5G2OCbKR+UFTJPZMHGgpii6CuSg7ztfS9p9jrZzWiMffyNZ7pepg9S
mnaydqqSrooXWbkVMoePRDYGEj8Ckx0sHVQeqPOnBBXB2pZ51W7tQODdjczWop/b9N2vNNDjmtys
zk4vMpMQ+BVo71Zb502WYeFrp99F5SF19qS0vtlyQizWx+RgrcYuDbKwU2ZQbnI379ZFLWbyscuJ
PCmOa8AMJdS3fN13uT3fVL5IXnqv8MdLJ2DVO5O+3g1QFEfaKmnAmZHYwYzk9qzXa6wVgy8xmqXz
H/Do450yNU6QZuzEASJVmkLGRPSy5u+GrG/vZj1z4CEYV3W6GKCj4cITpGrHjveoJW7JMx49+tQg
CrNIEW9qcqKE/RP5pEbm/T1z51qqpbsz8LnQDUQu/SVC9y9yymVttq89Qk7L4Uer3/Odr2DNn8Xa
uPVp60KPuY5cnV5hUKyTFGe1GtZuidJP4GtRcbOeEMFPjfunKvQda1w4Acu4qwFsjdNw4bjFS+Yt
nMb6ajae6/4+j0sgOz8NiUMF/rOtgl03ke4hkw0RyFsWWG/rgT9fp7YweLa4L2dLOJgtNCT7cRWR
uJfAsaoIewZ+rX/ptQI8TWIk/W1Ueex4qRCoMwr8F6g8+bsWEmlspTGOHL28AafOE2qBTXjdfT9g
0sBtb7BdvorGghk44V153ldbFXtyy+aVC8pZCvHEtuO+03hevkzG73rliTN98nb1NH93E8LNu+Aq
NnHr+OKWCPMHR6vPnBR7KPEnt34Tf81cb+/kD34MF4m8wd7AZwjTPb7gW5ObZvyTtzFyRSw8JVJO
nu8DWcdX8C+bVaZGII1zsu+U5dMWHO/KztiNg0Yaqu3thW494B/9YcAMbclqJYa72VWjuQVrn5IS
XG09w/qmNPPGSCh9JbRE9Fq/M8kbCwIQs41PgzHTcDGAHVlp85Ian9xZuFkS0DZrbYgzFo15Q3wr
cXLzjVs63wZjfNLabxZkiVjLfpJj/6uLxnIFyf/KzNRlnOWbJYvTD8ovUaHAJGvGPosN67uf8uLB
/JFZP6pzI8HtEk0XI96RZMbFauq/aj6gTVvMv1Lr+2gmu5FQTrINnwpG1QpE0Xp29bO4d9rbEeUs
Gcvs5tjPmONG9+tftpGfTWq49qp457RYbi1Cc9aNFM+mRvQvjcibIhVntcNXkcU6PuX+heH/Bchl
sa+nqt70HhMdYUS3vRjbFXGZP/M+x8uSahlNTKCx7JWUB/24rq5G2eiXQifKmjXaf0r4dOy9PjpX
SBfOILye6QyzM1AQlznO6NLzCf6zyTCoZboqLO3azTDvoKilf5kS+cSWZpd0+S8OmtjsSvE7M8v7
0TeePQF1Cy73MLhI5rumIXkq49jM+GaPQrh2XUeETRJT5ZJx+N1coqvw2MZTSAgYiVb6Id2qJD9a
WxVAsL4GbBmzlcMBja3kIRdLdlN7i6iQ0D1CoEnO0onQ8QiQMQ34V2JJ10pIgrTCfAndyg75W1My
MbUMUQMiSyRDfu0B+jY2E/bsp8LqyfDqTCBDYYXn8DdR6a5Ppkg9DtRXCP+SWYzmbm40Y20TrvQl
OqQblIekg+SQetAfEhCCJQxB0Ux+0Q8JCfKQluAfkhO0Q4pC3RhLfs4hXWE0rXbggFG259Mhf0Gf
BVkMVF3JZdD8HFIpd22AHSa4oTWJcLDdkTSHPE6otssqI+UBmgSJD/oh/aEVvv8LrnbyXdow8QjQ
IyjCO2RGtEVOfgT76ZHpS2pOiAmehImBSgz+siV3IrLmCtPYIY+i6cHc8wwlR/M6ymvo6Yf8Clss
WRYwRPNbH1vezGqIWlIjnHDO09FYVbkFRKrH/4H5e1wyMgxbsRlxlCF+NocUjar03dvgkK2BxAAP
iPgnc2OqgRZ7Q2NM2+SQywHi1vgzRbZVMtTE4ADgKAYA3FAA+rV1SPfQPGgE4WjmJfBfykzDRUtR
w1pNxmDdZkWq19cRE2yOR6HvvA29oPgigHhjrC0UoOVq0HrnD2nVhFbUbR8/2QO67ZXjFcmLAf6j
2bi5FI8aWQOXhOywjqA1mqaQlKXCWfWFG8H0M7vsyvPLBZaXSRzWeewR+lxn8cxKjra8DRuvJXQS
JF13M9M5bDeQVeeHIiNafo3gIXr02q56cZCGmsD/KuMHDLiA/9nrzRebqvRVTqIh5qVhJhipK+mo
MFeZnN4jyVZ8y5ZziM/rtgymtd/HAeb1rkUQQP1Uv6QCIf0zCg25IGInkrfFLIILHQLJNy9vhmso
UNw8iyhPmeafthRzx9FfdbXu4xIztUWeNtMPcuqKjXqfR+Z3Jm+TeC5jZn33+4FNnO0QfhracOwq
iPZNvM/KIf0Wq8rC73MIl/dLFxGbMq3+Rbfj+gYlkcXAtonpcs2sfBzzos5WWbG0VBG5LCzqiNG4
KuLK/5YFKGQgyPiYF4uqGfedZRTkUZl6eZFKN8X8R/kID28WpV9JTsagRR2KZmnq9tmXyB0Dwpsz
YMZnziyGa2GVPhG0pO6+cORI2WpYs5TbhizwK4OUv5YYCC15afg/fHNzyytZg31iglv6233YlLV/
l7UdPlqPpy1voC1XP+agoMM29Jr5o3aj+gr9Tw/hbNCoYmlsv38m7PW/YnZ3OB94EOd2ZWdnBUcn
iHQhm8+mB3RlHsB9nMq2cu4NbyVsFMxbQLtYRwM0LR35pYB2zuIG4eANvUPRrL0Rch0lEZ3I89IK
7tx4rG74Z4dnSMSc6HN0QHdJwGZ3LTlTYlTrWvnHaKvotq2z7lkKF7LB1C0JL8jkPI5CjZ24K+oz
wXCVjTI5g4SfFNtYnwjeE7XNvtaNcroKQZBS/YDwNzXrMbU1nBfmLLMNkvP0ySAk+wnR00ypxFP8
2dTkgjaSW34RWlGMK8n3IldaE+N9qqgYYNAtZwGtXZbjZSq0JN8Mk2864SA5uYf4JRgvA9uAvR9z
tOFAsVg66Izrv0iaTbE8Orp4qsGWExodFB5nLbdPzuc8AraqtFESdQcdksqpprCz5WbpArNyLjKG
VEjaHlisEQXthc6BlfaC418BLU97Bq7R/0zVUFXkaTjYRPgEu4tO17BHFT3ZAHzyGQNcWDUpAZXI
FElGE9RrH0ZlsqEO2z9mxsR6EhSk05Hf4ChWlcTBTT1V8T2l9+6h7sBxI5MsR4iYCLWasKTY2xME
TdljDdPCk9sEuK0FHUsFe765XK3cUqGpF2M+dRhqnMTYObWvnxsSbc9adR7+sMxNfHIb5yC+SbyJ
MGUT2CpNIOLbglU3OJxIuqAesL3ZmrxAa2DZm6LkSLJukgGHoZ1p8cYwWu+5rciJWqFBBnnGfGZu
h0boz70r5t8Q35uXKAb8v58JabuSo5tgSh3j6OuUpIG5KyYh7zR2Ei3xBymfWCTcplhzo3G74yi9
FLrARv42AIPwMSRtOq3Hjg36Cv9D/1K4QUoQRkFW8tpWEFnWXdx3OnKFXu6sYiDNduzmvtv4bj/j
ZOzLBpyg5oLSrKMq+2pOeaOf+2Y+C4ZyPHe71svndd7Z8RdJpRlFvh6xucEkAJu9psju8F2xfoEu
ieObeSBHnaKOcr40LWWPdW/CNt1mICPNVa/NsLITYRTfStk7vwydlYZFqjfZOFsNy7hGBVnBX5t3
9uzW37M8KK2Np4YynAptbs/6csp/Uot0ryyVy+u6c/mwcjbGLkVHMf7wx7y9GkgVXKIJ/UMn3tbK
E6KW97Vx6rIWoq+lGWx6FBvflj4DEQjR4ZsK4fLOamtMabRRmd//cZq8LvZeu0S8DWajNbugzCN/
xQzet5yNm+RCczTtz+d14nc9FSjNrD06nhbA3iiv3/4cM5uNOspSMim7KsMdPKorzu0nVBIfXQSK
BdFI9C1A6y1//qofYAwBneWKgzOn4nQjCl4cpODkRF/7nT7ZZljacMHoOWARwMP39jKmZiWCKlQT
iixuribD9VieOvupUlTKzARWQQOE/otVUeGm7F5ttKK8N3tFCYMt+zkIOGc9dR3nT/IpTjQH3vVT
D78NYSZCbSxExxVvVdWEHLBHB06TkuxdCajtdXRLAKs60b86gi0u2k0EdmgTfdPHRsEG5e1jQDWR
maR3IrxWI3C3qRPen6C2kVCVdRYGBOytHUkiWp25cut6VhBKImqfZ9LfCCEwfdzRntQvu9iaNr3K
q3Nf6pTiMuohtTCjh7/+ABFr8y5ctIF0BJYH9+rbYONXacZEOgnUqfY3cbPBS9IYMvzrq5g4OC1a
pQF48WNdnG6JssnSDhe2jNJLyrhkbQ7dsP38KkfM8YNslq4LjQ20Rx7iuEV68epmGp1g70hWVaiK
VG0b3wy2BemnvzSI2g8aMuPVLBKmzKZ2r1q1FNhLk6gl6AxKA0o6xNiDjXoHws/zwznS5gsKe8k5
5Klu1ynfubPdaTzxvSwP+E3Xiub+AthGIoEmhB7Z29+c1mbnV3pb4c2abEwPgDetiMSWzsGk/dfP
B+kHAiadUuKCOT/q4Cq0EIUB3TjUSNg6SzOCgbHhdlslyPXp00RsE2h/64wV79zlQ92wm+3hb0VP
QRkHa6JQ5S2V0piTtaVf+V1sWrAO7cX05vurQhntie9mmY3fPhx+sI2WjmYw/7GPesENgTCjHLF6
NHPtbes0jqFE1Yxi0/1Zk/dx4l18sDrgLkZthb0ItShcwbcvo9c16goGWbWuEw3XGfuEDQE57QZR
gdgj0oE+08/67ehBZiY3rV5b3iB2NKjLm89f1Qc3jlACQwlkMAT7x+oZ3ZhK5c1cxTHIzNGyLsLh
MlZbl5IffYDKPSECef8VYmteoN3UnRYH19E6pCLdScTEUS7oRfXFtbvqW+kO3uVIENmJ1eijS7FG
LBPy8mqP9Sa+llDiGCmTUFfHVZiaOPlzQjNsKHXBKbbo+6WPszWPEcogSHhu7u0L5cCmLIvlKCSo
A2AK6Np1UjL5f/62Pph4bOxtfKFM/AECuqOlr87HzM+sFA2NkhGZwoETPQHvo6VoDtWMmyq3MFWy
dKjuxpj7FBe5gypkVbREGK29XBEdDEmzvTZnivcrgSXli0ki+P3QZZ3GMaScienBXPM4D7o7nhhl
H7wRvF8megHePVLKo4ekNWlKHSVp0D6AxTWV0q5TIvUuI6N3Hz9/Uu+/a/55zOsW+wT8AQeV0KsZ
uh0iYUw+iUINyd9nicjnvWaUzb616JDmVpOt//561BbQuuGowL979GIyujYk3hglEMXJ2Y19DOKD
/uwG2qj/JZ3xDJ2YY4+l/ojNWd7YYrLVQhVkH80ggzRGz6CehKEosDmQmNFdZvrtlScMb5d3ORW+
PobLZPiAr8sqL0409433kjgXlQ4KP2fZhWC+PxrKNsUAiRiWNCDQdb/IqQkuCOMIqFK3GgGL8ZSP
GjJYJcxVV+X6LxHEdndZNj5GfYthCBk/jtW0KVk1n1wjAzQAhrKj/lp6oHF8OMUaR9iJGOMks2lc
RKJIfnppUkIVSiu72dS+3bl7mrCYo52pzZ8tlhUYSGk+qas8jaiYox+wqfamDRlJXiSBmXkB0Lx1
nzca4eutkleJ9MCzQ3b27oye5KYQPRx9FWJ2TP2CV76clZErQbQ1dcqV7Pjjx74PzD/zGFHbzxL7
qUvbdFhBLez+dNXcvcD7zfozdCEKlH6OuTEsRen+xs0I08ktdU+ubc7jwdMgJFjBzJQQHYIlPGKt
qj5qadaP6bM0q/aZQoy8iTmf6mt2I/Ix6SX14anOmiWfMafUX3cowy5niwhJmkg23iWWXiNZR5Uj
wQEVdvFNpDmC1Fo4XkbRm9P/2UihWwP+k0DFSedB7rvGD37ZZJ/fxhP6rw1R7fOzytD7rzQ5V8ZW
n0ZSaE2vayPMkUNK7Z6DLTE9NOTJJGvaJ4KAxwfTxpNFezqjCdoOrtGSDmBwjh+RysCjUhowqULr
Cl5HlRrXdlFxMCJZSsVrJOMF+RN9Ut3llOYoQZLrS7J7mv1Jm4GSpJzKQdt0vZ3+0fqy3SOsF5Rt
Y5XcZ2RLGqt89OOLdCi6Vd4I+rsisun9SPzdYtVXXvFidADgU+kM9389/DmSMBKXlFcozUejsYmq
xubjKakyVM61NWbxujJbcR5bEI5iiyfy+fXeyfAZ/liJuCIvgMsesgpezW/AJ/XEJ/YuhCN0O585
34ptuYvO5j/F+UgTrzwx23yw8HA9ikOYTnyGk380v9UZRC+zr5pw/X1/+/t2v9+tNuHZuFp/HVcn
1u33S+nbSx2tEvSnSl0MXEp1T4qcGWptp+7mg9Xhzd0sP+HV05tiJgd9uZuL7f2WW9ntdn/uLr6e
uJHDavx2V7ncCXpNHf4wk/WR/Kke9bjjo4ZrtOke1CXpbTfDmXNRbImdC+uwW6sd0o49DfV4Pd9o
2+D586/k/XrLtfFOcxTiJ7yzg1H3ICRWh15kU+ojTGTw94GZNlshZ//Evb5/af9cwuID4aBxbOpu
ot7SREvEydSa8VOH2pi9bHBKyf/RVdhncTZ1FyfdsYuuMON2mkaRhiSeaHd27ce3k51Fm88f23ul
Lb4ESCB86pgTOBkfHe8MNQ5yHHluJoe6HYLL/lyhSgnFQMOgRepBJZ9u6/00mPONVdRzRWRhkqw/
/xkfvT283kBAXHaU9uH8/+ojpTdGQZ53SDXbkBs6eePezqrHQCT6iU35R4+VWjsfCMUhoLNH3yk2
qKx2wd+GmZaOe1S3EEDVbJ2as96pAV3kiTC4OQBQHHknF0VL45uDtyTUzOXQ77w5hok1N1TyVgpP
yCYPRvehlnlshH5e6s+Ebvh3Zdkkd0lsm5c0U2YO9uQDIgYqFu2HQ9MKMFlEUkBct/LviwmgEHCk
ecx4VHiPffBdRm8Kqc9Szuoo2i6ORaIl2xMP/6OngtjSM7CK8LaPbRq9HnQUs00c5fNQXkZu5X1N
rAFcquFmD4Lv00JHoLoTYTYfvHIMd7wO9uPsxY9Nd37raUFhUapzkt7ZBy3U7MmLyhP39tFIWsok
Ad5InBnu8bKRGgXdLyvOwwygOJw0lWcqjO0245RRul3AAZtk5U1kxSU+qXpGNkv863ARNJPenZj1
PxhPJtZY5EBBwH7teIuupXkHUgt5Lse/bE3mMknBVjbtfFOcGrofPF1me4wiHAd0WCTLT3k1dAnz
TIMyTfD4OlDb0R+aG3e0zBM39MH6QomLqQrRNBdy/WWZe3WZOBhK5KZozsqpFetOc/MfE9slsSoR
Pu1pFKQbORfNRmlEZ5M0LdYDjiCsF00d0sD0LjK/U1eSWlHYIPQiHbeLdRLLEfYQctOQVizkOS2E
Zt1qdbsuBxo5fz3HUSHCRciWkirmoU7y6g4sFK/KSAxm2s7ztpVAAulK/YKe49+rtrGewHRxKPDY
mCeNo4eFO3dw2OoTDGbNnNPnAZEYLunmi0a552s22PEePLf4movZ3aMxp9upVcH15/f73p3Cr6A2
yfmXSZ1SyNGvaFyF7sfn6KFk7pLrjL73yqknG+l41DVrzU/+CJVYmzjO9Z1mjulX5iD7l/IVaV2U
nfmv9r85O48mOZFuDf8iIvBmWxTV3qitpA0hqSW8SVwCv/4+6G5UVEUT881EaBYTMxSQZJ5zXuft
26pA9Vvl5lUzI/vUIMDgVjyQ34QraTkO6JMAuFMSsoJBXbiGhUjfxkkrN1bgmb3LcFFOYMazlDnO
6m5CTSAH1iY+pMqY3gBa3GeQ0wFir4sHuiq9V/wP4o1neOY7RpCsuVDDKQIQZB6veqxI4D9L/KlK
c4A90mvpbdsLEQg3VjeaXP1vG31cwvGe0H2iK2C2Qxzq8cUAwLO4ILUHM0xYPjtLG7CrjGNamSHN
IbarQwWu35qqiZcCkU8vhL97gRoZ4ksZE8gHf20/eb1y2/RlwoeaFGq4LwmFepnthSFpdTkM036h
GQcilXmLsShjDV8NK8O6jnBx+KFnlfajJtvpJ8bwWhEo3aTfD1DuFZpFy0ZlHIJ7oihrC2w9tEqF
LzeOxeuUFMRMkK9g2DukxMpjF2sy9bXey++Rstpflax0bqqsxtV3DtXxPhMzeNXgCu0ernpEjzro
Suw7nah/9zZRB7ux0CvY3pPTwn4wFYzJ6j61X/rO0t6Jzau/GnDXSZGsnXp6UhwXC2oiJ0l0dgqh
XHeyBhhlbJxeE18/0agDOz/lamSbO8T6RgiPSDbDjtGnYj1UGR4iQWR2Ou6ZVgTdBcXONfAglFBB
gtQdcZCJ2MMHqsP9NLktX5MrpYfmX+VXLzMXF16woWA2HRYwDAlIIPSb+gQCoe2VYDRF5EI7tWRY
fJ0bZ7qEr+n9JuUleXAjyyLWYGpJhPJaOd339pQZh0kZoMznmS2INMyj9K0Ji2jag5E3P+yqwD2D
KMgsDZwcldjOzkucVL1ynHXsYazmFv6Wq+xhjKjxjjykjtQ9pdOTg5KbdLcssxqxr1njxeqO3dxd
YN0AzxHK/VztNZCNa+kV4bSva3d41TxTDX0FhEzsCfSrr3IrdIrbYhzwqiqAqXcZ09UP5gQEwItW
TfJ91tnx3dAnNtbSSMfucuFN+kULUwxG3qjC1JZG4/6Ombbwkrm1W6dW9Tow895j0Y5Za8GjxMkx
cEes4HYjlm0wK8x6NINJzdwPpkVjdt3oU6OTeggryOrrCbZtHo1W4Cpy/laPEXGWnTrIZJ8AEsBl
KKmvsXpO4PXq45K1xhiLSYa0vOhB7SaD1WyGRolMspng/ujgl0Gl2vkvthambKLKSmU3y+VRV7Y2
dBfECHVFQObVWB9mxJV43NatEJchmjIXenhLAhmgt5gPhS1NjBjLarAvZ6RZjGxarTb4BGJo9axI
QtmmuDJu5kEhvV6o2fS9abRwuLb0uut9JbNzh3SwBcci/bOud7PhxciaRWkyaGpyz/JFHGXzxTSM
DXFTMEjqe7cvoXB6kL3Ty6wgymGhTDuLf13ilFdzPcA5jviOpyBtXPkcOVVEMO3AlHuXNIm8JZrI
fh84uX7ECtlOQcZpCS+sQBq+h59aa4ES2b3x4PUZplrJqEdIOpLoI+nU8kVWmSL3TqtZ1S058eyY
jdqzWFKbUU/gDmYPs7wJw5/mNHVvrZPpLsQz6fwWVGrI3YY2k0EJVfZWakmlfhtcQNedpgL0oHUI
vW/wKkMIRkP6aMH3eVWMUX8iaIPxhIrZ5UJuBTZT3Jy8l9zqtOu0LxojyFQ7+pgQ1L+KtKvePj90
zwxLAOARh1GEWvgEGUu59k+VAdWK+Xwrc38YmlR9QgYFH6TtNW2JzbVCtA9KFD9KYO1vSmzY18qA
CPjCMyNSXVCt0ABEc7Jxip1BsRdU4q/DqkqLubZKqWK3bwjhzKGUtObrBKIN0wTjmBu7KnFwbwvT
/DX2VfaI7mW6y/uBc8KOtByaSd6G1XJa4Nwcq9NXk+jOyZ+muPzx+YM7U8bSFSIuQ/YM6LAOTLNM
gk/JzUp8NBeun1Op3xeKmn18fpW/j//4jOX/jUCMWSqNN+K949dju6ThzB2XwS8pmPcdRtD5nXGF
j8re2JcHcefdaxfKU3aJzf4BjvnBuyAqMNCC6mAFaIZ25d106QZwUf6Hd3T0y1YLp6mdvok0flm2
cwgv+I2pXPAbTtLuOTske/RZG/XUGVzw+FGsyo0KtEYmywWL3c+n3dU3P/jy5fOnfVo9HV9hVbIl
UwT3c+QKioNduLiNcAYjKfPzi5wuHDwkgEMIuKZyMtcabK0zOoA26p0axDlwxMBObHhb+sIzt0Jb
TkvHHNQD3F7dStpCd4wxVfJJJmqurM5SD3Y6Fo9tXVX7z2/oFG3BIJHPFCM1CzOJ9YQks0pE7Zjh
QICuoIhFDaBAPdjVTxnO9nUxjEiD8JhoX4TSRPiEp5GysTTOdA4YYS4TWPr2ZVazGkohUp4cbYDn
r2VWWt6CfUAXbVsNbVs5Qd2G1JtYEMrdEG9/MbXdhzWGLtEAtWJ1fpcaww8khc3jMLQz8RV2mOjQ
vG39wTKHEu5UPBI8neuZUaCgtRDWOUIQVaB45N/Zbujy39TkX+5FL+p24/GeWHmBmcJhARckYJfO
aO21Wc5z1KPlRMWaZdARsi4z7sqwHT6aqZGPVNrkCA+EBfa07FP9q2zZLrAZrM1nJR7tDuqZMQYG
oanKlaVl/RPCGNKgXYEFrV+i3DCDz9fDmcGGw68EXsTjx+VoWX2oIotFP3rgffnCnMHgb352jaL3
hVNmz+3Q41qLU9avOZuT7zFjhgMCKL3Y+MzO/Qp0LIxWdHw02UFXrVBfY8YT4SbDeEV6CoGFTMH8
HA1jjMKAMszPvHz6Tj7a4spfz6MMCgZYP1ry5n5uPJBl+a02cYhIiHxpQtnK1yYrQ47FXwb+51tN
l94hAax2Op6pN5FujtepUZPV4Ao1yMpkeuzSeHxlReQ+ig3lwSnDcC8ZHwWgudMl3RVhEVpoX4Bx
m3cdwP3Gcls2hvVvxaIQghZbB34KS1v7Tz2gKr05Ma7mt/ZJdOhFWOz7hsBjGKKQwKem3Xg4Z7ZD
Dy8WpmweOCHv/fh6Qy9TpwiJ8LIZC91DJa4vRTeNlxuvYGHwrG4L5zfmldiTQBtdY97xJNh4BSRo
bBGRjGV1+exEHflI5mK+bk7z6PomnwQx6XaH1C1XhxI3Agzbk42xzukDJm6R1QDPELcIQKrjG57J
K5s8l5lm13tYoGuVS9hHN71ZM8pTJKXJ6+e3/rfnP751mmLIRhrjCB2PzhW5yetLgEWDSVjZuG14
oNsFq+wyRf2TupIYqqLx7F+2UZc6vWTXPFpoKf6QSNEgNbN7MGPHqMw7vB/ISkNviC3IDIWV/bVa
VGHQeMSPKG8izOwn5ycO2OpIUCMeABub/CpifCGWcR/Yoyx2a+RwrT/odGjjYowYkSedNKFDt/gq
aHibfrEjG//FODfvKKME+gvCVbvUSq9C15F7I0d/u1MmpXictXy6xNUl3KqFTlcXhw8DNF4paxjf
reN3OqWNpwNykP2TVdBljTBWSNapopHURRyz/iST0j61vYzeGsa4sPIbRb/zpqbayhI+PfbZaKCX
qlDw2CTW77rV1TYdJx0oYPSsyw4JGMqwzrwBsdhic545l+ASwprFFhma1glPSzeSCUUMZo3tnNoH
dXS763K282cLk49nDaOZfseXH11wEvQ7cozbh9ywoptWs+tLp2yGK/i45X3mdd4uS0R1pSjkeGt0
X9nGF3e6/TIPY5YPbKVSJqxHwV0MT6HDDNOfDKl+M8a2Q9yodjd14+q31SzjfZIO9RWMVXPLLvjM
xw72Df/DpS4ANVsVJr0aErJoVFBtnGaY2MMxyDkQf8sAJXIr5yFGMAFDPSUTkphL4f0c0kG+eurQ
qsGoj6JmXjRPr0rr9vEefQ2GqfkwwcAgC1kzNrb+060YjpvDABbsjMzv9c7ktAPZlQlGxUbm5reM
MaK9rTXT//A2XAg6NnNivB7WOKUn6NH7AZ2UG1XDc0bEN3aQmv0xUqw8dq0Y6YbDFrcgysoNi55T
HxQYaJRQQIMsAw6cdTcFAT9XpJv5oYd7mxXGw01rp4NPImf1B35hGozeIjFHJD095B6MuF0aGuK1
NhX7Iina8Atp4M3WpPjcz4KlQFYrLqh8vOsKOtK9BkCT6DBRu9izSFXipWGWIcOIzDOgbevpT7Ox
UCEVOqPuptRe+kzNxgC7JucqFEVtMq9rt3j6ZzYToABMIXH3g6i67sKxI9NrLKJwKEn7+blgAhMw
MrTIJAeb/PyQOnMpuiGADgxz8FlfA332pBk4tIStX3mYYzTYSez1JMnuKmlvwSrOshkfn4cL0Y4I
7L+bAYTo4806Dvs2FLHZ+WOdm9MDusUi8IBfCd/TovoekTqRVviUO4OvVB1QT2OHKFpbz3jP0oYJ
TUWmyYuARqjtErWPHw23ilyc43Rt2qO7HApSGWYyVpx0ep91A+trjxLHQigEu+neHTrDPnQgUt9h
tWrvuL+07zl60TdN0X7pXq2+oQFUvzd2ew0qmh/mQWRDMHtDgqkKiROgIZmQO3JrkwgZfK6phzDp
jC8tntlEflUqjKJO8AEwR029eZ9qBdYPSg633FfqATRzUIqYzKfaC39rEsXmRZZ7o0YeG2O+HflA
WN5UJQHJu0hiB8JkLSddcHIy67cHCfYtCRud+CtyeH5Km6e3S+VIhlaZDPO7NY1GihgYzdiuUhOF
MgHHEAh/0hj/5Dr7yYUJA2hC6WrnL0Zk21vt6CnuAmCG/dBiZrpsMMuW/E8B6yIpIAKXcSiPM7xi
kmXuzcaThzqz9MupmCI0lmO7samdERxwBqpgPYuL2wLnHl81k2M/tw3Vhzch77Mggd1ayPYfwd3K
r0DAPTNes7uoR8fet0hM4eQpw6UE79oDBPcXhG3oXxrVmw9wyMyrCPUY/ZwqvNsSN9WNeuUvSWP1
CSzpDaDqC4GC2vD417qY/GIIAvXOi9L0EZ7zTFAfIqxyjwcOgIasa/pkYVpdEI+q8TQhinmZ3CrR
IW16CiYq6miRZ0cSM35/fBPervIESmjTm5easFVlueuJL6AaG7T2ztCG1IHyT8b8XrPw28Bn2qWy
xDggGQNT9Il3iXYuenLSrPxAojolvpt4xkcySySfc5alD81kh7/aruz7Q+TZ0wNeM+IaTLD+Flox
LbnXmq2+1TYse8HqQS2Tt8UHcCkg1oWdYYWF0gM9+A5uCoGjetme8W0alFBjvieRM9zDIHahaYLY
GBTwDxWF5m0+2OPFjImMn2kVuMrne+WZBQ7sBiV9EU/BFl4Vm5AcgWZs0frmrPR7URndByNabd8U
UbhLQeGAu+ItDu/JBu1AfoGewlQWJre5PgvCNkGpgFmK3+RKcRU6aXuNjJC6pna2atjTwpJruTom
fiq8DwYeq9XJgQvMYpG36Ja4XQXhqIgPgAztJQnj9Lti9lSWVoRhPOCrfIZJSwAFU1jrjgxp7YNt
+I/d9OqumIz5xRLO9Du22+5L2rjz++dv4rQlgZkCi8wy2BM1qrx1s6w5ndPWVGmGQrzAxRx1glBT
OUnrYOJJldxpqVc5e2/2hMccItEnP9RHCf5JPccEEKPHBQWVpFNCUVWVoBhqY4PN8ldQcrSG+ZHA
+gD7ns1IZi3IKbuu5u0ZDVZNZvZjZGj1Z7IKOLvkGYXvjjVj1OuM9vQrwvnlbZhVrJlQmlP7MG2N
NT+vypIUeicX0GQ1WURX6lCjipBkC4grXCqp6b2lkTS9bniAZYyxErWbgzWfWUMnxgsnGzBWyt06
0M0lTNRV4H9eeEY1mxsl7OmQ2NE8akpYO3TY2PWuumvT6UpHZrCR2qEwr4ZUA4wxhHlwY2dg8pK7
e6wCh6BnZuTHPeCCh9QXOR5Q9MbaOCkzll+CLyWKOabK2lrn03GuGjnaXC5TfHNBSHe61V7EunId
JZF2oQ/jAcrPlTPhkinmAqwt9zbaj7/7+OrV8xtsSFqWafLPVesfsodWrbP8Br2V9zKCc4ljsm5/
syPTDcl+KjQfcgl1haOCQkVY2UhVIzkFTsTjQj7Zt3E5X8kydC7bKFbvPBNwMmSGdttIqz8kZSiw
/xnHi1wYJj5iTPlA2VSsBrI8sCuzOcBmh1E+uGATbScORMDX+0rt8DGvXP3GbZru7fMHf7pT6ZBK
MVmiB4b7v2Qg/Xv+pym2lS2eD1ipeuELrrND0FW9c8gnVTz990vxYBeZIbRO+DPHl8JtJ2u6BMFV
b0pQ6NxG79ahVYfbXm2cRMbJiIEE9IVhzHdMSgJv8/hanaNMkRApB2o5Y50r5EQZh7alaLQhQDrt
7KnnhLkzeuH66MtHUnv4JqWWLe5U47RTHaGmHNz2d7XO+6u5ylG4y0q86wb8/8TlTbqRZj4WcaE8
MAjXHiPPIZMlTepLUwzRYcyKPscpolSvDHsidzguw1sxVfUGseS0lgJPwErV4KlC5QaUPL5VBzO9
uCiZtbMlxvE17lDKYxbCMTlwTA/KRT62PTJopmjJJa0yNpYyr8FpeHjolilKhOnzKLXLseujmOBe
y6r3ozTVy1pzUR0I6cQk9KhA3LvPF8RJu88vJxqIs4svjpnI6mge2A06s89KTG4b5UHrw/Gh7h15
5c16FuDpFT9/fr0za11bZqYs90VmsnYo9hJGycRZFL5MRrqDNoz6fccS+jFn4/zy+bVOkWJujvoW
eiAKK1xEV7OMpMKHkbkeUedGVl0SfqBd1g21/A7SincdZmblz/xBY6HgizjpNu9CjXHa6LUG6UJK
8Pfnv2hZ8se7Gxpyl/KMzRXd3Hqv51mXncyx97QSriUA+S8Wgu3Gl/eX/La6DMbvy21znJz6dVtR
UpeeiR3IiK3/M46ipH4zTw6dH8XYos2PqznGe3aI8RqjnHFIs4mHZ8Mbk/ICy50+DpSeyMDdHLkT
ZSr+wRnMBxMWRRzXzFg+fyjnXtMitbA9WI+2rv+NBvqn/2G8kGWAbpDop8a9bZMiep10kfuIOOOr
zmutfZgV5n2Fw9vjZEItxcpmvLWboT3gdjV9+/znnFmhTHqY7zOS/Bt9dPwt93MipcDZy9eSPv1m
pwXW4JEdflcjj7Lp82udQj4MrTjseEcgZYz7l2r+n1vHKWcgcYyNI/LCMYgT+xpN3YG5tMQ2g6hk
ZUq+sSBxl3IxsSjyi43rLxvTeqXYaAlMti6kiGv2nZFnkGjxv/HFlBbPqSWoiSIsspuBQ6+eU/k+
gcs+kPzSBwl2YAepY2AcK4X+0kpr2ij8znwe9AeQB/iDD2Q9U1GaQWilERNbrsHEiWzFurSw09/6
PM694WViQygwyJa69r12zDnWY6K5/ZTe9quYOyLElbK81bxogRk9cxCXVVGUFwCcBoHdLr9olGpL
9KSR5U+G1LEGnzsHBz59sDFKwrI5F8Hnr+bMs+CEJnfHBR6mZF9tzHHvqvBpeTORxWixq7z8xs6E
dfX5Vc48Cq7Bo8Z5ADr1WjCMlmlyzIQcn8nFhworDyLx8hT2Om4IG5/5uRuCekIjZhIiAEv4eKm7
lQcs7LH3EZrg3dBwQ2910ddtHDDnLuOiWiFDlVV9gs4RRoGHXId2q5rhy7qt6d3gkyM3Ppwzz43R
JxNy1s9CmV21UVVc6S7BzZWfalGJH53aBoZiEuGuOLO28VWccougE9LQc2BwIegKq5q4sbAfigHN
4exIGoGlW6GGKh/KAmvVvNKaJ2M25r1bVs6dbpCpmFWlQqS06T3MIlL2vTpQ+GLy+GWE97VRsZ/7
dUgC+IFA1+B16zNNq6EroGkr8SdtSGibIZ/+1ufI/rmQpdy7KaQ6vEpRL9/XqWFWQZeXwxP/J0js
DgsuxE5KLdqd64yUQobOsYWPraptMS7OrAu0ygszHdrFYix+vPyqKGFgCGPCd5dK0CvFk5yNrfP9
dC4OsuTSyOGQzcCeacfxVcwKLXo59kTsqg3W/sOIY289E0xPUCDs2iTZOxiL3adVG99XokHFjc95
/C1LtfdZU4y9zQB7a7s7beu4b84yvAkIPLfXGT/lUDWQWU1cnCpHfqnNbjHEE9kfjKXngymn/hIq
TKCkxe+OTjowR6++kEyBNja0M1XJgmbxWaLkZga07upHbBla4HuBItdW4VPneJzievLYVKnzVEZz
h0EwNqnpME1Q4uVH5upfdHRbgdsM5p9GFfhMwIYJbFHNV1pmiA3R2/Jujs9CtN7ERDPV528+6uN3
h+GuZ9Ulr01R4L12beXe4erq3eTGSPgRyrsLJZfuBsBz5qLY7fNtI5ggYsVcLcu5LofW6nF+asOZ
bR4brjuMd7oLMVaTL0IFLRpg4FbZcVr10+SroGYc+ki+12K0IbYz3exbckI60f2sO0N/qiB3fXVr
ad7jNoktm+U6otzVUarJoEPF9V5aJSbfOjrhNzvu4p8tBh/3kAX0hSvlTN96vbTfPz+dzszViMPi
kCZQmNV7wqoUlhKJ1KqFbw6QndnayfPLNXP+6upNVHBK6cXP2kynR02JxvcJI7xFb24WBInWnRUk
kPT1y4qzPA0aStfrJkyz3zhCFlgZpSMYw+e/98xjZX1D3KFuZIC1HjlWed8qncrPrZyiOzShEt4q
cWG8jrbTv4/mmG2s2NNTCOsNW9Ng6VANYE11vGKxKQRuce0FOFAlVWMU30dd4/g9HNCN0/vcpfCZ
WdAu+ltUjMeXGiyKYXipbCIo2gPsG71d7abDbsJVd+MpnvkklrByYE86C2ggy1P+pyaOMwZ2igow
4VSYksKaqNyfMybX14qnThD8ceGG8m006lYCxpl75GNYpIEUKIxGV48TD7Ecm0UVjxatEUHUDt6+
NMtsR0EYbdRdp3YLDgwvmCZLCQmOuO553DKFumMu1wqz0vVriNe/ywYF4xJxiq9uNhpKgWIVS7zD
6ISWDBx2pPmyzm0M0hUF+80dlRsps/gSaLeJ1qo4+hVuHPl48TX6VTTOJVbfES5kXqSLcK/g2vq9
ttOy2Q0w6PkPQwrujZ3lzLsDEF607EusGuvl+N3VwoMmUYS1n41W/Ebl2d8sytxbi9zBJ+gj6r6Y
0/TL55/d6dFOWQQzlQ6fNgZm5/FF3Ug0DtksuLWIKgxq5os7I5Xqfy/DuAyDfgiwiL5wFzq+zKj1
Es2hh5I9mXSUCpP9Bbt6FPuIU4AcQWKvsPREfmnW4rpWLbAeLyU5eBnr4mOJGxEl1MJiVA5zq0NK
+vwpnG4+Jnwp5k/wWhat4uoLdXNT0ZxaRcqDSfh3XZ2MAFrZtJ9s3GR3XW7HF59f8Ezlh75YXSzi
bJAdGpXjB6IQ/zERs9D4euyqA37UtrcnUMLycOfRZuCDWKIjYDBmqzszMpxDr/VixrxP5Dm+pqET
7co2d77HapE9JGHbY5PZ528bv3J5LcfHOstsoS0j4Vy8FVbPhc0+GjqFFNWiEkaAjZx90FUYFCnm
It+piuMUzXHjkvBsimsrH+WhaUlbxOA+eoLFat+AP28x3M4MDCFP0EMxIF1oYuutplBKDddjHY8e
gnxq9JKu8yur4/RbbNXz7yoD9T14JlzGIKvRmgRD1ffPTKmK6hCGLukNOQgJylDcMt+VpjM+IGi3
5t5tZ031xxm6sAak8GvjUZ5WktSPjApYZ4S0wUc4fuFSQGBTAX3wRhmIOhnaHOxossYrXUxZAJfX
RMYYY4/Y2PJeeE5n7Qe1Nj4wYrYPn/+W07162TchjP2tC8Ddjn9KjREwtTYWmG1U/0D9rN14vfFL
jqLbOGNPNxcutNiAMBsFMnOXf//PaaTETlKQEMqFGhn6mpalgLkgEZ/fzrmrwGNilWLCs+Dbx1dp
9TCNRUfTU2cJDtK2pH8VkG7/61WQ7DP+R2fI2uMkP76KNUlV7Vot85220g5aFeMs75JH8J+vwto2
2BiWhHLqoOOrCHrjxeyeBNisLG8802JMTwJD8PlVzuw+MKVNxoZLBUQhu9r1O2KnDE2EaG9l5t0l
9Sh/RzBB9ggns51kWb5HeZfu0N8SjtzPg59r/bDH71X4UdnMBJum4U0eJTjRZ72zcb6fLk9oWwy6
FxcZlNxrSKdxWq80i1yBjIWWMI4NbKLrHNtKR//YeA6nHyWeIIvJHbAdnOT1R2lg8sP2kXGpBJqg
1sxatks1vb2G2ZkGMh0Jolc4z3xorvo+tOP2pW+b6I1iWf/P1hPgdijyYZVo2OHBDDt+9WlJ8yeB
fTjqErLs1Hm8svUo2+poT5ElKkOPVhvO/hKbvFrHkdJPEIrwhSz1Jnv1KAB2iZuXe8yeIaeYasoU
ApP+rBv6D4NWco83yPDz8+d++oahPCMTAdcCqka5f3yrSJaRNHJcIWSwk0M80R4ywOhJBRBbT/XM
VIF7pAfiFENPwUWPr0VKH/ttQU6hG1dkEVnkyzKcT/JOuxkqq8QeOLasPziXOMluKWDupomj2Q9V
E3aUSQCtDrNpAPeYWzd1/M8fxLlfx2NYKua/DPz1Sy8nI5RaWxS+o/eUXgPGixc6Ot+XDj7lC0by
zXWqDmriRwY6GzeHA4Yz+JNbumhDJpqIq8jAyWHjZ53uqBB84c6DJ1AO8WUcPzOiLvKYxMeC2Jc+
h7xmFlc2BuAbe93JKoBADWcZijp/Lgvi+CramHYqbV/pA0ApP+s8qW4AxmfAe0vdGLSd3BCXWtR7
ywbOhHx9Q9hcmXXpwjHxJNF7Q2pEF/Tp/3lKCxYB09VevDUwdlxbX5WhQiShxD4+SvL6EhIVbuGN
6+w/XzPLx3FUk1GrL3Y3LBq+4JPhdpI78xhibOvnbjm+iiwxXg2sx94co1WvKrzod5GtNpejhnG4
hZP+f39rpmFDtGPv+NtpHr+1JBy8qrTpr+CfLANVr7yo3Z5ImooAqc/v9KQhgtpBF8trW+IvqZqO
L0X4xBjGHeYkBNTsalioTemCpOzJqMDLdiv/FXDu9MnSeCGh4y/Ko78TlX/KFVeyybuCFBL6crLO
ZI+3ns/oTIVQUurS861sDBfpvxE94AROet6UDvJH3jAT27mVYX7Qs6kVnuT2eDtQHbwh05gPAtdT
3S80W4cYX5QcMVFtTQj9wbXnHXKlGc20nhPaN0da/wSRwe6QhgjVeibEojd3KAvgXjH7JPUr1qbm
JQ71zvLNSGIwEXYSQzunkVNxbTo6RMySDc9HcI3LihopJC93kqCaoOzMLNnHdqXft4oXpvh+DO1N
TzoOpvtl7P4u4mm4tOsxVwhZSmfs9yGOooce7OZ+8blKMS+UBCt6TW/ERD7oyo/USeSNF5PBg9Y9
MVgPUURGdi8d5XuFGeJ75IQ6YXzN9LV3WuMjSivle60mVrlDzk7qWq9njse+2yv3ROIqxKibsk53
HhWJ4BFiAbSvhw4jT+oZnPcydcbbCOZKqlzNapxcjCauRBcFkpB5J/QlzMWtavT8BNipe6XVve8F
CQfcICKwrzUpt+ZO7VVCtJQJddZDF5tsCoizoIgSVF2QW97lbhEYFCHfeksQdJWnM+69uNTyrkbd
stIDCGr9bSiqQsdmvZ3xLuvS8aXLhW7uHcwDXol/KMp973XkpMCxbZxdBeVc7MNmwRYsbcLWqUVl
XO/kVPdvM+GKL/ivAyuntejKQ85SwQYtHqS51wotjW/mepGz1XNZMPjv8ZIlGoEp+n7AW3sATqPc
3+P1DAzVNDYRW2NZ47ZH96iPe3vRou0zZ84/0rkdq92Enb6+i0ZX+2ZolVfuIs8i3AhWVP/We8Ws
4iM4UNox8c1gFY+y+oD+0I/PntqLt8y0TLh6MJtYJrR9t0ziVc3vtBbudELVEkNyMoZHtcNe0S9j
p1lE8S7OG8UU10vQeYZZBB9VvItC6bxi6ZFWvhF77n09N8OtU0i+FmLyUhUOUWSGN7WYJVTxfElF
YB06065PM3LUqoosDwax7Hif7zunp8UyOkMwQJPE1G49imxjkZvNIBHnN6UdIORxg0zDPOPzq5zO
9KE7EkpOtcfhz0h4dcrqteMkerWkuMikuOxkk36RFXJk2UL0DGMzv6T/9r5oo5FUUOyQlehKF+PX
XluPjpanr2MviEFiBOa9GLln75hdbVFcTjmPHJscNpCe6K6WJut4D25x4vLqgaFhgX0Gajmv3LOD
FFfCli7Uj9ne61k6XOAubPiGm6QHBL+MkFwoXxo8mB0dRRKwWQ5Pnz+903e0iPENFJb/b6S+engQ
pGboASbu7mrtPlRlPj63reptrITT+ozbpxtheLWIWGB9Ht8+4yC9UOO08BUJ4iLnQ2h6RDATEBdZ
B6e03mAr3abujO8UMbOTCSlEROpDUwwbE7TTYonuk9kxjacJZ2RdMmt67XZSRywVGlP40yMQY19W
c3tDauEU/NdHy/cItkF4Aa0C06nje5amkDmV8BKQUDsXtZGHf+rW+c8JCYCJC5TFJBcxzMnqN73J
clqALAJEyRaXZmS+JEkbbUwgzjw22DyLxZ7DoA3s8vhecH+m266ZEjXhkJFT0swHot0Wm1Xn+39+
avDAmKhAHjpDxGkM8HiHGHDfcvkossSZDmEN3/fzq5zyfXgjBIMCReL7uBD6j2+ot9q4TROi4wnU
aAjIKpke+bOazdDSjQxQvSqH+JVPGeMaJZ3kuzBsWfmjJdPFhV/0V73R58PGd3L6NeKXSL8ODWYx
jFxPlMJ5TJs0A7zxIqJNGJRQA3sE83x+86eVLzuypi3DkQVNWd+7mbr23OfMIDSBCNFPlkgJ1ihH
UJKYX+bRml6hBuIVRQLtrmDYvTGYOHeXeHstQ1uqUlqk42ef6aIlEpSZrZNrRNh5vbxX81zbeMVn
lix8IlKc+GsZu652NqvP7EGmWr0E7DTY30Cps4pEXOahWW4dQSfDgEV6v5xBUCNgMK7N/onPzUNS
y+kl0qm9ikmqeUtnb3rtEyu+1Ocwf+x7LfsShVFCYoFuv/etkaYbr1V3eW7HHQ2/gnkXqP8SyrJe
PXGNrXeYQLmzcRBLrqdwVr/GWd/9pAthokcIbdbupJCle2PPhvEGEjxiaDWN0NUHO5lyv3A78zkE
pXnVsorIwTLrVRwcqv5q6pwxDnJLJL8wqIUqqjPgvcm9qW4P8yzVj6yTxLFStzJRx0m6+OOGstFx
Ma1iZZeYs/36+SI+fb2ALLAYQRm0RZ+9WkRdao+1BqvQx3o33XOgmvgRpvpXDRHIxqVOvxcE53jD
0jzBUMLw53i9WoyPUal0XMowEv16VvseBxKzjXZ1Wpn3oiAdO6ha/M8c16jhfEtLbMVJnPZw7FV/
k3+YH2IYoh//BrvBpnaaDSaNuuzeog4/qnLIqFB7W/+tx9l4MEORvX3+jE8bOQZpRDjwRimx1L8A
4j+NnDFrLSsKv1h3buGKhtKy3rHvsu7aMJk5yrMtzfFfqsHREl5MeLFHZZQB9skLPr7NjO5HzU1k
ElmmiefCnYlp1uaCiDURub1xNUVG1JARZyhPse6hDnSzOn92vLInDq3L48dEhvQ9wLNEU+LxiscP
Pt77AT+r+DZxXN5chvnYUzzLChzQipNvZER5GKISAvbYInAmXrIESSKFS+mhhStpHtRRlWW3Y5jZ
yo4USoEmq68bpF6uUpB6bM8qcaf0on9MKil5abqzDqdVtLjriv9j7jyWI8eybPsrZTlHNrR41lUD
OFzSSacOMYGRIaD1hbj4+rcQVdUddLLJzjd6s0xjkIDDL644Z++1W/JRkzmTn1uldeJFzhj2uyli
hfZLTuz9X530kFIwAyzVkyWP6nyf1VpkoapjRyTa3HVHKv09DgTSm03MB8H7g+PVW0Hdwl0Uqnxf
0AW8ZZb/bXBEWKhcNRl6CttOfgmgX6e6q+qf4HG1O7JImh1H7whnhKNfhVUGEvD9679aRbg+EzuL
N4U/mtdnQwUvlxLhnQSQgtvrgAwBf53uGf9cq/7j2/R/oh/V9T/HXveP/+T/v1Wwl5MoFmf/+49T
/aO8E+2PH+Lyqf7P5Vf/65++/MV/XCbfiC6tforzf/Xil/j7/7p+8CSeXvwP1YNEyJv+Rytvf3R9
Ln5dgDtd/uX/9od/+/Hrr9zL+sff/yBMphTLX4uSqvzjXz/af//7H3QGfnvgy9//1w+vngp+77LK
v1fD06vf+PHUib//Yah/Ag1CP84ys2Q18PDHH8sPdPtPtlT4RzhS4Hlzl41XSWkg/vsfpvsnWxta
tJzUaMtgpf3jb13V//qR9ScNSLY9zmKvdBFA/PHvD/7iK/rvr+xvZV9cV0kpuuWTnB+38Chb6Ppp
FLI4YPg7H5wTJOIWtXgSqPZwMYxKMa7NTmJnIxeH5IBBa5StUUfXim7CjyRSep1k/bByRlucMlMt
0l2V2Gq3IfaR1OvMjYW+s2Q43Za2PBh2nm4Ud/hutBap3SJtNghz0Wg4+FKjbrIeVTYDK1LrL8B9
K5+JDPS2klLR7TyU1DbKBbmheKS7R91BBVLgt4XyU69JUNNseWd39fdQNwfoMSqCNcJnxTgC0u0H
cmebZjYPcUKdITb1/mGuiujKtMKOCcgY1WsrAV4YaNQdsiBVQ93duM2oiG/VkKjxfQbKI96MfWnv
smW/axlTcT8X41cQVORYkA5Bu28Gv1IEXhNKZ4MMTN1pfTXVfikVYmAiC3NqMkvU2XYlLwe9eSRC
QWm3ui7D27rqonk9TFaIoUlxllicKdlrwHFColftbm0RS31KO/GgF7H+yY168zjZHWiA0dP4YSQB
PBD3lvNpiZVih00wd7agG4enPKNG47f0ENZ9UzqnfChgPTpTaK8zyoknMCf1swtuxUd7paN4tM2d
sJTwFKHmHg4txZkHi8BafUfaX6GsYyec7kmQtW46MyfsTFiW9k21yjSwJV+ObypNdwgFcY5lS/TJ
Olc98i/7fuyfrMLJj3GnWAcQv1BarQZXb+6Z6bpx6+FbbLXZPu0rJAjEcn7NyLf13QhPq2+1jr0q
kJRfkO5oXcQpdheR1Xa/H70lhX3JagqY4B/C5eZ7214Jtsk91NCsWbeo+G+ld82OKpI+mj1SrYSV
ftXbLl7lYFhzIlous2GSlu/gnDh2qZfspqEFlZ0RvCNnk2+cMmVglgXFbTcCH8nr6OsqYYpNl/U+
flVvI9qp84E2yk1X9BdT5X6KbFEFuQSNKdVK+FY5bhRUEhurJZOlkZc26bfknJv2unII3a5HSIcK
ACZiPR1fuLQ+ndxvbaxGEAVXbqePq0axb8JQR7wSOUeGV2DAJQeD6qRr+FaaT+YdyGF1DgOL0BB0
RHqQVIyGeJZyWyNoChpz2My2N1IHRE0xhHMRzDOSs4my6B7J4HEU4cHLbsa8tPYS2oOvktjqG51l
BWUoxIFNbLS2WeEPQicvNcm8OysGzk+js/GRcOsB9n6xs6b8URPDyhT67COhzEkMM831qLRku+Ng
Jqizq6Nggtni15g2fYcPwZcsLxS3OmHJPskpPBLm4/rVIMYNTrVVNLQrixKqp+RQS8rkYazyZA+e
J8gG7cGRmX0cGqBKJYgEyHA6NnMH4lpsJD9norJXQDyf59qxNzg3HvRWozzUODfSiT8D8M4vqXEy
QsAstkHrLhbJabqJ6zm+5pAr9xEFchdb3ybBCfMshnTeRkbhRYsjPfFrRewaxVUfncLgDQQn8tC6
WjFQa3fYE8FI7njdflphqRJ2aWvCL8CS6LsiUulxUiPF6GTlw6buKkKhw+RqnnnVV7y8YUbozkTi
miuH/EHONRRevacIBwI0E6eScHihZce8GsIjWXXh4HeFBa03305GQWBOr98ATZ1vlFnBNzRGi9++
OuSxNe4ULbG3uWorqo+Bqt7VkSOvtCQfn4xQsy+ailNfnccr3anddc9xprpMUF6rSH8S79GChEzS
qZJnd8C84YUr5ZQbS1B2tEkLokFxwmprakYpUuBMB8kq9C/Uy919xeAmsroxb4quW1jMonYPIm/r
x1rJQybKmMS2jcUsSlWhTgnc1vPG17Hfd2S+g6BYj207bccZLVLNu7Gpqljb53RMV2Kecoa71JeK
bWUR8t7ZT1EUhxt6+OZaj0tr51ReDCmJ6uDskKLKlIV5ft1ZWq+u8qJCcBV6xVYlBXadD1PI4tcD
mc7Yj6GRq48KRqxVLLL5NsITeWQXHK49dQn5HcboWGXEo0at2QPTMRXjNokRbACkSEwrEIOTfLXl
7Jyaqfc2qlVkl5GVhRzoGW28hpdd1n4e5X7IuXPLbneGVq7pGyeXtW1fV31TrVuVfxvmw3yRKXp+
IiHOZASGSJ+NCjJ5ns3hqrHNgsBsWw/0aImcLBmrwIFXbSOUT2UYKYdY7arrPNKsjZbK8Jresusn
RonqDABML6ig2tUxaQAH4aU5YfDK161Z1CesZZtsUAJjGANqDyx3MBaozkdrGQ8GkfPZdCRiN90A
TqD9k1IsUTRxsEEb34Y2645j3SVT9Jy40sDENii7zvHaLWx+dv6zRZ+tlanH0SHWrz2DoUfN/oqj
zzXNgPpg5KbY9ySn3aV587PLtJ8D5NhjrQzVN44jiAg0Mtz79MpBkrmFR2zvLEbebaPwoX1Lme/K
wcDmMIkY2mapbJxO13cePrEj1DH1urSL9OBaU7+nrFKu9SJqTmlZ1NdKrnLvXaE9g86zwZWEw0aF
wt14qXmZON69V8rqi05exw6ELOOx1x9b4nN9coFYv5IU0WGHmMY34nBHNWFmbqmbmwam6V0+p9Gj
nLqffcJCo490badqDK+SOms2safneA17MqVt+xZa6PIne2ojxEJvbUHcrku69fNAVLCPv789NAKK
MWfs7rK04qNRjO4qVmtJgyMGUtzWdypigrssG+sLW6vIk9dxXKs1G6VSS8dLw+qLNc/D2oye/SUH
krflSwqpdUkCt5mw3GNo1rVfq9OhUp30iLiFgxpijz0Mt2FfyTn/1o06TcNMqn6ojQ915TymEV2l
1hgPg9ZqvGleee0MmOYS4WAqiUvnAVz4eIJm7GLpLx80N8kBwTlBbM7AZFjWbxUZJtDch2pXqV51
0TKt3LkEmNGbSrt1Qo8SYJHbWFRqkFJ8wSCuaIHg7bC2iUzqC1qOHFaEoqwtCUR0VVBFvai1pKgC
0WbjBS9SXgcAYvKnzKK1F1St9zS3XvVZG9Xk0tUJY9xzUh7WGO3np3EAW+VTteq/Fl1k3aIm5eUT
U/VYFJZ5LXvP9e3Y6g4kPj5IgRvOYDW/QHreLLIm9cZryGD16y6O73sZR19GOx5+ZlNUrmvRzQEp
ZeRF156SXc0EbO1mdxp/kgQ23A4arPisSZMtBSe5jvnxd7BWzQFTafwT886PtOg5jY92v2vpEm+I
fxNHNRrtW2GAWHGY+VemU1dYuukTrnRpqhHYBQVejTn0xHtarnIpaNQqgZ1bzn264LTrlCQ9XyVi
hy5DiTawI7ix7HTDWguLIwOh1CkIPMudLiYBWtDBJDPRe9zZLjOj4mHkNSo8K0TRG1dz2+jfMru2
uKOquC/F3P3kHcGZZ9JV3SSNk8IMpB1xsNuJ5ClntZR3fwjw0X6VG/ajaIb2gvFXX4+ueE4dNN5T
xHYhdcgBV3QoP8Rk6GAHrf6h9qp8Y7rJF/SI0xqPb79xhyGIYvchGuSmMtU9+p0D+H53BSQtBJrQ
1UR390E5Z8ei1xueoNrdl310h6yPImF8yXrnC1g2akfqfEqVHRzPlZu7la8RbLGNsKgA8o/hZpbd
NWWRftc481PlkrKYd1CSsQQisxqZk9oiDEz2lCvkfcmq0UGGmx37a91Zd4DOy6LdsgVJ9mUHUCI1
6m3aDd2+is3swDguTuVojLtmIMZC499fkEhApHCbaxuFjImgVx33Jo7yci1DT9mg344vq3jJikvI
gJVz6e0Se0iDpAWSb00ak1w8PVojgfBsdQiqyoYjhHA9iGftGyC51A8H/UamVrkuGtmvp8kIcjtf
G/BMG9WSG5XdRqmSoKA6cXbIuvCnltYHyOvePuQQQdvbKO7iuQn30Pxo4HlRGxTZkB8EQYkIBULv
0NdjhDc4UXDPgPub5yV/TA9DHEZjsrM05aBMjG8jC+vdYCGUjyolQklvDatMbZ+1GGmDlk6+lRnd
urXKIdDnMTs2vbGQ19LCR0mZdOwbXJsU6vGJVLf0slAU48RM/KkUTXtXpla4yKDYaeHyPTgS6vtc
TQH/iAU9p7c4sD0+1hz1fKx5xSGKALKT1uK3znTdd663q0bzPo91jRHt7VrPCSoDRYc77RNoYHTi
seM2mfcomE88Q7GPWotdosAq41uSB99GUb+urdjYtxAEN+OsMIFWfRpYsYKRwCuflcYWPGWye52p
dI+aboYn15VfXJucX5Xp2QHoFgN0Z8lX4vjSAqa6SzpDbDgtOSuKztU2NO3VbBvx2lLQibQAoHYT
W/6gBRG3y2X9YBrUiQiMGHce+kTXi+OHnPjSr150SYIiw6WmDcuVhuGizOQYCLvT4QvGoG+98JY1
fthIWvTayB/uahwnerjzIr4Sbaj8wVHWTV/xlZYPFgx12v6JwR4FA6/DVk0de2r+3ma0+XccrYFW
ZXLTZsYjJleN12/M9lEz9hdKL0ZOnGg6cEaxKLLDcAgmy7TuMDnpBoVHvHbwSW+iGJsWoLH7MlLW
iso2PyzCXTt0IX4KkQZdWYo1VoBDMqZdALkvD1REigHGy3yjKH28XdB0/mRy88z5ex3kklGK8oDo
iQhvZCW7uewan2ZU4utaeU2mDCW9uXd2cSGqnQRntkMiKJi5lXaty4r9psNeeV53USn36ZTZZEwk
YpUoKYRC47ozNwXIwOvIUtPd2BTxLuvE57bWlJVRGF8bPhueqswORqaGo1ec+uHHyFnVRzQ68rS1
PRGbQaOFrL71Zxo7Ez6Tr1laV7tZr3ZjPlLJQa2jlvb3ShRfCT8Y+BVOwnrRI41o9FXFGSJDni6t
y7H3rhLX/mRM7nOI42ZNgEMe5JZ9ISgDE8MyXY7UelZ4SieflA5f0VOLE3c7742at1Kp03bFiu4F
caxOF6k2ic0AysVXdZeAZ2+x4PY99uwIXZFJFs9KDi35QL2uY5AdiotYxRPRW+JG2HmP/2240mbx
xdHhd3nNeDeFpblm8Ro4VRLx7SWpD/R89LMq6VbW4N7w7YAdsIfIl9RN+jiL1rk772fborrtmTtH
E4L6QYujjyIY24lY28VY0GLfkYJTrD185o24SqLcryZAkjo0qlH3QIZNZFXU7FMp14hmHQ4lHoWi
u8jFo+tlGWFP3XitU7dixpvbwNSqizxE1tvE5F+pjZz3sioUv9GL6kIrJi9QYoXtTIfDgb/YZUEZ
eeaNZKYuVTh9TYP8JM3aAFbV9RB3p6IeT1Hec+pj3XQRmFZuMa7C0BkPzDcR4loaVpTrLoacCFqv
t9dAgdigeMZ9YuiXMfUa3yZ/LFCo+fmzbOSKiBp8FXLpZhUWLoehuC0LHE4CtUw3DkeTON+dZoUn
zyMrJe7c+hn5U4uzoE6upjqNdxBWfyYOh9jeqIn7nbM48PA7+ZXCZ5vwZvuGZMos0Wei8im/grTg
qEG8JchdUzngi4PnbnRkzHTKN40m+2o2EUHhLIP7X5u5T5B6sa00qa/ArRuA1LVunRodJ4BETCe6
eF7gjbADOXRkl2zjlxOpccfIvXHdHgx4KC6deSa7p46Gdag0PBriW1Y4Ue6dOrwcc3sdVta3sOm2
VqrcFpzIdwQr3mKIovSo5rdtLIwLPZd7WUQ3blWiNCqKgxTtJrKiR1zh39UCcYGWV0YA87NdYZDu
6Qy3XoBYbOAY70J0D2+wQBXsUqHbhUVxo5ctd8MsYXkNKbSKuo1j1/cMBPFq6l6afb4eE4ekoLq8
TfXiPmoJpkOeYVyMlZYE5Fj5WW9uvWH6NJBE4te9nZBPNM0rgPjuApMPYic/AYdFwNWUNV1GukBE
x5yMOD04InpwxmE7K7BV7DK6zmND7OlDqit03T/LaAqGOCOkF859rw5fqNbu2nA8YT++Re7nQFr6
kRXjU+f0kupUwtsdqQO1ivTWTeK7dHafzc5Rt0UlnQBPlNwlNKM3MJyfciPfjDFPQcfN07bGtk71
bDWYg079LuMgg5HeL9Topkvo29FFIvMk/woc/pritBnwFBM6Vv2m0JQARSritxjhTCpuFDE8UpYY
fauGNDiViMtMG1aPY5M4ohOvssrhAW4zWZ7EYK0m5xPirp9t2DAXOUbuh3Fx7dklKmjdya+Rtisb
Q8ubLXE4qN/QylEl7n1Vdlv0U8XG7iJvA2SUMwY7vLiVPjLICzURuGBTot2y5sek04xsu82U6k+y
oL2shy7HJVOnTJg4O1rdlPYohK1YzZugy9HSQkI45cn0lSbAc1zh3ISukVCHSL8NTu0wdOc6AJkj
2Gyzxcwd6pdhI4kk0MUmsnPk2qm7Hyc4o+Rd3eRIFv1YbaJ1BagcKou4g1KAnKnUq7WUdu8rAouo
rjb9Cimv7odGqqFiUSq0jM2DMqpfM5PNVDglxn1u1I8c27yAoQaZMEuvGkJB4a19FaL85pRTQHxW
s7KNgRR0iWIQBW24qh0dO6PhfAdxMfquqAt2z+mmHYuTLUUeTBHjlpJ1skq08kbhF1fSGtWA9vg+
VMtDaYGSo69QrwYuR/sxlf5oTtFalVJDQplZ7NUzMn1mBTWjdBMAkAttt1G+m2HlII0EFFO6U79y
jJKPVaUdDlnKKbEuPuGxZitgcDAPI6ycVBtsrqYkrGp57u4iXjogpw5BiqO8Ifhb507VLSWmu7Bs
06AmLQN5YiiQdcoUtaRHKkSt/HRQzCtN9sOtJ5YT7TqEydY6/ROwnhFpgPGYOHpFskJ8kiksBSXe
9ZO4IBGceM4RmVcueI4Ut/tTVlXhDuz7xOKdqptiAGLrIKHdxEAv1h4VLDT96CxTjcWUMKhbaha+
WqFFULRdKlv7ES7FhazVZ07X4zZRj8M0bGOvvU4i82HKpHkxDNFSPg4PExvsLv8hteSbVqeH2Bo+
9xHfVvOU6N4nt+i/DmZoPxairWAkzM5BU1mLKjPcC3SUK3ghECZkn20zVdZ+g64u6JxyRyA6wQL2
I8K3ZyG0xyzt4h09JmLaGnc3K2wHqh8u+6yamNcI3k2gt/KraDvWCxQLHCULPpluBUozuz5FriwQ
2IMQvWcBqNhDZ9ffapbGQHWy/pAbDjeAy3BvNqPuc9SwdrY2nkYKfU/pUvRtivZG9gr1+fzeHY0b
t1Y+I81zMXYp1VpXBY2Kmu2QZc3fY6Byl+Gg8D30X92qGlbugOZDdcNq5SBkgQdEwHirSHszzW4D
hNBsLyivX0w5ABUD0Coyu1XizF+qmRw7vcINXMEf8QunyEq/UJofzjwCUgsRGbW2dUJbTX8+zG6m
XtCbMTUS1aL7KgSh1pvXU8pEjW1wDcobBdg478rCOonKQOBtJQ2NfaDNgEKhLI6i2LlsOZBngVD1
EvZq1qjdkEY2c/HYN0Zwnn3SBVbItkktPajUNSTSuHMMH3cbSXtu55HrEQ/UucfqlDf/Smn4S83j
/7El/KKN/G6L+f/H5vFCzviPf/doXzWPV231JJKXzePlN/7ZPNa8P7GP6Ehy0O9goVoMBP/sHmvG
nwjCFvUblnTa+otV4d/dY/tPCwqDTbUMQAf/iR7h391j/c+FNIbhgJ0px1xgSv++s/9F9/hMV6Dq
cBMIpgIX6FBEQffzUtfQW4B1SVaMWXCmYVXZ4C/cslU/kIz9Igj8pnT5dRksowaPwIa+ZZ/pl/JR
NwZGfbQizL6/tfVOfWxslQ5GgmjktpnYn8W1XV3ORpnrVFpK1pxB9ZTWT91JKjRhHfVT3KF+8mU5
sOhiaLCZ/fVcubAoAN/HmcyLi8xCk8+mS7WuvHHAZ4xVS6HNM3ZhCbY9y1nJ1Lz5UoSadjfmSfo4
0N/pt3J04Fxw3PPuCuTVLvVsqXPKKJ1jkxGxwmSYuSckOQTo/DZS/vV9/N69PxMdLQ8GkbCnQ0HB
2MZ5/+Xzx1VXWgCF8FWE7PTIS3Vm984sHyKL8fZfQ/KNC50JWF5d6OwbmGM0RmPHhQj9+yTr6qph
c2GzQmFuWqP2891pOggSmt6/7LmSi2G9CNUhNiGOoBB8puSKkqQfjFKFIyqpWg7wAdf4xKp1Hzrh
hlyVGuKpcD4Qy7wivC5XxYW2xE4s1pzz4PhGtc3QG6fQn43eW3jxyTrLHZp1stCvGxz0pd85NgLi
TJ8DbMDVdpJmHeS8LB9IiY2z566TWgNCieCdRe8B/Xv5+W/Coa4orTEqJoVWQAViEtSfdYnJRp/o
3EycogkBxH0joWZduVE0ToHJvvGySVIr2UVD7hUbVfTqEVWIANwUtvJTQp/h1myy/kah7S4Pdatp
42rIooqKCGhpuTXTXtabprWh3AhXyeFsj/mwitvKepwUukB+YdBhYivgWM9TNzs1JcAJUIDRmrZc
gweSt5yuMLnAFS8AW0Nsp1tndZhuhpzsFs/q0q9oKtQmeH+4nL0Ov54W/gn9VyKu8QpZhr8qmitW
c7/AHsbYmBtxidHzi9bZdMIn2MjvX++XROy3ienXBcljQYeDcNYCffzy66GHidaPsqXf2xrBP56g
vuh2vTgaSp1cp0Klr+OQL9CBXr1SMqVeA55rb6wUMkhLVnCOMFDpj5YRVweptkRrInUNpszk3Pf+
rb71aBDYYyxgHOnoI1/eqetQyZVITlayVMZtkXrZQKoKlcSqVutbkMljtX7/ir84VWcPB7008qbF
zIGXDt3T72O3j1ucRXIg4I6X7NbKHfeH4VSufaKixplH1m3EpidVpsZv1DjfQdP2VH+0sxDHndX1
T0ZrZA9iiXRZ0Y+SlBMSdn8jyG6LgNJieGDjjJUzToZO375/82cL2/LF4jG2yAGyYYeQTvHy3mc5
iDQ0+WJ5UW4bgyAz37BKXvz3L/NqflvIHxjODSKV0eX+mol+e73lQLsyn6ETzCY5EYJ9/5pQ2LtG
mcV1ri+i2XoSH0zlrxiWfDbeEazJDkZoLLBnQ8FCqq7oPaUnKmsaEMFQzulSd1joeFVffzFrSRez
BL86wvXqqEx1Ej0IKiYjvX//87/xmEFXwxtmO4IMTT27FVMOMxuMivKTERm+LYx5g0c7/GgkvnkZ
sB0wBnVDZbS9/DYLKzcBA9aKn82Dus/trEIHBVwclUhIUYXDj/kV1F65Dw07ehoKaAOcM+JvmDiS
qyp36YH08O9gWJPB+f/wBNjEYcTHZYC/6OWtyarPDIotDLQ8FoHVq8qe3U7016+yGDewE4E9Xta1
l1epo5YEea9VfPBg4tqpxsLXa9349P5nOdfUM7B4zymFLCFI2HXPXngHJKVGVVTxNSMuNordZVsY
GcUubCigTnYW7Qyz11dz4YT796/8xjLJFhQhNF4YlQLS2euqJ9NgkVxLCHj6S9VQxRm9LUQuN6kp
qazSo70kVkP57MhxTPyRQ9nN+3fwCm+xfHgTwKRqLZYC7uPlI+6iRu1Nd1l7RjoahNfnQZtSmk0y
O71VWEFBGYto29GS2tOJbS9gCPa7TLOnYM4dcdDyUV5akQxZc3HAfTDRvDH984Jxj0hNEY/+Clr/
baIhz5h0vYSWo+K02imzqQZFpKstnt15OLq5Vreb9x/IW4OBFXGZ19hPvVpwqD2iLTE0qCIu6ZwN
5tgLk8TqZ6ra+K80owsSwzEuwdXKz+9f+Y1JlYQUjjiYHha7w9lg8KJeLawKSzWgcnZlrcGArMch
8CKTHk3W2TCniED5YCp746oMQLT/YN2YVM+dleQ8t0M+kevTqMT9qWNDe38oGm2NBKLnuA2dGEPC
MBfb9z/tLyz72TKLTR3Pgc2OdTkMvhx47dQWY283JJWjWnQZdFW36xS6ylvbLptDVFYh0jBbrZU1
HlvtQGa8MRyMold+SiEVxR8LSHT0k1X1ZwLXJtoVWUSdIsoKnbI6Nl08tp6cnwmbmfWdBtsZS/fk
zJVPy67JYR2F80jB23Xv3chE/tZN7IF2mtlbct/pBV2gqZi7ctUZdltddJnsrI2s8J8aETvQoLFc
+0F3J5qlOj3wKzfOe2+rhRXFj75MKUsKpycqEaFyDERtyrzWl1NvEQJYjN0HnsdXDlneEQ7G2Dh4
mRek3dmSZKAz7C115j32dHERRuO4TrV8MNjdVjEgjJImVJGpQTLk41GxzOrCk5N65aEK2iE9rfau
7Ot9GhveVSNU/TQYIwfOD75zvtLzr9zRHcABWFGhZZ1N51K3og7LHUXKpYmH4w7FqtIMH7gL35hU
gQGxXCwodoQSZ5tb02uRx0Ypm6+45ugBq47IrNGOKGwJNQmoeskj7FbDDlzhwvfPHPWD/fUb67br
wHyA5OTBWjs3Aosx6xPq0lC3UkX7rOmyW6XEIH6AfHhrF8/RyuLFNaFLME++fIM40BUq52jKC7Vl
b8x8pDTgRCqZgSUD1erJW5BF7e2RjehbS28ThOJTcq13s7evkwzFQCHb8jGPq9HPhUkzVItN+o0E
Z33wQF5P47zpJkUQ6jbMMerywH6bxqWnZgkiaAYnvs+VQK1NwLCafqqrMbpCZ4b2/P2R9sr7iWmT
Leqyf+eKeFjO1nSwuJ5Xod+m1NpYuxxR+wk1dbVXZWTtPKrsvpMM9k8qPwZ0MzT6qZqOVy2yUdTI
MUri9+/n9YjgdnB9soQtW/Nft/v7A9BkqKuIE3xS4lCRVJj0Cwnj4v2r6OcexeVTE0vHVMDDxu19
9oLFHQYDZ6QtOtEXWBvZ2AVDnZbX5eiC5vHGnMZj520LrZyvRyoAX2o1NlhMY7gWUV3Aw03Uytzk
IMHX5D5Rl+9Si+5s3hTPJsXybdkkpt8XpvvBO/vW84GSwsKLnRPG1tnaR2kgwspLvSAqc4SyUoQ2
K4IoPsIVvF7tMArhcmNg6KDDzi12UWFWNGeWvnGYuqd+bvMEQJ/x0EjVfkiqhX1tSfv5/a/lzcG4
JMyq1MnJIH21xyr0wW0nlcHoxQ8OJr4NjjumZj2j2ZDLjDQS8CHaSuFMhYJhNks07O5ASNaU4DCw
7PoDxs8b7yO1GZi5RAEZvCJnay+ugTSfOE5BJMSbX8YheJECcRSxfi5JJpoF1+SDZ/B6X4XVlB2m
TiAMUQT22QtpxDaFAo8nr5cojXvaBRDv06lh0+GpsZftKl0xsqB2OX2vMy8ztHXWy+6xpnZERIuO
Rj9wdTPZOvYcT5+9PCJ7DNikSE9eU3rJRsxFsXTdbIQQ79/7m7fOaOG4Q5Qdn+Ll7FUoEcEUPbfu
DNp4Q8gZziFXej7Hd+CxcRdv9LBPVxHFuY9gm6/XMiYNyh6/aug8t7NLp9rcUqXwKNS4IItWVKvn
R5EWIoWyMiTKjfDy7timkWX9UI1xvp8GLW2D9z/+udGKogI3AfcNZyynJBabl59fovqe6kHjJswy
uR8hJVN9iZCTTdaD2yHVGmaXA4NqiHU/K8PnGmxY52eaTB+asZtWqeWxOwvr+CNU6htPx9L4QsDB
L5XeV6gqOoK5HUXRqou0+Us/YhjedJWuXSaD0s3bsfbaaD0lzbAPPWlgGeGIUT+8/3TemLn4XpdS
Ng7r16xDqYSkSzpJRCnbbHwGSBlMMvroVLK8kC93TiRVLNZkB9PbMgxffgWlS+PfJb/SHx0vqnEj
pfGKfaZT0Ha0pw9W6zcvxrdO2cEBuG+ebSVxDnkC3ypa6Qr1WNKm7pMoi8+jPmmPf/nhUfXkqRmw
uZZE+pcfKyMP2dKi5c0iLmsfQ2NaZ2qefFCNfqOix9MjUxc7It0GjmcvL4PWYpBmz3Q3eTb+snoe
H+N+6Ix9klTdVxtHhb53Mt0LZK7lC1kqrZFBRN/1se9p+4v8ye01imqAw38WSdTk9MPxb/DHEE0M
lZ6QKENM2N1ffzhUPYCjccdEJ52dzKkvWosqkVxj8EPIz2luUhQ2P5jc3lgRKRVSNNR13J7UPV8+
m7xoKH5gDsER09uQMuwcUfUUr0YUnM9GFTtHdrPdB6vBWxsVfJvQGzG8O6ANz9b7Js4UFiFop5wG
oL9PjfIJhWITGHPXb6N2ivBdhdORLmG2inJC8gSxTSkNYUMPQJfO+35EQ2llboGJwY0Q2LS673FS
3leKcSRur+yOqejaD7bcb7zsNupc4DYMWKhTZwNJR1ir1U6o+NXi1ovsNtkpUv2rUBnmW5zdCB44
HeP1Vpev7LfNYixapWcF5ipzZx3amea8o7Vi/f7weustJ5GL2hqJXParVW2Osv/L3pnt1q2kWfpV
GnXdNDgHecvNPWiwZku2bwhZtjlPwSnIp6+P9sksacstwWigUQ1UZl4dpw83yYhgxP+v9a3UnkiQ
JK0+8kOp3AZllm+t4PvSSDd/fzGPHSmDjL6fe9zwU4ujl7KY2XAkJSb9KZUndUdZya5RW799qT+9
I+Y5IWmsKnwdjt4R0TnQLwCurd4AsrIN2Z0UfWlfv32VP02b1cdMKZrCnXDWPcOzd5Qns5CgmxnA
qeg3bPzlrl56GsrdjeqqMBvTvw3qgbgK+IqYUfz4MA2PSVsOHOYGHE0M4wOPQ26r5tLpNfXOCH89
KgBPECwCPOnX0fVo0TEMmHtzx+cMhUix0zURJbgMDbE1RBLv336Gr98U16JfydK/2riPmxVDRiaU
hlt/w6kG5a+HiCaGVvPOAveKgc2DI2KLAeGugx3s3NGrmpMZYVAVb6IRcaYkizBAJRafLm47HYbM
RmuVFfJGDXb81OSzsZ8m+cPJyCvJhEYmfebC55LDUz5V/q3Cgf/RNpfsHqFQ9B5D6w9PH8wZnXp3
JTxwWnj5U4uxttISjX3Q9QmldXbj4Ar7yadHG5lf3n76r0cwJQP8xIRTsSmHJvPyWhjKKYwYlEk6
vCmBVdH9mzUXlZklOY6jAoxvU2/qneDty/5hN/nyukf3COlvUDURixuNtLOtI63HrGmI2CRPO+zL
zNtXk/5pxGFvrEpm99If88cy9ynbzYAFd2MPdnnOp/rx7d/1u+D4co/FD1t7TBxS7FUg8vKBYOel
z+wvKYiLpG2uu3nRtE96g3ETZ3npZLdLNZoF/vjY+OnhBZUbmUYuXBrZZ82104wVjnmp6ReV2xTO
LksGwg+o53q39Pswe/PiC7FP49i8zxw5Y90UStLCHgkgY3fsO1sf1sy8qXXs+QFbk8QKvCbKtI1H
9jTb6M6X+elIvJUT0tdaxcKeBaPQWRYjC3uVWxwQJlf/0Tm1c0N70EmBBncNWugJUWSPK++xLXV7
QF4n6nNMpcrZJOTb/NQny3Y2TmJnU4ilevpZd+Tu+uxsiQ9Oc0AEHQGKE3JcctstF+Lt1pcGYsc4
WpXCLryYMwqJKLGhpKGlyZd8elJmy4T26kHh1Gl95xzlS++GVtHP7J9gxF0jYZl+oE129DAZZ7Wc
p3OGPy6WeSSCeYwyrDnDwBZLr7v5wWHPcBMZAyABjq7t3krsHsvnUmMW7TvLnMNJH/3ryYAou03a
urY23cj+3/AmwjrRxxWo4vuRONu6Mq0vpM7Y37uuwTCknNE+jaMRI3bhjOO+aiqE1oaOUpWCIdrU
uMPwjXO+X55aa2geXOCRaSYtHlkTmXAVFcdCk91rICer8zdGaYlyB2eAME105gjWSzQGfmAYkXcD
Q5nCKr66BiWjl9gjSk3A3ftEpsVNCUf7c4eK47Oay2urHbITmbr4EL2olD/azsTahIL0AYfUckWC
Wp3DVe2d796EvQmgjsjai4YeQxlWJizkjY3dFMSBxTFyU5puSfM8jvs7YxxEj+62M+6rAmxCKCvB
GBKI59SGlPjG+NinU34WuaODDIi4RMz9RhpPB+TS87VrRNqjLt0VCWB42kOfzt5T1kib9qsXJ7dW
VaIoxidKQ1KPJpw7dj6Jr3PlCUk+SL1cCbfaRzjrqXa4g6LO7+fzTUa1tNim2H0I6GLTgjcKkQIR
yjIG2Oi40S3EYNMMijE2zqfV/hhkSu8vxjktvuVZOV0Utui/5XKusxMxGdlJC282WCrlMkgNo7ut
sywxglamqRNQocW8lFvKOENBLcXWcQcMrI1VN8nONZTubhNfJ9HcRS9Sk58S4VWZ/SHBhN1D2gin
tokebbVoxNr6/TBv4iWie8MgLAmjaJK9It/JhRiyOLfOqMU9iXRCUl8VEwGztvJksc+GbPxedRm6
khZgfrg0OqFetVFRFlF539wXmAwAM7QdnHGN/uW3QeQa3PMqlcOmIat42XQlmPy9okEE+XciGGWr
AH2VZ6neNqvtF7bSQRvBcjAZZ+shl12NfcuYrbM5ot++yslwcxqiujMGDqBwZp0JnXHfTaeQ14QI
FzOZYNtOZfqj9g2KiELXos/o7evzCq72hJgq8r/q0PQ+21DJWCcWSuABJS8QjxTcoHGnnP+cje4P
5aWGbd3eaBQo73SYW5+HtW4xSAwR4E4qzIZzbxZJmPRLf48jxqo4Izjd5WI4MwTfxTG/iDGJrlKW
cAgkXTrcUCFYrv0Z6yDDD1hikLaLNe8RLrQArUiLGE9bz04xD8wSo2piVP5l1dXFU98ZyYgfaZm2
TpPBiI1TbbpeZOp8a8eiu9SnGgJEY4/6t6kdCvwC/pTrQaavecEdn62NJ9P85yAd/WHOdDNhW9bF
1+i9AAVoaEHcDVPZ4RE3nr5KEwDRhnZjNDcehC0dfV8R+6et3pjFx8q3LLlTZmmRpwLgidWdWnF2
oPuu7T3VExAZxSInN10tXwdp57dNhtc9GDHUr37IDg97a2fWiT8DSN5kbUuz3JpqVLKzSK3PRuwl
94XnY6qZ5BBdEItYncAUALgyxY1dBz4t7zQYcEY+yLZW2g0wmPKzr5Z2OdcdazI2WC2/1+aqJpms
pm23YtBafsA0FzM6r+KTV5DWvYuYqerKjVNoFjMyOPPSQKne7TRzApjf6hZ5jEDFk5lYTFojATKT
8tzqI3neMpzPpxhrOHuDVSYtDRuq9FKtwcpamREfmUSu4P3iWX+su6Zq0eFM8Vkk8648HTKTJPeI
2MIwQyp8AaShwqjnWJ1xMGc3YrWwovySTnYkQ9RGCMf8trZ7auLCzRAYrQ5RaH7i46DlqRuAtlL0
XbXZ5OGUJrGcirbSbdm20Q0d0sjipnOKfwnuwnorpJV8QvYuzX2ErEdmpH4V3OZpPDHdZk3S6cwj
jFaU8tLGpKFOtlJYMwDnQ+wt2kXnYlncxEPlfmsTcr34M7O9NBp+/tYYkuTg9AllNs9QeMJsZayG
j0Qu014n0uMmJ+gl3bESpOwoREUST9laYxGMhYieYhbae4ylw3dbE+Sc1vDS6UW6k3nVu2aN6h0W
jLnl8wQwoKLllG4A9KC866DrjOS8OIu3Lyfb+2yK9W40lw9IgMteXCnDoEGr9KjgH1dtQpshEvq5
bBSW7EbX6st4tn1sEcrp9b05yyk+DMAyPo+mN6QnWSsVfnXXw2icFLV/UVSAiUqzL/2w/KUk6pzK
voSrjM9vpetOQYxQDr9Zoy9ukGNYJIPNcLwSMnPfRrvW1rDS4QweDZK1vGI4j1Lhf3ekmL5Q2cSJ
NWeRuPW9BcdIIbMCfETblo/sC5HgAnHqGNGjjQvIcCbrcVYF38yEfZ+2Qc+op3TY1p1ppnmsttHg
m/jw/cy8cLvBv8S/0980UZJcuARiXiaJIebTqmvsO3NG4ssuwFA3spKAWNSYQVDwRsSOG5z581c2
gB7WdcIysjDSJ74TupHmkBJaNRO144zddTwX5pe81fFQxsuc22GOheWiIIh+49sDvtch0UOoFzif
pBnfjUMXfSPpsG5X0BFYQYPvJpGMFYADM2WztLOs2Tg4pOb0WxjVyF5A85k7QcO6vXE7XWHh7c0x
vmF+JBib+xjDQO1k8A7yWPO+THOeFKfNmit/Vtj2iHMqHebsDGuHRMFS6IUMu6TI8hMoBfbHgVQh
AydNOziANiijBSa6A/nRIX6o5RNX5uW2dQrfClvoT/3e1ObB2wuzSptT5WW5SW0wk/FOi3QnwzIm
bdRQA2ACXxvUp0Jq2W2Nx0NBUao0XI9z1TFmvFJ90mv8RxsbZofBhiUnpbrt/TjfKifL6XllS/Kg
O/HaIqsz4x70U3zn4FoyTzFNJqe1EsYSOnlT7vrcnzHMVJ551YyehUkPcv0BGNoEi2Mcpo+V2RGY
Vij0BQFaDjAfE9mjPTQKgeWxczt8CcJufbQ06aIOVe6xVSMQm3E9O5oglHqA+ljgksb4slh2uWVT
NbBlSTQf3/2EmcEoxeTtavbH38exj8UOikxcbGThmNXBoh9CcIfTL5cp84TfxgblY1HN+oUTmRgP
xapuCBP6gU98MdU9/ydHYVCfi+vamhxKJU151RhJEp00ZiS/6Pi3LxFw59G21Kd2X09jjpjBLGle
do2BSTdmV7+VQ0xrffAM+ywBNgGxqdHn8lwugxZvFz0y5LbpVXMQq3MptCc2AnjQHHPZFd0sYLC5
ZW6GutUlTjC0A9BJG9rfEGblzCmgiSqFub7oOiMYWy9msc6W6J48b+ejXpqLfYAZBd6bDO+8vM6n
JG+2WNwjyAnG2LagPeB3khtm2fPBsWY+G/87XnBnxwM6n9phQxWwMSSvpx+1dkMXpjPfKXj+oQVI
hYOQotV2gODlGBSdF2BURygKGyhJDVLl/vuQ2Jz15gQJlbeanjvcQyKf9G/QwCTQm7E7LRoV/XBd
lfx9kYcsQF3YNCNXrehR8WpG81XJUkLScMxk32h590Pk1UpOsXEavnOu5tT86lTtGau8DMUUZc2X
p2rHithRWz1b1hi3ZGmQRzEtWfuz0kyc27y9d87xfxC0OUBUUYshoVplvEfVU7JfzLyxqSrZbt6v
J741RFtbfMhMhfqOPXK6c52KJdAo20+55jWX7ezb28EBwSU1FhrOly0cvEJTap/DZ7HfeSJ/KryQ
vLVWd9GoEP3x8omg3dRr+H9ImmN+pRoTDqb+auZdRk+76ptFx6sEmu3t97C+06P3QJUBhdfKc6QG
e1TYEzFfR2YUV7VqOATKwF6b9xlJegRm7zoB+xVz67Bs2Pu9F6T0+o4Z/KuAVbBRJMPnqCRrxn6U
ezBJNnLJ5tM6n7yDk4/6fdaSQNkM0roCHr+Eb9/wHy66in/AplPMpPdzdMMq1Xyrnhw2Mdo0nHLc
KU8tPWq3C/VPkINz8ZkGefbOU17f3cunjCAWSQ6tWuSqxCK8fLeaNPwC/AY6jzizTnG5cDBY2Piw
zU7O+YNi//ZN/mG0s6j4rCpQfIH46kfTS9NTLAwNAslOq+td3YOyJQcCFIlif0nGpxsZQDdsvpIe
Z3Cb80jLkQaBZ3Lj6221W5DunhpqQKxkpz5tH9NmR/z2j/zDQ+ETyOqHKoUGwLHSb8pGr0lMFbMB
adxgyqmV6/V5klk7vTW+v32t9a0evQAG2DrI0cAgHV5rzs/q8jN7S61rBMtN6Yxnfi2kdshszXe3
ViLA1/a+HT8MCy5RCkiEdgRTVzna9m9/BC+EMj1EcrT4OHFe/gi0do4bryqT1I+d/rzSyjkOM1UX
Fz5njPhQ8Z2BUmGZ7KQwXHjfNQ1O1DtP/Q+FVg/uLq0CzyKfCp3ly1+RWp7W/PIxjJk0t22x2MjV
QT01S+5dl0lNVbtMmn1ct8Ch2mUOi8Fqd+0QjQeZZeOXETfHdmi66J2J+Xo4rL+LlhOSKB1BzNFq
IE3lW3PPcMiKEuf0gq5BpDMOqdjTDsUCBeDtt/F65UPdSp9hzWlYtVdHb6PXRr1l9NEwRwb1MNOe
CtK+XxE+/noGiGe202Dz0Nw4nvleKMj6L385HlfJDx4BxsHaOjx6Ce6QQTuJZlSu0yz3sm2mTc+Z
7J0B94dHynjDjYBTBgPlK32d62aLsQoOIZbYdzlq6itpLsauq5buxCtcbN1vP9PXjQo+ISDDCb9A
rMxX9uXYgk8ATM/hGza0Mr50SOQJq6wSG7tHcvbXl4I9beH7XJ1t4OBfXmoEQWH0JCNvkNcu4dJ3
GZ5GqoCAmdR7q+nr1YMrMFjY0P6KC1tv+9nqEQscaGMCYkyppDxzh6p5SIhXBAfpVKS0j7GagIdN
3Xnpa/phWsyf5pjWWL1TfTOmHNTzoc73tkRa2Q7asnVJudi5gw2unNrsdFqgfn3nN//hTQjELySQ
8GXFJ3G0lxt9hQI0ZjZRoMp+NOzuqaNUw454oeXk7TfxekWhGc279lEYMoXZOr58PCPOuRx7KCha
FqzyUkIH9EisatX3LJFVF3juWHypXCRIp5mySeKCW5CMjy3s+n4rIamVG69ECRZa9CzM6ybxY//w
9m/8lQL4YsKhlSC8kMgudpx4uI5+o9XrXVToS7LCotz5IYbgSOUKJ4cPkABuSWhETZw+pn26RHdm
rSwVmp3uPpQd8zhEEGPv2qYF7CuaFpShV9QglyKVxJc6LZdl07DQKGKI/HUj69UI5zqrrfXTvo+d
82b003yrs43ajp6fjic65l03ZAffdBedMgfzncnx63t2dLtYg9Y+N3dNWt/R+hJFQFuoZLG14qL7
SWs1FRa6l3+lwGDV4eINZNJHTKw8rOnejGGD5yTeIQmcP+LrUfN5t9SATwZaBM55mjuRhgN4UrcW
kLsnIbKlDTLfXqB79LzvgH3W8DUra5NCwmjPBP2oNCEQTIeX8vabfLVyCtQoGBSZiPxXHG8a2zgq
cnaVyUbTOc75EhBYI+fpHSXk6w0UQgFOQRY4fY/94mo5fz7leVReakQ9MtAhas7BEfpq31Vzl4RF
act9unja8mmWUUURO63Kg/Qy0Pvp0NRIa+ljbqC0+hpnGlo3IT3ATFyMnsqWdzRMr58GnjeksXQn
Saeg9/HyZ061zwYPERIupGaFZubjoaxS953vyJ+u4rP2ebi61ulzNJo42k/2YKBn0lJPHDTUkPpG
CojXm7ff7fpQX45apCBrMg3LFuh292jR0vjnZkee6UZSqNvaLj0P0ibUdi77qt5nsSINWxrWGqpp
d6fSYVzu3v4FrzYFOAR4nrizkT3pr5Q8kw5dtV34BbZZa7vO1nGF4DQ7p8CZ09CgiLHlp02AICPr
nUuvD/H45v01UYGrYnk+dgeQ3S4HPYWCOHYlyVSIgz+ugfI3rDrGNQkU5TsP+w8vdT1ritU+Be1g
RfI/H+ER07zKijzb9E2un6jC/j5jtw/ffp6/NHQv72r1b3PmWa2Z69776Cqcd/sC6tcmdUvnIfck
RvPEX+v3kq1CsoUMFudhpyUYbSAQVeN2wTk6N8i/gNe77RnlsvES+tnwpNlGAV6TduGZGEDIHugf
FA+WcNW3SEsG1oG6o3bemdMvrLF5UQjRi50JaWoI1FJbXUB1WXwlPMbXthSTAC4tzCl3IwyNcO1W
70pqao6oh8t6bsAtkACp09mvNO0W2FgW/fAKqx0PGGbceFfSkPS3dF0jTLzog4sw15AChL1d9suW
8nJph34ex/aOr7uC5MTn6cGMcFiHsmnMa04fU31XU+SZz5SZL2jM1Qh5TZVYu2ldq8KAEdaXVZCT
YfJ5QYNlhEncOCrMkgRaS+pSnd8DcfbZRixWfalpkegJNCTUPuyYLNcx6iorwMDdPPk4X6JDAhVR
fWloLJ84ounTgAPfIn+vFv+DPvkPloVnw/8V+uT0sfpfHx/nHy+zNta/8xt+ookPq7QerbTlr3F4
3hrj9Jt+ovkf2Dmt5xEOPsguf0V2/4M/EQaBGxzjEUVxUmF1YA79gz8R+ge+UuxYBNRd52/QJ0cT
le0bWijqIqvqfxVeHdfHUhvhPDMSbK+7VO6mq+f4JBsNe9e5Ij8kRQREiGyJetxKTQ4XbewM6ZlO
RGgZEHYcF7Dy0hRMWETlhR6ZQ7M+6acSRo+dSORKwk8fUA1gJqhTMX0tjCQVu6SPFDTKTOfEq4CR
UHA18Tty5AICRrQr5Dezsa5cPVU/jTOYDLMyii4gji7wB+TV+4VlvCVOp6ngH/WLQFeQDbc9texe
zKyledrpnybbiYFAQ4I+mwgWkKGVaEQcLC1aGa3KQX6UBCmcTq6TPbF4nDBRIfBlHA5PG2VDgpnd
ZrjHxEQPKonbdt8hRthB3DWKPQkdkLPTstiBVw5bQjcPcKTyXaXhUcVqB9hjSTTjkdMKHegSWl4w
o9d4BC/Yf628sVkxq23g9GV5+DX2/mca/gcuwbem4XnaJ8NjdcQgWv/O72lITg2EAjKSBNK/1bvA
BP09C039A3sPti+r73tFDfEn/0xCxwVcxOwUGNZM9iFrJf+fSehYHzCqCqguCON//ev+AkFkrh/E
Zx9MtuzYKgB3G1Sr+QnHBzc7cgo8LMBRhKD3R1PJoAmvV7b5qMEDZLtejvND0STjnVTqa8GxZqMv
sBR3C7IBYzsbwPrDnPF0NnZZ2WyXrlx1fLXmgaAd477aDjgf/Ksqpr94ppShzaHsXHX/7JFf/f7B
z1E+BAoe3QiSeriFRNLxBWY7dby/8DrqT4smx9CdlsQ/LHGbDHtvoRRx2k6S5YFDY/o9hSRJZ1Bv
f6R0Ot1NjDWEqkizAkolAgWb3ucCbng0m/hTX8r0CuBhaW2Weij4bBoIk6kZ9XAbe8Q7WLfd9EQ5
s5fvWgsB/0bzvCIm98VV7aEz+7kNoFSvjZ2JRAWmYl18joZJP53KETe1101guy2Z0QInh7G8t+dU
icDv6FluYD5LpKh1Xzw1aCTH7RQL3EdJMUcR7OsaGqFMewQ5maImCwLWzZwttaUSzOcMbHJDODM6
k5FaFBURBAR8wmXcXMFLgEjmN3klAfFQFN11xPq2Qc5LPlei967dNbUeXIM1jSwpKcknyLc6gmtI
4egOrh9r027wJnleDe3swWuvomZPt4p4CJdchu9eKtrTdvGds4xUkE1Oa1aeoGmTXzKRSRvRGtlq
LOBtKwOAsRRsfMtfDi3tuy/OMvUAWntr2BXKTMew9LzxwlsEWyX2a1MSmsRyuFujEMSCNMjzWfIJ
jIkDaszZZZmOlheMfrV8j3opgRcnk/WzzaUPqbAupjujGEZtU1iJ+SMmdQGIRS7TLU7u7AIQeWZe
1qoyz9vJnZDLFTUzYOIXg6WUOk3jTC8DR0cpRNfOmm5oVwC5TTvYKzt8Ekh1ypQOjzEt6F3YSJpW
aLWpc+510AVQjdReHcL+Kzn5Stu5r2rTeyJGbnY3LsBpDn9dlRsUCBmfG0Oyj9uAAW8KKM2GIuND
JnO8RVmlLpcqmfpQq/SsDZEQePa5puEb2yuSruVZK7Pl59QoRrMf0Qzd6BzOQWLrul4ERTegabHH
KXmcmjIR29Vj8GVGTMif2TQHAtL+6mgb4/onUy1z7FuzH/egWYmJ0fIZsrBQ00S+TVS4cHz1ZK53
OgxsQGEEO54w/mYSBWBJ7jWb4O5NkWpoO4olmh7wxchpK0tvuALm39Ubbez7hygzvBvDUst0Z5ld
9hlElaA4Cr7/q40ASgWJpgF/hIoM/oKemZuczJrSYY3VTfNTawfjadCSns5VUs2Hsqk9bx8vXvGz
cub+Yyny+s41QZ131JSZDr5J/A+T+EyP5PStTGL31CntNZvGQ4tTed6Xnh5Cd1iSObqb+5aXnWiM
PpKe+6cC3o9/4mMJXJjfGt1Rs8lcPYQWGMmtEJXxbUZMZ+y1rvU++8Mw9ockUT72wqYpOdL5IxII
dstiS+13RMWF6VFsoALTlB3YUFvbfDQs+LgSASUc31axSBFl/ZMIN6SEI8879EgaSHeDJvo1GWLw
vFCXsp4DjbUbcZJuRk3Q1S0BIYsfdxHN+6L7Zjp59+CgusCLX+jRaTxWbb4vdYE8drBscpdGKnjw
pvhW3fVazmRGmjOsTP+YOhbaO4SH5iTmb3lk1tU2IuAE74wd07E3unxrcL0cIFNlVEGqpqzejra0
ISFqDBoqQBJCKEurv8nNdFU7ob8mrttJhLvt03GyznRRltsuVf4pYXtThB4qyh+oyLN3ctWKEFDY
NIFjYz64SXxQqxtjoKy2MTqvqs58OJmI6pw+ygKUDYjRVBqR2lhbxPkEEjRdEmAMT42rODLseJcQ
0FohbjHKeufmDapvhLO2QFuB/mznO318kcql7Q+axCkbDGISHvXWnJ2jD9vn0TRlcocb0kaqToXo
uzmgcdjqYzGO5y4LevndTZOFskxtuoG3RD3ZLnSn0PZK8Nen7F4J3ekyl1NbY1bzWTyZHjFGnq4e
cy/HO6j6ZkBHNtlPDsL5lU+Nj4RMgtVylyKLCQa/N2/91O3PpraYPyWzVRQM8q66JjfQuyRNwLw2
I1JSpFeb36axUnKX59AQA2Zv3m+irhNF0Pk4zphhJM0R4tO7BPiwcA98sKg1kknEp4L2JYhXl9EV
5Gv39txr+u5xJmtSbKvBJ6sHJvHKoW9o9ECiFv2n1BaZH0A3Q8PVjVT5DvDb6SjXhHm1O2KZ+q9t
omeotwBuZFCH81RtCf3MiTRzOHGCGRyQx1D0zEKPbPe7NEKBERRlPxJ7NMwIXG3mxxUMPaUHTqxB
mGqn2ZuJsugJ5GBHA3YgZogB8p46aMXgORfUu7aTn5uy9q8m2fd3qtTBBlWEKFzNsjU411pJYW6M
tpLe9n+2x/28pjtSZ3m2V3t1Sr0Hz/nESZUXPz+PePz11/6hdELVdJDE+nAkfuE6qVX9Q+nkT2yH
VEX8Msi71jL7vyCdxgeqVyBbBGYkgDfr2fafDbK9/hEHWP7/OKOoq3p/c1L91UR6tkNeHahAQlaH
+rq11I/Zb32jmaABWYwxiAdyuCa4OuofIxYFqh9ddZj1vVC3ENkz/3C5K5sbP72EQbWNEjN0LJD+
ZbOzkI5rPtJneVe197CfHSbs9ElfLpL2aiAdAyUZy1Gm9m60mdmB1U+euIjVuYhuHON3SfuvTmp3
hMTU5XF26AtQ7P8RJ/vfERK7Ipn+TeR8NQbP0x9PSf+j6vof6ctqyfr3fg9C/wOns5UT6aAQMSzw
r/8ahDBkgRKtLYC1WEyXi6PHv0ah+GAKDnc6G330oSsP9t+jUHzgQIcMA8bDerazxd+Mwl/2sGej
kHYgRRmmx1rGoWe9zrnn5dNBJ11KlwhjG7OU4eBymFp6+7ImRiKcon6An19YF4kj4f3YrdqynQIW
X815qOuDeydyq4e3bQ8fl7qzERQRO9zH3zQ7/eyVsdyYbIGIEnQufTefiFNsgqzPz8clCbQ0lw+5
O/mBLDzzJG843nlZg5QD3eq0bYCrI/kmM6EL4rL+mThkQtn12IWqLNByacPySSMhDgmzKU4amu2c
ERz0vbFX7Tgs2ZfUJzJg9xShMz25IukAAac+sRYb0xhYFqlNfVURG29UyT5qM3Fjt4P9u278/2xK
vJg4+x/1GmzbHc+u/4bzBl7AW/Pm9leFUaZV/WLlXv/Sv1du7OzMGnRVoIpQOPxr0hgrKRkFDP9h
Heb89l+1Ddv6QIYzKgHoRqu9+Hk671rbWDVEJqMGQhO4rr8obthrT+HZpOHuOPTQQULygPGSCszL
SdOTumRykCOlVEDvrlyV7n1vBidW0TGuZxg0ZmJtOTeOl1hT9kabnqCJBMhq5ndFZm45b946Kfmg
WNHb85XgapUc+62SICfN6zB4+USFyNGSJ24RgS9C8xR27VjvkjzzNkKLfhQmB0lztLJN46LJVbr4
KZo0SLHnHDy/ehAx82VUZOK6g3E7ujrFgxjiu7aS/inSeU73pYmHk6r9OtSY34zeLUPNju7K0bz8
+y3K/8134f/bSfB2fe9TLh/T6seLGfBf1T1b/wAYBWAhZgVdZ72nyfhPdc/8sIIFqNP5TIRVBfbv
z4ZjfuBP8MwwN/hDKvT/9dmwP/Dt4evjrEQK7JF/lU/NxHw+AXSctRzXViuvxVbIfYXuxPyZmYOc
QnTrnKtEZhNfTtbFs0XhD8W3P17F5mCor7pOQKQvp5lIG69Mm2UKtSjFXK9neX9QfTl/e/syR7OZ
m0FbgsSEEzpO6leait4pG8uCoR+6tMzQouv1Jipj7eBTuDuFcdd90io4iXVucFR4+9LH/flf12ad
g9Kug4VCQP3yFks+bxgJ6jGsYxbEb0VbewuBdq2XyEAbK/KoeiIT1T4znUKFFG/j+96QxpfKxKID
3Lyj+aUNVrEK1QXZn6XEqHYBSyZx/jKtnp+6bkfW2jC75hW3/vKn2kT14WbUSQyj0neD/iqLT1x9
Lqx3WH/r4vlsceU62CVg/Dm88VWRcyRZyDrTmyZ3UWFf5D2uOctUziWWmXb66NWTy0akGcYl+4y8
JsWp+vYLeTXkPLq7Jhu19X8cD9bu9jOJ1EAUutFamReKTnNDSjXizGpJEXr7KuujenGLtF6g3fDa
4UXwKTm6Smvh0omN1gipW3ZfRpdUitFZd+/p8vntK63/pqMrcZCBbsR2km3o2iN4fj/O7DclUnIj
TFsDgXrlRgRlj5EIIcNrZ0VOtNffP0GOW0iE0QDwqT0GOaTDYA+mm1mhM9veIXFRGSgCLN/R+L8a
JCyIv5SfLroWG7br0X1VDkUgxIehRYHsJnPjfFeIVEeGmlonps5ZqJ6Lq7ef5XvXPBqYJf6B2V64
JuGmEbFs0RISIESuies+9F6OnT0W4h0Bz+trsiRxr5xJUXdCEnp5nyJWEkngSHywp0WnJF33V4a1
qFNiUDB7OdmECWAsqPVu377X1+MGQqxLC5WtFzunY51ZXE2ah36dLB3VFjejI5NHKq1uwPKLCmHE
z/J7k8C3O/5R/2GtfzUlWAH5j8Fmb2W3OebLG61zL+qKlmRzo8ezYPgNkNhBLzMXckamnbx9dxy1
jxb9VQXEBwwN/Noxhotw9GCNum1m0YLeATxbjPuhI5YQs5fWLw8ZiQnJPuYmo11cLmZFACX0OIKh
iNRFTOH6B8egrPOoCqU7hHwiwZCneO29+HSW9Gt3DRU+QYlwbkqqi03F+b7I7HprSCdytxWI+XHP
smZgixKdsg7DIPCO0bnBUbwaB+WmlLAtL2VXLvbZPAqjOqX7ZFkPUA1ES7ZOASYeM2yRkJ5nlUbE
d6uK4cBmCYnv3+y0VVgBSTKqz6fabd3DqA++cZq5EfltkGkBpaZa8xlUgHBO3GwkjdGnZCoCZxzG
ahP1NQVf8tAdEoBGinPBKP1xnxaS7W5UNj3c9aIZ8o8Znmf62J4Vm/sYP+/V1JLRQVSX6Y1XGlYl
a9eaovnczLmm7bIlc5qd6luMsLbQKD4WUkd9ZUg9uUT2a1gHN9a7+wjhoyDjLM4R84uqmeMnVkdb
2dvGjM05IU6vI/4HO7gJAzKQi7A/9bqCK0iU7sIj7EkgCuo+Mv+TuvNYjhxps+wTYQxabCFCUMsk
mRsYk0nCId3h0Hj6PlF/d88/i170cjZlVWmVFBEB90/ce66dITuzoZdN3UiAVNsVx6ipyQJFrc7y
/RIipq93+oYTZr3JyNw6yEN05G7+GCnym4+w2KPfeRiMk8JyN/f+tQk/JdCxe8FWPcNks6xHt/eq
4dhuBFEc994d1RIbu5RFZkT1uJzWPdrtA3qr2bghVM2vYsOgyn4JJFl7UJAKFD1cE8WSSSgWRuZY
VTPFuY3/9sG2EDmf5x41ToKwgH/Pte+SCnRZ2pE43VlvcAXCOs2X2rseGOsz/iVmSw03eVVGL8U2
Sgu+eM7wslFz/yvMtW3GohvLKFmd3K3v8IarjbW/k59zlwsQeZggT1yOyn/WOhcrJnMIutec6xQb
EFeLLe00BOHE1533iTKWgqkPQ8AltXJU+I7txf3OO1FuUED32YKz08AutNk+wSgDivhrHh3jxbb7
tcakaWBjlk1OE7OxogA5VFQsi9qiXjDC8bH54ZMvwZZIBcbLGfL8Vz3NPS0PujrkSDRfCrCAzWNR
5kV5JXdvEfiORvXYYYDrMmMiyD41eIgcHqtoco5BJ4s32XSaL1IbJMoUpCeTVjxt/R+nmC2yNSs5
k0Fo+1uQrGG94SmZZjIX910EC0bF3PqLLVO3TIvp+/h4OY6T8H3GLw/DHvl8QNlY3rgLD8NkQGxI
2wXJKfsCtyZmTzAUOgxOZ6jD5oQqShjF79O9uqxQ00A0iszVjefmpTXY7z7hCKvYy/izIAGudPo7
xvWMoa1ybD+mYjHfjbmv7hHFeO6R1YVHRBd6tPIMfGRZWQ0ZdvgKt9K84tE1P8ZlZt2nGT8+d0Ox
R79rm4i+AzGbngGTM7R09BtndysenAGQZxWTGbLzdVoTGzqO3dzrxbGfkYdhpl70m+UiO3lwgkkP
12VjTc+zU3jibEptA0uYxlzAwTBrLmUG9KBqz45N3EhSd5OoblRDlXfQMITJcCnKYHhaAmm7fRKC
CUMEuuPspa1mVvS3IuxmfTHQsHcnns2O7EV3cMPvwt9LDIbUplViT7lgg8Eaj5X5suwGS081dE9B
xGp3063bHFa/G1dkn0hp0BuYv0vywLqEyIWan9kb6sfQWGx90VHXTxTR5i+xu5hWUYl62OpbEuXM
pemvGM+ZH7K11m9/arafjirAOXq6F/dqxQH/0MLD/VMZnfqN8m95tGvFptgt+vDVnEbvl6lHz2J8
UJhZEHEuJqziwqeqiYy/CoLI+7A4OFhYigYV1lJvCK5kvvZHclr7OUVbheVBm1h5CWMrKjI6qhJu
t2rUndEFDqu1yt6JPKmW+aC3gbxkuxZRECuypnkJ2etDAgkRBNeR0MzwCk6suedkxKm3u1lhioW5
sue1vxZz4ViFhL/nx7G10WSE0vN07DXz9L1EmAKA4mjjV4Ev8aEzJgPsq80mLR20Y38TU+1hRexx
SJLMa88n8Cls1KdC8rTnY9icZF3m+oy0z/9c6hDWiC3W6X2wmgu+2cVxnqpqW+/wGOyPzVDCTphE
cZFwAUIFt1Y45o5zNy/JYCNkCv92V8nvtvGqT7IPYbDyC+PI7YXiJ288INLJvNvaPDYm5J2DNKrw
8ZIfqV8WE880mz9n/ry8tV8NdQoF1ghxCKoxv2ls+YDdjuBCp9slMNcwGTFCH9u5AwyK7bd4MN2W
y6fqNvG+efz+aYiYusu4hU2R2KsmQhRRgLOwfevqB0ybvU7HYdzC09waHMp55Pbc4IHChD3upfFH
d/miEvD8kUXS5yL8rMZo/3u0gzy6w7tfT2nvcoe8mNvsXtDoM6CNZbKsTHShytjiO/kpGLryWzQ+
iZKdESBKcTpPffldROx4PVVGdBx4RX+qsNJGmm+wpzhZO5d31NFz5vnY4ln/S76esrf7PFy89dgH
EXiCaNvwM8vWb97stSqHA8QwbyasbpHgUequ3AkGpmSOce944gBxQBECai1sUsFTlA8rq2him0tp
fQ4FyhRivEqTIVrNVJiUICP8bJouf5fmiHcdJJatktxdndd9QezDOwvKPt7HSX4aRuc3KSkjRA2v
2p7hdZSrjXJDD+vv0G7y4qCjUj8VVbCz5TYdNqAh0oUFGFeIP0spFazYyu1mzWpQYgcDiQ38mTDv
r/yBqVymLfANsUvJ8wclHnnaXM5d2rq5ZvkXLj4W764WA56rdRyzcQ85Ni3yijVyAx04KLB3czzP
xhjA7g9r96MJAXRCONjJLxkKGxf4kG9RBAFmZqHMDwhQBWbncAKTo1+2UFTmOe+aKUxWBgZrGpWw
dO6WooflVKqad7UeR/EUUJei1gdxVCerrS+GiKlUmaPRwx92pDJ/qnCG8VLIEmCP4Vd+FPtj5FUI
1IGFJ67YoWJv7TRTVum6uKucMFxOozVVDCAB2aEHgvByLjtlU0OqGnGJwL7+0QiX6DbRtmI+LX4w
PuWF241XuB88bqDFFb8Us8qdQDJX5bHBePS+V1PnHk3Q9f4pcNoKonfVUwCX1lC+LXs+f2p7qcKs
s1Drpy4kwp+8rbBYDg4MCrKHFvtn9oDWkUAdXZmLAlZGtLn+NTtm/WsEuY1Bh/zHJRZ7ax1xz8Ok
kVGAzrmQvq8Sd9r0r6XvkFyvwaT+rNhdnrtynl8HIKoh9bjC0i9HfmmtSvTVtRfqOg6WgqhosB9h
urduzZVc+91jhyNlSHpHiZFYDat/Q4WhbAa8xKNKw9/9VEyWeRnqqOCXgYWfHcRWhKzFrZ38NLud
+Yno9qhNPcYbZuIPdq8yVzOZ4kmLLPI8AYpNcYHb5doGFoIqwbec2702PJky39LIMlYwQskc0ArH
BFaLHCyaOSxJ6M0qutrybZ4zK/f95w7TbH1UltfdemG+vxPp1FeZs7aUiSZcNAgkZeVeAlv75RyM
onvLt9ygIpJtSwof5xQZ4+HoJTbZO4/+COFD7J3uWLA37fM4V+azbW/dKzdQOyYO1LXvuVxhuhRw
Gx4ixFWEj4S1NvisbeFdmKMTT9B0F7+ivS9BFfTQUhCSh+vXLNruznXWS8/BG8vMfC+HIZtXQ1AA
FyuagrYQIafWaHZnFaITiG3vklKhfAOGxUYu6RuKIQ+xhaeBoDl7xYs/V7I7exXxN2TzjuPjzglJ
KvQ0y+oQRSUwLnfiEmmgT5AZ69p9Rsih+rH4Y3i4xdr/wQ0ME8QXjr5fgK6QZhxEbYi0ZmfJNI6R
erZsVrQBEYlmjLmPCqRcB0ejvYW7BjLGXz6KwiMjOup679ZYONtT0snlczUVBoezKl36DERxOu6J
WWwBnYFYAH7fyFe49+IPc361npo2d6H/74245ohsPwa84PI4kjP+3CClCmNjJRh11D6kJqNYnOMy
rF7LLk3mvwhDJPYWk0j7FpmIZZBqVNYFK+AaN6rfOEMhEEVPYLpcmbo+Ro6YwhbX+Uw9TdVUVyYP
7Fo4YAX8kpDSDvMLpUlTWO/+IIazB6CnioXScoThAQ0z22gWv1HrgZwzbRrXbC1MqCaV1fpooywJ
lq4w+gZDgLpohwxa2XgOypZFxuo2dEEB6oqE6Mjg6DacuYkcwrVMlskLxFEXxozWCj3lC5olDmdv
Cb0P6hbXTi2vUvcSkY4Xa+RhiDmCivWhTSVw3c8Ad5DJ5UT9los15I+Tasw2Wfxp+ZidqHupaZYa
Ttaqu5s0Yu07xoIRB4w2qT00y1MqqlX6KptoUZEKFQMy73Hcp5WxkOx/l/YKNbzALFFyTCI1yeZq
GXWCzKp9sUBUvZiTaXiEeITOs8BMEsasj2ihAILgYI68AWOvu03lpwhqtOIuTvzPdo9oz8I25EjH
GhmQP5hDoIyn3K5+/NUTvHPlJIBWFfXv3ivnb2WjXTmsouRq4v0wvOM6YIX7R8GSx8BCBJ7x0SQ6
ojI3ed9tQEUYGO7w4CVx50Ga07QGaWVvdnu4/KbfwsBTmggijI+WJ6W4gkVqZgMTJCdp6C8wlrlb
9Q16jFFjC4IDqpVl71sSFG6NZ4UEcY3+a2ugZLnyfZoa56YYkI8lrXmxdojQtz+hWRg3s17HjxkS
C0BtzXGCErIan/oxBKUXEvVQHWbbqkxUw17DC7kVsjv4o8r/UB4QSEexz4oOgBY/RyUL4qNNzfMQ
s30P7wIQiM+G1xmvU9D0qDDgHMRI6ooXVJV0M1UupyUBRuY/rxRRIonQeeW3bQfQB1gPIlum0uBu
ko2m5K89uOJdeaZ6zQO7ZJ7flPl4KmqiIeJx2C116Z8G54DqeB/PNKmUl9rWNb9HTdVxVCQDow4M
MEtVreediIEkh312IyETcyzGa70XUyrMtbtmKeGpzN7Mcjlxou5L0uM3BudkK+eJ1D6ijsqxmV0i
Vj04WvWCEadxsUPGvQeONC52ZHjpxYhENnZfUIAada0fu3yPLpI6PgQU6pzD7CVlqUhDnr3iOHmD
uncNw/6IxtEmLhuXkZFyLoPZCCd0yKlihnIztZs0jnkQ4GyeXGHVFA9kIMetDlx9yhHThZ8dey47
nfZ2M2M4WO7brKVUsR8t4ZQslgnQcHG86n6dQq/PGGLtTdZH4yrIiG6jc7mNEVka3TZPaYDx6NcY
VIxq3HG2PifqU+iikE5FPCk+m1fQf63ihItVEvM+G/VhWvngYQfcIj+xa4IjrwFAav4Pjw41ZDvx
vqyqAB7KstY5g9niZ+gcQ3z2e8236eq5ja71EEnjpCWmalJIfD5Y7jzxHZYNfTVKPeF7JyffeWmn
LerA1uloLA90hMNtaVqiPYPlcnb8TZhd45E9cRSPShCQO0C52w+IsWWUuQX2/RR6bpEWvH3zoXJ7
o0khrYC3Ml2mCO+X4MDq0HaCkxk44xgS8OQpP8HYFkA8RBh7tKrB92O/r6qcQyu3w9TG//XKE7x7
B2dgZiLkBJZP00L5h67NNfIMT5lLosHefdeWdN5pNraNowJcqDv63pVt+etFUVr47567BW8aUN1X
0bpRncyuiKChrov3zfS4oRxxi1KnTGKC7RAs9vR3CaDOXQr1/iPCWn0fjoB0KD6K8JVbi2h4t+Zz
epznWT6y4zCD21C76nV02nyMB7OPHoiArd+Za+R1GqDWpZDuh2FKB2sQfdwHl3sf7I2WsdNb2og9
VXYdwkkj/NpzxUgGbzeBiqoqoRmucNhSezQLdZgJzfrjVGb+PISTRvQewOW63UPAiocqt7bfgbNh
qsMVyLQJe4ADPFTjBHgYSmaFqQZeJ1MnIGL0VI499CafYzYdF0d1XrrnXcV+i+f3AXE7T8RU++qn
k8M0nzB7UEVwpZLdMktBinNl7nP7atSVfN16djlxuY/ri9KjK5IJuH6Xjh5N6GkOxqDnIfK8IF0h
7txIxKl8GJcZpX0/s2Fg7qcUL7fX21RATD9vJrcxsAZOkF7TwliLkF6/LB+1z+Q8dqeCyLuRbLFP
jFP2dJh5CLcD6Edse6vywzezjVDKGjYZq/iciplvTM4sJQH21/ttB5lyIsQ0opnwRPEWGQx3kmmT
IAeZ6TFyG8rA/cuuQVtpw2kAw1ArV6edbKqPsie4PUG4HYrUWq2qiqUN2+PE0TwjLurwLsLYIvhr
BSp6EQl5uQWbrJvy2Mt79SaB5H67uWk9V1045pk/iYU3k/FVMtlD/8qJOd/ZiEhHOvmms+OKA/rH
aYb6Dzw7SSHQXDgqW0vbk5GJab3nXrFWCaEJIaJ/FKe3Xh9CUyjrqPezBYS/mxmgcPh6LC03fi43
z88eI2CmXa00ilO5YYYgFMwp3h2n6x+ixmjhLDtL/rjVnbMB71yrB2hJNgr7qLNPhVPP0cG15pac
2q0dDjBkwXJvbh6+BtWy8RTjzw8TklDpPs2xsWGn+fkgMkb3OxVNMG3hga4qvxFmN7WJBx93uMJQ
I99zxqx9lue2+DGjwm4OnY1ZgBCJRr247Fx50yrP+J2PXg6lkhdBHhSjvyJDu4uk1ZFR99DvVfi1
RM6MCyEs2jfTN7Ycn7hVv5az1G1m2R37omGd2yAZSyN4nde659bnfFgPRDPXXyybGSJVBE8YiQbz
tt9IkmR3PjF297vbNocaqTSd/s+s3D3Pxj5g0HzBAhQPcsbXepaLsXw73jT+tXp3rWNuGj1dEchF
rwAcyYgOUjTWvesEMzxeaxnMzINjsaY92GYaHaYWt5pzgjyzftpOIOSc8cblfn4jx9BYEpdy5ews
KO45PLT7BfYy7BMwmcxtDT/s3rD9hTlUwy28r3zlPSH5tb9MRmHMk9bA+CMGSaeEHLUMj5Adxkvs
YKB+BtT2RsoqoLhbuTCc2Bsc+8RSu1FXdu+H16AgEb+1ChoudXmrviOSvTifJqPFlkFQQ9IOjUcq
2rjXf4pFVyvPk+yY7mM5HGOJQySIHZANQbxUxPXC4NuCOVnGkZRw+jaolDq05HiSGDOvsDT2fyvP
FCXnKLsDTs2ldLMWr7B1cLfa6xCkdziHbJ1b5fXG/MxOZwBiH1aIRYWkVLlIpH5QKeMAmPQ9du3t
9+q78IJ7J+LxpRQt95gp/tAfDZa1BECam34Ryna/7W7Hk1OpYb1reseaYzN3FuSDpXQi0n4N68kR
E9VF7u5DnRobsJLEKfhYJA4Hx5whcKJQhfC+V2e2bN794ozzQKvq4IUoFiaLma9DJgTQUXdwQW2r
PGzU3Jv8KAKPhDnt0cvStkWeYG52KQupGf1rRQiGl04RqSnnEYbdHW4N88G6fLYpsbhw035UFiNZ
nD98I5bCC6sh5d0sK6zBWHbebtw7BhauDI1Jjhu83niiGy1tM7OMkKfW0UYeHoVgTXmIJvS/8NHW
GgXk0DAajyQzGUT6UldHUiAddePzyFJG2lyPtzVzUSOVTN8uhte5+2hD3zASFdVWmeY0m4/UI4bM
KDepvoJtbl6bnr4gqzYvvzTUflBmFk+KPA77HjQPi92XSxbCUfeSgGGwiTVAMQDJG0Y7B0Qfg8sA
SxV+UhVAYJOQN/jC8rQN8q6MC4Kq6/aJpcfCyCvhb0U/UbT54XEMyACLtdQBcb6XTn2mN73FXIrv
By9RwOmlNk1unD072FFZgeh0jvL5eqqVP51HCJ5o6VTLRE2EYP216YDrjPpSfLu7RuRZshLEvarp
qw90nn6YmGLVVmJBxZYxnq3thee2NTLLHbmUp51T4aACM78vG8e9A6Ip/8wsA3boOOaF9VPBCY91
vtbsfHdKocRqKp/8PJ65PG56dlKHKFfGxhm3oaZu8kgjthb15RSvJCzKwqF1NefIPFENr8GBUoYu
2mzwmV1RBgfWsZtLU7yYDLTHr9KkHDsoZxN8vtv8Ehch+K71vVSdr48U+wzpJVNP3L/CZPuJXgcX
LjRkiblwoy07qGXQ1+Eo5jfuzNFmIdBz38LRMIcD2/ymOjmyme4JfZ5wPvOr909mLWiHJOeWHxdF
ML8jCWCKTPDzPNEbN6G1kWNWl/BCuKXdQ8nOIcxwLToYNYfVSnyzgb4PUn58QrVU/oa+XTKWJa0R
9W4/LJzmJdXq5EXtcztG0S2Sl624dQuX9ErKWQGegq2AICGh8/H5EHaGe2Pt6d3B6Ex1utLCjeCo
owZGJxFpcObxwqywQNvcP6zO3n4YQTCYKdRkgyX6Pvsfmli1hs1BSdL7bMtIJSapYvrMd24+otkw
r+d+YD8LMaL6iTZZv68lujrYYc30hUtF6b90MYixDsIsPfdDclq1WC6JpNr7RGJybrIGE/zwtjeu
UaR+Q3BOElVSb1fMxuSUaX9igZgHHTZvCLojIQErCWGszdkmxtopw/mnb4XgcBs0g1en7or8hVWE
GOmpFv25uAHnhyECIN92lfvuEeMMRgF6zdBIMCLtXtIgKjgVxlRYTJKjMsxMAOBOVnFTPnchyM+Y
qdN0XqMAepFnVs2vXUzEt6CHk8N1yMLfyaIddWrSc0Hsz1tpOevRFSGPfY56dU/d3TDxvli+AhQL
3LhIR4ogwezWFyQpG9B6DzVgNeOsFi96QHat2iwwBgt8sC+q3Dsxl5lhQ9sFJdZnBEh+/6UK6xKQ
A3R3rxEWMDilTsfudpjzsL0v++pCTw14Ni5j6qbA4qaxJ3HXtEzC9NA5Ns/tJPF6EdZQsR2Uxn6w
yktyOCMNf7lalmlFZUGsxiFXXGbsiVzCFPrap2lYRyLtQDxFUtrsCPfpzD869snwMwNN6hJDEV64
zXKoW4QrL8f0vO9XvFxwrhqrGOloyGhmZA7flkdP+cPfkWvq2dgX9O3k/+GItcSqXMIPXe/s5ssY
ZMbYg4Fxu3xtU4tZr2aQa8IIdQZr3MBnMchPWrmyQ/U6HS7Xhjdzvi0RwMwjfrQqurJYct/u4OPj
oAoa69D1lS8Sv2575MZVa9oJAvaCaA2cvCN9ZMX4fQJ5fARb6fPF3Vrur4pcpOokpO+IdLJAwjB0
5nO5nvu68b9kIKMvqx+XPV7QLKDNnwMS2G7pHSbOULQLPX5DDHWvuGpG8VDUa6N+wg6SUI3luL1b
GlYAZ+LIiBooV3YC2egG4p4R0zBmzFFwLFsG8zrsakztu18b7SsRH1DygvOI0nJ9yu11qc+NNY/u
kdvc9A+lRj6QrVbI0H+cUEwnoBxN+8YqHEr5nfmWeSSy2BL3qy7dKBNu0Kt32FckgzqYY4zEW5F+
YFuemQI6pd//Sxf2vxL5/4+mlv9HvHyvvrvnUX9/j7ef6v8DGT/01ouy7n82wNxJPQpgIV/ff7Fa
fP67lvk//+6/9Py283/gciAfRbjzD5jg/6qZTTxaJCbjrHJAP0H4+281s3tRMyM9g8fGsf4vf8x/
WbEAhvCH6KPRNVK5/++YIf8E8f2bShKzAMaBEGcX+yjb/8cO9u8qSXPzgbiNK5OgQM7hydyEdcO+
Gi//nSi294qIGFENG11Q+Nsa1LsQxtn3F/+TDJ3t2An9FzKHYhM4PbhU+G08+J48OaznNw9oyBR9
OIVhH9raOoa59WhtA4y4/gFzAVNChdtmGcWPh2+WpVt/rtH+lgilzHW4k82P46C9UA1+28aMyudx
DOT9Lq7M+jxsdftcI1JgLld5rFlZr7LgiKjWn2SvMzHYaR22R+lX98U6phHygdhapX3YqHNuCY6K
bssWFj4DK7gAJrfE2L02Uv/q2/2WBurW4tI57huu6Q75lt8lbUlAwSQ7J0O5xuUspX/vecK+DQoi
Kbr6zBI6acf8POnmdSwctsuujYHb/XJYEiW51qiR2qK6x0dMP1MEMRH0yZyTiWCN6oZD8qYN5F9R
Wn97eJnKgx6MOf4tmE1u/9J66Qm/OExFqOKlc58dy+hihFskQWsDY//ypnsH8vD+0tfqm+JivjEa
hvcy+NjbAD/2Whycyv7bcR5UFmfguhmPXZlfyy6a2R0XG6yihqO9baK7AmwD911XHSZVpov6zjWa
HvUjTX1gyzR8t5ZBsNdFIbUP/e3OX7aaVrw4vuvHjkufSVdJMpHuU2+1u7+IR+rYX3AaCbt5Efqp
YeRLZZ1ztLLleC5X5sdNNLwEtvPJzJY5bXUgaGBhKsKP2lrjfogQekDt2gnJDDfqg1LfDdoe7wPI
mCCTMNSXLdkAOTc2Pypluj0VJ0EqWCaqOnPkiK7uElykgjYitqSxjitGaKA1LoyFKOgz2zRYE3WM
P8yennRdxO+Noo/inrgFtQQPHsjztZjDa0gcIe14hwTFdymCMXbD8kOOGuI9biU1ulTtn1LI82Lt
w6lWjHxLJu3bfj+huYktez5uPbV0MeWnpeKe99cgYQ43JBp+KyNbJvS2/CODLkwZ6CqEfh1b2ZYh
fGLPuf9hh8NHIAwiG4gNpRKwCz0d85UZZvBYDcPb0jikGGAvdoaJNBjnyMc81WbPTRlUL6imN56P
BpnOUvpxINnRFp7hfhisNPhPNwOU/WxVDo3/hcFPAmM9slC3eQfo2h88ed+I/ENS4eWRusJ2Vu1v
E5x3Fq9ZlLdn7AI2SLBA3Hlifxwa8Ox0Ovl9pU8u0IMkmvbz1pWZGek21q38psBmccH7kQWDShwn
+l0Q3m7y5Fqe0ZKZ9eHNJYdUQcnOm3KJpqrdLPIQEoxk9Vbuup0IEFEnJoDLg9N6wVEyvk7bgX0a
M5rnpvMZoTNoJ2+D2CCTgjH4cXfnNrJlcVdX+6e35cGdUF6U5PIurIsLrIIv7RcarH1xWKlD8vmm
LGznZFZml1Vtaz1N+z/CPoacnXTrm6HGZa89HrFojdK6cIhoZwExL9NXT/r15DJ4V9pjFtLTnWC2
QkNihfyb+toQBqThNGACNL/Rw16RDPLANsw91aQYIaL5jFhGZ3CK6L5n8z4kMNO1jOtcAJ4tW4Zm
E8EEmkemgIvuGPASovU3SvsmhmuEAN4Jx1Ovej4rto8ZvXFA8Q/LW1jtN9XStxTMZhejIb1a8/7d
WcXRJEw9gev9NKMCzKLaOPldZYFcL8prPPjH0AeaujUD1Xht3ISQ3Qavx7FCLtJvszauRodkqLa9
Xs2ivNNtV2WB1y7sZLYPqwxSpkE3RUMKyeauwM1It3floYgseNb7LeO4NsX3GCRYxE4M7h7KifWh
M3DQ44F4MeFOLBdop/+7UOARhGKPHPjHYDfeV4r7RKzQT8ArCHP4DHua8H5+WRkEoFl8Q1U0Z2a/
fpBic1uVfYo4j/6yAPxBGsNtESwTgVOdcWWEI6udaiXUo2PU3C9lBiyj+5IXsWa+MIhBUPxZ7izF
wmh/DIZhY8KP0KC3fqzZGa/zvrNTGdhfA3jo2C9+LcVW3bLLX3+Xfd0eUKG8dT5yOLnmD/78YniF
e0VYFckG/VZe5cpH2dD040O4iGe3Ff7BhDydblHRXXob3kWmKIxXo6xzuQp9v793cYnI9U/jjYQs
FO0Ho4wetd1H16n56JaTfwhx1ow05wyYCT4yy7vSUg/Uptel9H8Kdt+J6ZOn0UXuVVnxeY76qEzr
anaTQM1fqtyI2GLqDb5TvBYAM469739tA1aRCOPDs2mu/SMSGPJwLJTc2OvC4lyPvcsAShmvsFoH
XICWkYEa8dKK2SAEWT5pkSvUL9hN4+2Q19ODRw52vJdtfwe0Qj+tojLuCqyCZ4yw5iNzLfGDTri5
GclUeugbRLfX1NjDkUYreGeYzEbKn3b3xhqG/dCKTbwpqFDnqFeQ8Pfd+ROhp71puEYoKWo2TtvK
pxWAvKUvQVhBN70VrK8/URW5V0zx8qy3/OlqEKtJvEhdP4WzHNOiM5FUml3Twi6pmqd6z+37EBTF
VTOH7Iq7LfEa7Z2mEg9kVJrobh0hh58oRORhThW6o5AdA7pmhrI2obBu2w73UJLsa5KuPo0oH/+S
mY70oWr7FxTnE8pI3vN8hcTrbwsG5Gp5NMGJZIvZ5l9s9XL2aVAcz/02sq0ee5g+nj10t+Yi1LVT
6yEjPssEetsQYcRTzbkO1efBY6t7aw5kTndNc/CmzwsNNy8YysZdO7J5lOKeWd50v1ahV2f4pvsy
9bTWj8saGXgAwPasJIwdrV0g/a18d7mLKqQ6Rp0PCemLxZVRuEUUo83WjF3YOMU565Rsakr/HXjM
ei/q/pM5yZzSxS1/Fs82UA3YCDqKzYMt2RHGkjZ+5z/5ldqvkAL2T+VESUcmmUd8jt1esBk2VKXS
AD3DlOo6EKafdPIuD4i8C4eDk6c+d1g0fM7kwB2nsf1qCOExIIUvtX8dbDph99Cc4bhD3GiYyPIS
e+ECGLe5Nkgaj/1mOdt6qe6nqfXSYAQOORWI+5T3zws74hEwj7lN+OCozRtSllcOFfvqotqNIfjA
LSKNbx3lYyDldK2aPYMk88TcPXFmjzTAgc9twy3BuGI5LlXzlw2jnUykzLxu+fxryPeJiQnsrXEX
bTa14uR0HXJOGV3LwuoOvbLBSEbyVrbhKfTd154oHfREUf+8LgskHP8xEteLzUO450xfPBQEQ9eZ
dy5DeXSU6tCG60Pfj4mpmVHW1KFLnvYlD3JpNDIZHEO+eoaZ0HYmrr2dJ2Ze9MUHFLjlfzB3XkuS
Y1eW/ZX5AdBwoS7w6oDr0Coj8wUWKQpaa7z3l82PzUKSzYnwdIZb9VOb0YpGVlXCAVxccc7ea299
JXoYgsZAEhOMG/TZhyzyX+YZOYssW2UVT1Z2kGNH6l9XOPdj0GVrS/O3RqKuqTK86FZdXUnQEMQJ
U3Ncdfn0yqHilUX6SKFu9BAQ7zT7rwoL3a3UkmA/FnR8Bv7ZNyW3MenkrBLR0BB7DBTNan8ElZgP
nfM0JsEV7RKCtKxm7YwNyj6FmlRkrsNuhBGbUauf0fJA9BkdQNgRe8G0cTzOdXfaOOeeypEmK6pF
Bnqg2zgQ1e5HvxCEoVx04uuqXRaX9kWElXKl28k1Zc553S1lkTi4NptnvbFBHkb9tQoFADPVQceZ
AQSNeC0tTR6dRYHutIep4pQhC+RkwjmkYmJ9VNtJ9L/SDqfyADAuqatoa6jzUaRke4PCcAebYdS1
Tr6u65CqVIZCfjTzg9Gz92btIo8Vj0zWrqnX0J+swY8G/BEKRpmxtgR1a+umSbm8Md82M4lbVKCu
VacFgGBEX6ia6Ff1VMXlP+1yf6t48GlZ4EMB4T+WGf4XMgAcBLh4xz4rHxwhBvUfGAD//pf+VTcQ
/8BuissfFr8uAZ7j1/yXC1r9h8qhhP8b76z4J1bjv+EZ+gLPQAwIwd+QlmnhJfvvuoGgbgBolOgK
NF+GwG/9NzgAC1QUW9r7yoGAmG5i8rLoZlkc7U88gWlM5t1sJbmrqVX9gMIMBFPXBHtQaXDVl15V
AVovxyQVTIWKQKlJX6RZ/gyK9Fs/6Qeta9/YRztrc8LrW05ly7iHSVVQsgP2K/X7sWfr0v1eELTm
DeD7sCGce1WIacLESdaaUg23QczZUM/9l0GSCmWxh82b7F4RerQLbZQkA2ceYMSstoG4RQKGPWFC
XtAXw7JJRlMRaY/1cChscRgJITvUSvg8Ru0v7ffaRWn1Jtewfil5T6MTYimiKfzFbBs6yrz+d+EM
OD2rm3w0If0lr5oUfHdZcAyMSvfarNuLMgvWvZNc+ZrZuZ1VPmiqlm0hN6Pb6caUtIH0hlO0tveV
9ChlcWVPrFyUlK5JM73v2FLlM9YsSjWFO1G73VRJfBsrINp7vQNFVjR3cAmVg8GC3dXTLu7RtuEo
y7dOnK3tpNnKQmJWqBosLAEHW816aRt1NdfEGnM+XKG7d2OHzfyo649EDtxUZc9kUDyozrSuunLH
EX2h/O+jkd1Bqe9p/V/1qr4mFe5qUbaPyPT8DIF9FtNnj8unNPH5Jyv57DQZ8jNff5nQveP0gJan
WWLrZPWzNmobzlzKjsTj/HoyDOBnqrJWGuCBdEA5fwc/knp0QzlvYaNIL8lDbR9WJfuqZt7nof+Y
UVLJMzrmBvRkN6B9lDfUrk2jXschx40MzflEO4TOw55ewU7Lq11lWtdRam+iJN7msirQFCWRFyTN
sayC41D6uqvEdF4VTuJsA4tXITiFJDnuMLxGLgLIDfvmX/S9G1Tx/nruEzbcoCpXXSTpU3Y/aDhe
xcueTTR4VRINrHVGdkRl88/Bm1U1tE6o8XdxBVQbP8tbqk7fnAG9hV01m6nLr+Y0eyG17y6zult2
nV7S9E9+ZtACBlE95lQc2GxpyO2bWGwjSGvwH1kcB8P+XqXZFtuWsbHQNLiqyHOXM36Eias4DFLd
+aJ9GHttr+rWlV6Mewur4qqfOM8kncqya+g0IxTzxc/lDVtEzkad9SDsnBsZiiskqcGaTvgOTSiW
BE7B04yMOPq9z+1IdqTbjwEnW5dG8FjmySYoCdCc/C/DNBPJq7XfKwjD5Rz+MDTlZcrz6qAHBOb0
xo9Zyre6aY+BFv6QKn0KZTSftFqmPzoreqSWuB+luNJJwQAYskqmagdnGNHhVHmDGW1jFFR1Xm5l
Mt47ikkq0uRcFen4HFbxfVBpa9rpj5UW3JdCeWAr6QbsQrUKf5Zj5U9aDIzKT8TGTqetpWJKMlLn
y+JD6kKdrZH/NqPycme9ugf95pV+e92ikJ9jGpBqjImN0BA0qz2HJpPE7+KnbNN9bP/UUpZetSke
8W0cONbQvGYP7NV112/snEki6VrXbK12lw517lqZAaSq7vfSIGa6HF90lQzUoPCaLOMggSthpeXa
E/8DOUcn1xOBBcOsfWWI+hzCtZtMEiwYVxUcVSacSlEOnFk2iKfT2yoW+d6qzY1VdE/V3DxrQ3bb
I79167HZJoWo3FZtMzI3VXOLriVYzWX4jCOMHTNdssT5wj7As7Xiuofs5Nl9tKMdm3iO9eLkz6H9
zL5xXjLINoQMTp4y6PfkIzL5z+wlOK1no/aS1DVmBN9r7OlHwV4bTRzIyamiudo48a5pR7JKU8tt
A9RqY3SjxmPNoEfoRO/iSMf+GuzRqiDK1dX5dCHqzR7gm2dT5ncQ8dgvzjFfiVbChQW8t9IalItd
9zWS5oORztRZsh027DvN6L4g5Ow8X6eU5AdI/cCsw9k0bmD+wZWZ+59NoZc0VzLYjkV83439t6wI
LBTknL/r2n6uhxyjLG25yS9M1zKztyEkbgNH4H1RqZsMIypifKZcpAdfho7/1RjBwgEuIraeDscb
ckO7UT+QWHDHVICYWRm+gCWdH/sxfGmM/Dv2kCsE8j/oKd0FWfrKdL6vfXWfEhWPrD5ZxaLDTtft
tA4rj9/VezaOfM0Rj5sa/iYtp27F2sFe1UIbU+k9GtppPHBy+66AR2UB45w/y8HDi3g9QU5Ne/B+
VKso99T6S25l0guttF376MfHwWBlgqIrAuevAbrDBiF0xywvYPPnyNtjafVXRRV8G/Fl2nF6mI1s
W9O3X7G4JavAkT/msT8WXXkb6SqO0sUEWvZjSXVRY/EP8i+5iKsNCcN3kT69ZKryqxchxceh3RuT
eGgnC7GwJdHPyvuByGSjaO8yNMsUhRcqh1wtYFuDPGpClTsMZuMRCw9M4ETC6Bb4+jgZrLPR2bUg
MsOO5vpA7YP0YO2njOEFl8MzE1d9lSTlLkHrSnUej3ZZdg9ywDhhgx5fUCwuso7BLbrxFxE0j/gG
CpcsqiOi+BuWjgS3MQLUyVfXpG3REWjYfWvFJlKme/he42po7GpjFMmdsI1DVtr3UZEQjjl38PB6
qoSzQVs6GoLvzYigqHdQ0RjJD9ggh9DxkTJhcbxmR4MAwhG8Q0d+GQxsTO3cIDcapnURwkEuo+Ih
KrNXgVifxT3d9SSYuLiy4UlDpLRFf5Mt2662u9JSpDHUJIjV2xUz+aZhrv9FQ3at1Paxt8N5n5Uk
q3Z4wg2j7z09EJSotU5cR+VXi75mB8yU3qKHiXnfmupN0jpbyPGV57TzuJJiZnqAlZtNm3SS0oU0
ujeR97kimb9Flv19EjhlZNDZKPnV20lC7ivnr4XPeyJyiD+6AFU7xLyS5K3RjPCoT+ORrhTWQqd/
0DV8JG2cbfUSsxxIbIZzrl+hwzRcQyn1FchYMm6hbm+JMY6Qr5tvxJOnXhsNBKjOKgoqyguJjo/d
pgJv9DhNUPc9m3a2n6r8R9VzRsJFd10FqD5ENuDnaKOdpefDRrShQQ0reVIi9Uoz/XjLRNat/d5A
Xz5G1TooMHCHKhDtMkjjTY15gXZ7w2RrGldosVB8NMwasThMfe3jKAu+kFLZbeap0re62YKh0BY/
NsrcDSA45sVgIM6WTNMECDn3jQKSAkcutTdR5jQKWAs2zdTeMM8de72/YiafmBKja2nnbzLldUUK
rhzcf9CFJ/ZbLZZ6NcCZ1rYcj5OItIp4NNfQeW4tPBDr1LSfW216sLro6zBP11oWXTVN/CY72a5q
SVMe70S/1kJ6eGaLtW9ysDFZVclWwE8pJuYYeUUgf5V6Z62ZFyPQSRMqNbEyqnjXGdV1VfrqqumH
W0WDBk6m0307MjELyhJDPSKdppRqj0gJiD58RLW9ncb2mGn6gXYAVaRO/1lKQxyBKD/Opf3cGPa6
Vmzc84bj4gWhQF1u2sLfhFaZEBgCnxZOFJ+WItdLZj2l8UInBD0ZkR1L3H4qCh5nGr5OpJt2hgSc
6wxXU636KybTGol670XW5O/j1H8YUJaxSY6pKtTxWzJ2V0JQxCfLavDQEdxYkh/RxLHh6uFSiQzy
XaKSEJ1U3T2jj5O6r/1sq+LZ93NUOksyrr7GMdi6xjQ/2bbtU+WtnvCrl4sH9tho0yuGaQ4/2HxX
lDmeSPO9GmP9CVHQLTaIhybvjozhjNcKnNte2iPC/N44/XWrxlhwlfGgx+luMoejEer7wKIB1rdA
cBGxraeYDZVRdHdk2SFay5RfWlFh9mAzPJfEwfexcxuYbYaxoz8OeZG42syAJLHEQ0doegqFZzdJ
/J2pUDgpHaSDwV8+CsatieQmZVVBx5uv/KYwD1U2kCcTxNs0yL4Rzb42a2ePJd2+Uu0226J07Q5J
aN0YDuGXPD3I5vMmSOJriv30YJw1lsPXQo7MOmrZ7ZFjtTssgv3GUtSOXoeDalINzX1oMl1ju+12
U0cXEJd6eiCeV123fjoc9Do/zOb47FfwRnRqV1XkvPXEQK2bFNb+5DSA/M1DifZ0haZJ2USdkrJN
UaeVGdGqxENau03rHEbq+hs8tBE2+em1SUuNo7F5F+LVBW4d0+zSOIVSYNLb7Eorohe7yo+Rb4PL
K3RJcSZ500u+RqOQgO6WllONPZIWGdvAHueWnteIoOluKnGGYaVO73qEaG6EC9UVQxXd12H8XWjh
fMTyd8hMRLh9xZQ46srWKIKaPPnOd32L4yjm+xtUZHdhaL61JgkzkYxvWgWuTlUXm0UFhMB4VQ/m
vURXn8z2jcEuFoAlf4jBsFAq6CLFK6DXiIMfcL0spHYWm07O7nn6ZvXwJrLomc/1B9KDW3ranC9q
1HL2VP90yqh0lTl8tPIfEJa/WHqdbWo92xjsrTnB/g4JQQXaIn4BrzyLb6GAyWKHJUpWFIcMRIVO
d1KmV5oj3gQWO9cX/FsZcj/qLuFju3RkkG/AUk9tz0pS1UMLygHCoYgfCwRBkVdaV0gBXuPwPmMj
2KYC9ZEwV02UP83tonANKfZiLNVp1As4Kk3U/7SL9TzRIu/ZguggQ9q7sl8U2TQ5MP3uwj55sPRb
J48RSS+GJ03WXjY1+7JEHFfgqFYpeiu2uYn8ZiZB3YKxTcNOaPVrHmBZpULApAiJdG2BiGFFN+5b
9XUcKn+vlaQQccidM31v5R0pSnb1ZeyBQfvV/FJJWLn6dO0ze/vDdFOgf91APr/VMnjdjtxivqFU
OtznCQBvrY1ugLQc8XNfq6Z+3bIFC638uSnqJ8TBj05SvIhB7JoQR69JPgF9lHUYTk+UEVB9Oc0d
vEUCux38T4U2IAjUvvpFK1aghGoOu91rHN/QeX2uM1P1grBJdpo1/axnGikNR1ODHZg/LMd4it1J
2XUr1QyF688WMPpydNN6iDgY54feiQcEBg6Ndr5j8PjRAc/VSvF/6NqXgQmxn6v7qJ/CbR+kr8fM
cq5pvF/3vTiocPtdtfdvw7pP9zh9DznXqYkVcOEn/GpkdVWqNm3kbKssrQvVpPCMSwA4D5D26HXO
3iqaUOWb4eCRbhOo10q/waC0YxIlx7khzoF4uX3WokLooAf5xcPYdSAxo4zO5Rg+TrpUjurQtXhU
JsIs+p69vlRvJmk8wXyiIExxNuMfgNhdi93iX0M9merFT3PGfSrz+aaOpDtrNAK6utyplrgpG8cV
xLjiGnpCXlBv8unNjM03WUm5T8a/4nTck4uxzXJ1MZnPNyZYhq5Qfgp+0RdDjVeqar/m1Vzsujb5
Wfjchd1P/c00IZI3DNQFVgiHpcIw20bgOtOF0Fw6vtjgyPMC+sAcs1BJWJbhDkWnbAV1Pp2quwv0
h5iNPNL+qhdR+dgu2hqt9bca/rrr3rSVAyyP+Gi1ukDSRhkAhFHiGT6y46Yz/wdA5v9YMf5QV/60
Av2/sLYsDbYOOmoyKr9wHXR4rJ/Vmf/vf6Vv+c//s2+W/2req9TO/kH/rj1DngTOiMF0gU/q/9as
CecfuljiKzQLbCOIZsJv/lV7ttR/mCb5gsTHGuIjPtx0/mFLsJmw3PQlHtjU/07t+RTQBhKU8jfX
RyFHMu4p2M+ocXZGPbJ/hI74BZErUzmwDlVc9xQLrHHz7nmdwbOduxx1bp40nExwaid4ttaC2WU6
4ezFHLfWZcGK2reIHWr6rRTgNPnPtgiD7jwObqmbv6urL8RT6L9ETBPFCp7NOLle0gAwrUyWLKnw
l2EQ7bU5pd2dmtLSmgiNQdhTTO3eCdNg43Ds3X1+v6ccyOX6BCFxu/wCJIsLPu4dBzLJukjYZcaS
GZbWvoJc5eaxeSnf/KR7sNylBtZMMyypIgz84yrE5qCCErzEcshplDfFBtNJifM5mi4A/c48UPZZ
NkOGLSYb5uXvv7uhusRHp5fT7CUGEpjWIb43MyuHvUiR7gREKhcIobluB6LTdH8otp8/z9959Ccv
VKNPg29Edyw+keWBv7u+YReIrE1KVdVcAQmPrVTQwbaxliQdH9sqNLN6W9UESiM8K+PrDNsLe4EC
DxSS6ip8BJegd2yqjQQATBHGbtD37DKzTgnuZs2YfkZ+J39gjIgujcU/IK3La0K6pmn0eOgemScc
2tihDw1YlcEP/WxthXj2qq4lMie2lTuCIuzVqCrXfk4YfRjG9crqY3PP4M53TaGkt3w3Ef1aSvCK
719CGS4D8fS5gq+VUNx1aPDWyW8bI7vNSx8UpSI4GwyVJPIc/RRFG2KZGrZeVSR9D0faeIFMeWZG
wCdAkCrcRrp29glAsSD70p+kPntI7LuNbKd5X/UDaLh+/Kn2zT+Xsv84H/zxpXBvgDA1Pkp4+ZZ+
cptNVgyOkowkXUaDiVOxdu446SH40ijnfT5U//j0l0sR+mUSDWFr1ulHCR+lqUSDnLIoi23u28gV
+yq7cD+nXE+VixBrTeNQlRhFfsenvfscsB4bVh36hgcvyF9NgsDM2OBUYNYRAqN6dnFjdRemgD/e
2HJNgx4qE4EKBH35+++uqYgOkmgdm15f+MPdkKfVdW/4IemedeDZuWiePn+Q4jQD7vdNmkxvjiMJ
T7VOvvks6UajIj3MizJMLymtEKRiQeQJw468dkq+NkSOHzurah8zPqpdRuNqDYQhuTCZn/8hDB6J
nnyByS+j692dc/LNphHNqYcbb95Rpqiug5ST+IB3cJXRm6Rpq9Dpb4A8cQqu9nUyEDDXs6h+/kj+
fO30xAGtUHCwTcE3+/GHWGVZhlWWmF5ZoSWx8HxtC6Nd20aK4TdSy1UCt+jS1PvHFGFxUclIZqOk
SeJLTi6a63R46GOTcEajBdCqO6YoSFVauq6VxjgTYbyB71x+gx2s1QzlSWIazkYP58a1QJ7s+qFS
PRSFUE+q+khJQfckTtYLA+bM0wE1a9l837wmW55MKV1l5JaCRN8DAvJgWel8H+h+9pCW1teijajn
VqkdXrjmH+si1gODhfj3w0H0uYzhd0MDpk3g2ySJekVSVWQN4kpllo08uIH+Ew7CH4WyuKQg/m4C
o7gUXvybU/xh+l4uv8w0jAmc/acgdUsrwonQAB6u2kges109gyM3IDcYhtekpNVFqQLCA1yZRzxW
5rWxUWwnFUs9pw9zbY6Nhjw9g4ExsJAnRdmtLYdGAmX8zPt88J59VBJHCB+QZemnZOdpKkpKPUSl
0iqgVzQoNQdoarOi70svKaJ9FdiLJfkXW8XkQkD4mTHsGGDr2XsSm87c/PE1yciJcG7zmtq26W4S
HyIDO8H6UDbUcgNIsZuAhfBpNEv9wl3/ufLwht5d+eTraWgfaW1FFFuHcm1t62zPiHeO1wqnzs+f
77nhzyKHjMRg28nB5uM9VoUJN2zuVA8pVruu6pLtxIjbMhAi3ELkRwqrzcaF1e7cS31/0ZPbcwbL
abHoA3Oz9WwrjFLucj//MavGnUU9mbYRpVD0/vI4h+Xf3UIw+MGtqxyvUOVoiHE+fHtQj5s48fne
CyzG2PGr+orgj3yf5Ea/yXFeXhhE514lgQlwrTnBmJwgPl6PpggedyAinpFh8JWJn2z9xPou2bJe
OL6cWXG4teV0SBaDxud9cn5RFGPG6kzhJ8+y1ouSoPfyvKc7RLDb1pnQL1ZWIREp9Lk3klZH5B2t
7FxFJfn5oFoyVD5uEJeHjOfKIl1ASE5vH2/aNFTaxSG0PqgV9Urv6UiA0kNunyfpWhalfat0feki
0jHWc051n1Y0apWpCW/1BMkS5YvxUHBS3l/4YcsjOJ36LEvw3hebPakUH39YOHUGtkYdtKVJAzxE
1lLb5T0yI2L1/Bk1x5QN+1DDfi9NkkmhKtR0F5gCc6EP689/zLlPz5LmkhzNZhoy+MffoqWdFYq5
F96Acn3DZhtvsFVGu3hS5H2YOcGtn2fNhUFy7tNjLraMJflBJy7340Wtrg+l7IXwoJxzojBwnlnZ
dK20DpZINY3WuYkIu6vhUuPJTC5tC5YXf/r8IRjRICMAgPXv5Pnb0cyRxOZrgJNl7TVOh1dCVayN
MSB+VPyUKhedcDdfzmi4AWqsDP54wz82u9j66S/qJZicMrX2VmOUtMCxxH7+Vs59r9JEasGnxOHm
9AERT1+PYdARk5Dnwu0kEGSjjcdNY7bOBfz8uYdB+gY2RC7GHHEy92qEwTVpovO9isT81Tup6qYy
bV0yd9DbQY64MOD+XM/Qt5lszCQfpQlh/+O7H5j9p8SSwsOKg2qF1g1S43yE7o1+W6vENYIc8Gki
ePn8kf45G3DdZWfAE3U4ty2/6/12x9cs6p4cVM1Jix6ChfTY20AwPr/KnyObq6DaNHSclWwET+Yc
Dd6RSQK08OAFyTsbAwdJvF3ihqnR7v0EPyFC+gxVtf/THm37wjT/57tcrs5en40de6rTd4nxPhsK
0ik8Rwkddq3mwt21g+cU1Z4XVLFy4Tv+c/LQUKFKyiMUciz+8vGZors2nTLEa4npLVxXFaZ+c87p
toNN9PDOBYRXR8bu80d87kVSeVwOExTkrNOThO5rdRYvF1VzY7gO2LV5DU78v/0FMjUIlUMj3war
5skw7Wif2XRS8bRxRFjD90NuVU0dPV979j6/oT8/9uVScolWXPYDpyumjkDPR53Ju4L47IkMow74
kdbrir9fzGRhpgRlCp0PHfjZ8kLffQQNbIvQSDH/9eo8b4Y0+R72fkA3u6UANmFo+h/cmUPNgjIt
9ebTTJnZ8ucWUC0ihriJ3abiCKo52CO1hL98fqkz+w4NLTKviyB39pCnY1GbiaTWTfJC4GAlm8Ev
+nWIYscbhY1ncMgwYmC4vkvyovSwtcAvLScNXpWiZhe+ios/5XRKVcrKydoCC+Sgdh554LYbsHxv
9BakhK3kANAChIEsj9GrzUbBK7MRdWxdmxceyrnvE6QcWZ5UXKgfnQxiQDMhso9EYDnR4p0dY5DQ
sDvRmjRFD+UxQFr3+Ws4NwOxsJMgxHmF6f3k1pVAwCyhaOaViMfXSWxp60a3IceX4aOfKNGFxeTc
DdI2J+SElcTi5X8cz/aU0EoC2OF1UxTtdXWElJL6nZt1+b25eJtGNQovvN5zCxh7aIqheFXNP8p/
kSVQIvvGspCQJqAUCtAqLey3hW7U9zQn+hWNAnVrVbZ94cpnH64ll9VFZaumnyxhVah3BvgNDVoU
UoICsfc6G0SOSLUI17zMS9/UuYlp8R8I/AYG+7STms3QjrExKDxd3Ue/oGcdnWuT4EghGdufjxv9
zJvkwMCOAGE71ZolwfD9zKT7qoYkMuKbaZTxumwrRB0LWamOkBVXIfhohE3plJP8Ihz0b6pzVWtE
CtglGB0TBw9nHPveCgZjFbIEQiKC/DHDEtDnMd4NoNC3pI1ZHmTTZ9UPMPHSc37W0CEco7JNNmYL
QCRX7WHrY+BeNalDr6ChWKRM07CP4lDuybeoj2B1kblKFH6BLrrN50/hzAMXwCAsDiuqIbXTYxoa
PS2ZR4ZWOGSJZ5Vac0+Vo1iHVTBf+HLE2Qf+/691uowmEZDZINQ4hODpIod76twZRR4VS6vak1VS
e87ctJtSV4yNj1B20zcBAMg4QdncVNUqrvRuC+mrdvu6z4/VFHb8zt668EjOjHkeCcl+Og/FlOrJ
ydVfSAElwdRLkLc44HR6qqFNvrQ0z5jfZyLjPn8FZ69nqyz6HM3wyZxcj1wKFPHLBs7pev+e/ny7
a4D7b+ou0zdGNSQX3sPZV05lkhwmdjPs+D+OeyUAA9taivCaWgTX8ZSijaGovO4xpF74xn5Pvh/P
PfShsMYtJVGOX+ays3q3+itGPCjxUmbJ6qyFiORjsQtnXXkYTQRjbgHT/i4ZpbxzWvUBqiOJBkkS
QXBVyIVJQcuUAkd1pf2Ku0Zc16OD1zJrDLQAYZlmDBMAQ/qhLEfwgH4RUhkrW4zjau0pI2gnlyPm
CCErG+nS+H45mO5o+T2cCCWfc7eqSvmCnZb8jir0zYOvVFARhJLZmB3mZrgbSTI4OCnRgPSZ9O6x
klRLVlRMyXVmT74IZNLwNk0JWVmlgWa9mak+wvY1dTB1g1mkpIjIPDc3oYQNgWNeIDk1pwCqoikT
6FN+muDbLsjCHTF1bitoO1+UULe/2EM7YHHSuhtI9NNrBrO+XzGN1ZsSoKLGmt5qXzJOPenGGcy6
Y8IsGx0TYdx+G9DjP4LrFBusSPxrJHwYN2Uuy68O1KmHtltQc0D/19SDEKPmYpxyt7V0fMXQ3Zuf
gdlF6Yp6va+6hgEH2204fGxx8iDj/Hzsn5sSOBupnAVtHTD4ybl4Zg8huwqgGKXWepfk1mtFyvta
78jrs7F6rXq60xeueW78G9TmOQ+ygHOBj2My0BAiZCbX1LN52KNjBSDShNO6GZPmwvg/eymdSgea
S2qN4mQ3ZAKutLW+XXhpTCV5qTZb/GnF6zzzcj5/kuLcNMIuG0EUWgWV+/t4W9rCHO3KHmqKk5Aa
7bTmUc1CbYcT7aopZIfHG2cUEqRq40yBWNf65LhoB80DqjQCyKJ0WFepPu+H2WwxFHfO9vNfeO5d
m2zKF5UBVZDTIEZwviMQx1H1fDKmkW7XKbFjluUSxFWvYrIjrvpYXtgcnqnIaYtsRGUiZ19BS+bj
Uxk6Qxtl3wgvR7wakymlK2vgIAQD5H35I1sog6sS6N6zaQddiJliDJ5JWxhfCBjzH4cKcekqSrri
DpyPyC/8Om15/yfTI9HJlLhMlb0VneWPvy7DUVWVwgejDloLxV+/JC8UAkwbvLXRPnaDEK8Jp3ly
vTUdXQQO2vgm1HU085T5otccKeJfeC2yqyCCG0e4lqHezCOoG05izVdippx7zE/AxH02Kt8rpZHP
I1kHPzt9qq0Lt3NmBGr0HwFQoiGhin8y2SN5I/4pG6mxAQncyGj61pSd4Y62Cr2xMbW/P540jVYS
ke7aAq46mTt4zsLHyMmrbVRE43KskPSDCLb80LpLEonNOeez/nwQn/miqZ7S0IX9TEXAWf7+uwWt
nu2+ykFQ0FSMAuq1RePOiE0AqhnVhUv9LoSejg5OlYgNWD+ZRZbR8+5aCGEL9LbcIJKYFCkc8kOg
fUsoCspHXdF8TxaQqpyB/NY5s4+4YPKNUk3xN0kM1YWXe6bM9PtEx6EORTNG4I8/Jm4GyIBmykYx
dyrmGMw8fRbOBxDfIP7VIce4gQoVMR9KVzNuL1z+T10IFGxDlSpPAiWEqWsfrz/I2NTakAKujh/n
Zwam73E2ZmL4COPD3Wnq90lrU9pOMHradtI9lnNJywpgLPwLMo7KNocFHFmcYhp1ujD5nhv5fL6/
5TbIGU6H4gzHGU8OtS8lq8S2VONrox63GsjZQxqQ+PD5GDx32kcRJ/jUOJJhyT6ZNvCy6qo9UVMZ
G7/06JcR2VTO1RZwZuMm4aI1po60kuRuKJRCMEwZyB614MLqtnzPJ+MToc4iGKPegtzh5JVoJj5j
LAOaFyxfeDSk8BCHXtt9frdnBp7OCYVVzZRSIoP5+OItmfaiSQcNOI8l7otJmzC2YDNL+3bcICbK
vUTt631uRMG+q4b0wk2eu7ygYeCwFcHZd9o0plMUpj2OGW/uqcr58zh7uVrAOfGzZGP06RJU14PS
wjFRhlK5+/zmzw37pbLE0Uyne4ek7OPdh2ki1aijUhchVoaEm1rHTu0db7JFtml7e9otXQHKkaO9
BqoJR0XGqdv5HC3jwQJNXqbIZSPzwS6H8sKjWYbZ6ftnlWFZpbrNRupkAo6cfkblr2veJPGnhLMm
7mq2J3uYSQxIHafCRODFhYng3EXpoiCAZPhTAj6ZFAG+IIWyQgbdtO7qOrnRu3zeRBL3Pbk/8ji1
l5p6y594eptsc5nzOJ8JytwfX0FMEgiWQa4I4BrjLWL7jYas3hsy0CGhDPWlvdjBYwtJOQSfsThW
xqfEqd/SRU2uADK/8ODPTDe6KVBt8B92D6figBQef1fAXUEHHdWPirS6LbjmZ/K4rC3hOJei4c+s
eRyHSc62OBdTMj4pyiQgZH09zXUvEiZm39LkjNSxl7QcItIujPflzzp92Oh1KcuQUUzExHLr79Y8
k+8tDZxU92gft0fIjPRMwjZ2B0IJcG0veO4B/hf5eVSrMwJdSnwEF2bzc0OMHRm6TR4w0ouTNT4K
zKbJVX7DjBeW774AQjvL5xxjDG63GOR3XHz//L7PXhKl0qJL4YM6rXvFIirG0RiZ5OawvcnFkLKN
qVGWBJi/EbUQitqSXHJhHJ2dXZhZFqEoCmDEqh+fdlEbUZ0In4GUkEhbpXg18ZNZx4r05a1dYbmA
Vm6vYQ6SdOtj/dvMCOlWQZvX+Fsgaagx2NkBazRWLl7Q5w/l3DBntWfiY+VHhG58/HVtOttGg8/H
w4qLGsQBeSVLf1xBXjTX8KucS1/68geeDj5Ea1BQAOFRsDiZ0BgKgNQTIOm8BXsvEuoCViySjW8X
5dbXy1+RlRAHDlPztkyKZu9nTAhlb+fXwDiG1eKVZXc47D9/DOc+P1oMJLzTGFo6Xx8fg1kOHWGE
EXJMRIvQvpCPNSnxJksYyedXOjcK2d8hMpXoYtCDf7xS4DRRFKHV8yolkFeSyC9qvLPctgYg5Qqj
7THQo0uan3MXRclDr2bRZhmn63uMRDkCGW14+PCG9TTCQG1rWPxCaMgoiickSk+f3+a5B4ruDaAJ
FT7G/sm4GoGux3kdG+wjZOoOlUG/uwH9nTREJnx+qTOaM3Ys9NpM/J0cU05P5ZEeBiZ8N526lqp/
swIgBqbqHLs46FynJEV3yJxoHXLk3EKe0IiJnserPJ/UjW127dGIYbIiiC/3JRvbdT6L9P9xdy7L
jSNXGn4Vhje2I4ZqEryAjBg7QryWLlSpS6rydG8UkIgGQIIAiQtvjomYzTzErGflxexmObt6k3mS
+RIUqpkgilQJaZem5bDDqqrITGSePHku//kPoF9i0xvfPqF68wwdDEoQ+G0Ke3jO5cOfWCG91cMI
xoXyhq5+C8ugpXNwaQfBgvqz6fQybmyXnapvw3iqEYE6vlEiOpG9eoBl23Ud7V/Xs3FouCw9OtXC
zGG1NsuBG6FzoRhYUuEUzodEF6kbm0Ej2lpvXnG72vhWiCCJFZKG8mfbK4JdjQeXiW3Y0GiRblHV
CwcFjkP0mqkgwtPxjYG56xm5q/t0eqb/IVjDBy/otipLiNdsbdNvLWDKOr6dSe7xYD/bBHf5Iuoe
sprdbrlUO6yJK9K3LbypUvIGOD3c9tvl6qPd8hajtd2eXC7WiycyahoWDL0sG9v2euhuNXCFcb/i
lyvDdhhSbuvVqCFA71bpIA9vbKsCPshdXVk8F0OrOatQHP5Av7byon7iK/JUA2TR+JtUA1TqSfhk
zxjYQEa+tSbLusi7rwc2/Dj9mkdztoW+oDexFdJfha4Tp65sjgkCSFWApIgQCsScLBG18iaeeuGK
rVvEztUUzdWZPYAZWeu+0wtIqPZqbv1TPGtaQ9+P3KulDzHd8ePL0VAop4bOo8wC9HomlmeT7XqY
6kjKvAx/RBX88vt5S//JWVMJf3ymau7XNtooQhJhIs0nfy2RXVogPWj1XtVagr2NSNLPG+tfpnTr
HTSnfjSEMSruVmZ0X6mJdifrdls7cS/yAh249gRTKk38vANhbdAJNIaxpd6jmAOmbcjmu/qD36JR
4mr1DulrQcm0cAb0cy9f+xHhe1g526D92g+w/Vm1E+Zf/nKEzNHMENhQ9sH1Z7Syc6b4zLZPS+ha
RB8fp+qXKR+MGj0PO6DTWC6hAMNi66+IuV64NRonzeFW6254W0+cUI4VBMagwoPMG8J6hKzsXQKn
CmtiVKnUIURtxVfbKgpqu/HLo0Z5CemUXz0BzsoTPUAoIhVFaUBCArc/HY1aGvStglW6TOYUIt/y
9GJit3EpiQGc2OjcqUiziWybxiXPfFlo6RtvpQX1HjwHKBG6ll3pDainoYI+JWJCtWbUYVIimE4l
NnlvE72VuyE/xIWa+G27U6FUuq+F8IWcuEzCXj6YRkRkEtBLpZK5THrrQQ/hf4FfyttERpNAUBfE
z7QTAgm8CJdTtGQVUqSKBVVaC04RuK4JNTsxaMswcu1hK4Zh4cSahNF6sCbkRiepTiQ8WztEX55w
sRYPXJNsEcBfkIN2bU7IQAsWA605C56cB/qGR1tvO1pRhnNhB6E9pF+q1j++kjxBJp5PMQZqhusl
Nm/vDBob6r0CX1yryZwi69liMsKjdjtwPDd5QqaNU+a8UNQHX47b3sCgr2JZZiac1xr0n1tTXEQX
qXrNhZTIW/9slVeNYUxJMXmH2Rb6gca01XesyWK0Cuz2gK7B0090KbRPXKvcj6cyB8BIko7IaHTI
cWDX90MEcEtP4/ZDczsM3cWitwh1f0BzmNg9ce45bydpIBIfooBAeNLybs8nUcONFjAC4rFVOh4d
gzshPWBoWuD/RHSQrvf2cnFizrwLnQCwq0QEEafMhS5vlv4cEspar1KzrMuZ6616FJYGXd1ZnHql
k3cpe7iUOaGhua2EQjNzwcFvrcrVAJAhUeB+haojUsLhuo/+CjpLzwp7TZ8YNTTy7R6cLVrXjWe0
vps+lAdBubKACmBl9bVplUYF0Xx+ATHc7LpVpwCSvjqbgWgRQwPiBpQtdc17t7IbGxjv6bK7qbv+
kC6Zdtdb11oDu6wv3ruUUg5sx9PAquingmw5hjHMm6L6WmRJD3yybR0mvBjaeACPM6cHr3q7p9l2
cwg/WiBYtAgzT+3NRRBvoxPaLE9kscUpRaXTE8iwjARRttSm/ydsQ3FLD4fQk4S3VrMsiJgmD3gn
lcorrkidYDbNSxoiGZyZD6Jg3dHqsHbbob6hG90aOjUf+ubGnF6TvlNrvjuuj/J2dn++zJWs0YW6
YQOnpvyIxtHRMqjB4WNfA8aJLsL6akrvaci54f4Mbo5PLDyprOiKWBr/hR4VcJV8Ne3GhDRZBQAG
+ODpL62G17qEAwePYLuBDgyG7NEMaeo6C90arCbtU5iuvEyx6IxSB+0jMNFZXHI5CMqzKZ5DbzuJ
2zT/852fHjDDL323vb6wvRb0/qEWvZut6w+DVZ3eZguqKQyom+aXuhdct+mBJRiP9e5qFbg3S2fq
nTiZ3BWKKlt8JYL+bJO8QxMakMZ1+q8S8gBFSK+9cW29wFHSG+FwIQDwc50m9A8byD8hRdMGLZpx
4hK7letQawadFYxeo9ViXrupWJAvLzG0744fYV4Kpq5jj5GSqLHQLM6xGpYXVSgXRXKlDAXKmt5k
fX+mjR1I1AerYL6Fi3bR+otrTZuDWpkwcFNvuu8rD3Zw4lXNEyYKPttk/isow6wepONpNVoL1q56
Fbcd+rIpzZem9YvW9sG6bMbN5jBe1n/aYkEOHDozTV+h8venzxhWM7sRbKw2ILr1Oqx/fCBKQWEL
4TPYYiofj+95AjbM3hvqgxLdQAejbBGFs5xU2g3bB5g1pR3mSttAR76qUHBdb/gXMdUrH6yWFl7D
zuZh50w2Q6vi2RfzFq/e2ntofMCbGc+0yV0bd/ISrGaj16iu9X/BLgSu65UbN6SAYMB3m0DmJ006
ftZrtK5eTaNrO95Wf4Jzv9qvevBOTXzBxt2Y+sN1ewlqR7O86weyowPIEugA681q1w1S0ZeNWFsM
YleL+/RtXnWPb0eSXstuR4soNYX+4D4OgK/sRd2rxmAleaziH22bYl8K93QgwPTVhBSgdr2cx/ql
NtssRpPldj6Az2h1tXWiZpdmO9v3vj5Z9kkviW7Nut6LYW/5tFg1tfdWPPeGtHvzuOaTjbmdAqlt
LPVTiRXxQh+svwpOG5uIlzwLByQWtapqM5g9oweWvpnZwRC89XRIyiM48bQIfXEwFbljirKBOVIk
LesTSMWXrXhJFm0zm04H5HjouErnu5s5kfwO7PBeb0O97uj4AeV+HxqiSgRQ1/RsYQZUBbNqPSZL
09DdeFBbNmafVivdqAIXO+Ei5s0E7EKcaT3Hh6/OaC9ZKTNTEEBcCWb98qG91G6neu2UTZA7E3lu
MqGAzQBuyRtJscuCOl0U8ypy5xfazIOfall96Gv6qnxCvnOnatJwDIAM8ZhslHa7IFwHkI4zq/vA
75oLd6CHmEC0JF2c8BRyxIMaHXKsVENQGtbMPDezTYMoJ51ee0FoRRd00rKGjaofdIGoUns9JaG6
KZ9MdeV8X4PcEmEeLj9lO5mtpKGl1fLmba3XXLXafbomuqCxGms62rZPhXbzooEkd8jgiUZxVdJM
8rGFkIy0HzZkUpbtwBtumoAqHbAj/QrdKkZlpxb019SDD8rlgMYTtkc31JbgKmjBb02pSjikDwNB
4LYFnBGqkB6vdmNAH6LWtb60Kh98baIBja755lyLiE7QGmVI3sgaOuH85+N3Ks8yAA9Dao70Z719
EJup0hFqh7Sg6sh/51Bz0ZmXQ+uaZpTW5ZI20T2NHicdPYT6cjHdwK28rkyv65Audh/mkxlEeZOo
Rw+d2ihcevCztpv+p+NLzAk1NIlj4eMC6sLzzFh3RLKqotAWWDmt0fp1XfRNsSsP337l92Y5uIiQ
IU9WtNHVKNmxy5e2DfdYHX6Bd1Mb0sDjH5RjYSA3JJwFkwUSm3Gj3RXRtgh/HsgDlF2WPl0OQzja
wQDBbufQTIP+X97kQ9urzS/A485OXM6ce0I0hbwz4AeBM8jIbiXeINcbSBDWQeDwuc4Emt/oqbwK
wuHxD82dCbMczijybXBKybekGtXAkAgUj+1b/h0MiathENsEzmu11W5P1XWiKMAD9ryInhEZfS+i
udWPsRlsPphh7EZh2oFB/O2t73jRvf+6f3R8oJKZzHy/mZt/+t2TH3uRWIFFR/R9QjCqkfdO6MuS
kvUeG8E1+Kx4zNCN2pkIJtV4Ync/OHGu71nPf13WYAiDQgLFSTBO/Owm3Nuir23C8e/b7ebxf3Ps
C3bbczH+0+9E1FPq+Zks6Bu2oN4+A1wMFgYof/LD/dzbgmrjDJw/Uo2Xkvwg1cz3hnYAE7DgFjS0
M4g/wdvznCY/nPL+FrTPqD4EJQpKLfl5c1vQ5hEpJASN6hkVjzR8xRVNfjBh9negckYeSTgLNF9N
ft6cEAikT7EtQAgIc9epIth9oqwKGmcUCNJ49ssO8My9rXsgaNoK7UC9yTeKnI1IYu+dvkbXX5zm
pgCP7H7e2qdjkhb99toZZDUoe7D+6R3f24KqdoaC4EdUKL2tY4cpq+i3c7uxi1Dxz8crS36ZrSH7
0RTm8u5nt9lv6AmArbDgHkD4KXjNBVDgyzfun38d8UjALYkU8E/emhgIdFux26+fgSkh0yMC5/Kn
E9AQxS/Pj+Obe/0Ezq7QpzcaZ6Rc4ZMR0DXxI7//rTPBmUgVBpbR27r7uFUFP72G3AumRhwz6dTL
+lmbv0Dlp5bxTsu8oUtPFU3Bj+fSE/cGTIVpk/wgSPuSXzkDvwP359vTd4UlvnKGf0oyH6KL5EdW
+fUzam4Tsqfdvgin+W1JPsZ4wcPH2qH+WqArc/2e1hnmPsTQbMTu583Jf2Hxb9J7kWAlldzP4i+r
PU1oRbwCQotfbsfbEoLm7mLuiGlf5f5rZ0AACGqmrp28A0IJip6RMLR8+xa8QFN+iaZ0bccdJ3EU
xwzzwi1f+wdpBOHw75+jByJEgIhTcyH9UxFY2c3+a6Dlz08+QRePP0i8+72/+Gd2eO9X/8k0vBP/
RorZhAf/+HlzkmU/r2X/j/oi+pNuhbTw9G/SP3znmIERPFGHmQSMnr/6xpgR3Dn/JXCejP2AEb5d
+msaWnr+5D1lcnRIL2K2KDMs8XfswV93SISsvnHc0JEWqgHWLzYixUv+3EzHEGJA/FWEJIss88an
B0npfGZmN5bqMpEUKDL2eUzDdcPN7ANop4IbcefH+WuGZEjUkBdZ83txE+QVgwQHJKe1KAsQVWY1
upkVm+OWSCusfplZBCscgGZROymoIivCfJO/JP41Zhq+ULqRGSMjiBQwETenoIWsJ142IE0c4MIT
dQyXO1S6i4zIZHG78ZJoJuRs2FtYZXyf4KIWGLDC043MEOBhZMzkTcTZA+/QArZIooXeATgAKiYz
LDswH9ORkq+qgdLhP4TXeE9I6Ap7qvBXdY3AeXxEAEs3ZmSbwUG/DNK5bULbFOIQI6gIOnZsphPT
5mnhL9Hew1dGjmN/+9/vHf1OhaR6ff9lkF8f6WU5eFiO/Nvv9Ap1Dc8YG+nG797j9Lf0EYp/vasv
vKrDwDQ9ceLpUGJg4Q1+9XxfOPDIXDtPfjqOGBXMbfrr69d7Z5ArKt3yWgdmSfR3GTmL2MTZSocW
MwHPSH99/UwfPXpdj3N0C1XQxUfvsr+8UrlvIG/VgXmxd7Iv1cJf7nW62uQQACwRgyHJ/9UD3o3/
/S6wMK5+e9f33LWwdqT7q0CMzj2axkuDHlg5e5Lzwqvb8aNwhbZJZSSRGxXjmp4j31P8rq+K4UsX
GwexN3bSgcRaBWCv6LBd25BU4qHF++37+sGcx48u9or/S4mHttQlQSxpyLoCvdszZ/5TQGL6qXR6
PgUS2MVFCnxZ/9YVCEvXn/mBjy7anaQ4V1GNXvhcGSDRu4lP533Zo3TkZJ5jtuILxbJrzM3SJzMY
S67TUev6hSP3Js4jrogk8YI4t+jO9K3NPEqHEdsg4GeFB13ERuSj99zSMCYmIOmUpgIx6QdOFMjD
6lUF645sh84W0nJF7WrR/bjn2g+N2aM8suDnLzry0HiUL6Gokyg8qJ15Bg6d6PjbTc4DQSBwWnyt
3c//HZml8e8vlr4TSLeO9nvFh78yk94eux0V1yMnsvLte3HtPGatAhgfiq/2Gk81sqXHhRYYCsZ1
HjfSpSD2X3zUEY6NZYRPRpCOlWywimdkZGzg7ZPF4aj7+kItPDJcYyXpYOLb6epf73QwbGZQBbd4
xEP6lPHFBLFBUe0wMmK0L6xP6VDJqQkAsZqRsyExqLUVDO1vhf7FaUzH2q1agRjfOJj40qgqnoxk
VPm9ANecTvN6Udu9x+WOE4ZGnA6X7MVhNPPbFduHz3+LvQzMElxYOs/rl/0Bz0QOg1BdWnzYO3Pz
ZJuuK4cRgWooGHoXOD5IIpATUzC46ZmW4aYDifODNzb99fXbfCciLEbp2vQ96aJAo6xgcH92EKAX
CPuiauMuHhuyg6ni5b8HZZ2uLdlfwflYeKmf/9Mv3fuzz39Loli3wef/8p4cOdGiiUrxohPdcw0z
sXga+ioY1/C2WQVNErz4wB8h9Mlc8LoCgaZn0tTxjNLACOXTrCvQpeQJnYxNn3CMFz28PnEYUqmS
SUBTr+Kb/POBD0KlvIJhndmj8biSNYZoAVp0I3bJt8P7LdC6RcfuOEHpHmNOUqIk3IqPfP64MaWz
Ex1RKZME/gvlN4mwnKRknPGnvl8cFgosyo2LRmL31y+eI9AC+3/UV5Kh7xh2QGIgPbHEilFgOHc3
80C2blWYzUNja5BWCJy5tF4BFiwqyheB/P5VVbyqF2FgmNLlqAqosIK1LtJRkgMT2Nuig176QcYE
gAKk+LAQnBuOFByDILP4sNfmo+HJURuwBMXHfT/LiIEKFfwj+AHZuzlEJMQZ5bVDVB0DwtwZ8dgp
nQdG9vk8ig94oZN+tyHymG5nYrqJ4vWiMvacGBRrLvVnDrH2jNMgyl6LTvIXM4xKHcObpkMlyz+K
YnjhpvxkzkxJU9KvKp3k9f7CjV9C6H4flrK5ZGhxio8+JMnlle7ix7EDuMd5kq4i9EIq1DKG8mPp
IjxAP4h6BqgSFezR+WNcGsWhJJHPoyvYo79+6N/1P3zq9/61JITHDNiwrPyDVBEcu5geSZN7WHVO
apu8x/rIE64SyJHkwf9/2B+m62xlq1eBDqADQGSUPmRAgoKAoKh26bulO8NdGmNf0ui6AjEckvAx
ce8lKT+ENX77S/HO98YCV5Z+fWIzqAB63LDBgWHF0oqrRyEYL1S1t2RPZvKw7ZNb/P0u3A7YWfTC
vT3k1LmLmSUbAgqMt3OP2xNIp6sgWJigV+W1ioqsohe+Y7qWE8/SgRJjopr+9vpXv+OHbGwSwXpn
BlvT8pfEWNJxdyZL+luBWUzXyPhhh6jmb1condi1gD5KyxVU40X3umd6MyOQDDcVFtZFwDbIOD1R
t1B0tf0wyoKCRWOFosN2t+aTLe+tiqTFwDkAK4rylaKrHRiBb+YZf0eRvC98BQY45U+ScSAqrIsu
eeg8gmPJuGRtBSc3hKXDC81NukRxi0+/Wqc9vaEZ4CHIw6rYBwCs8u6qyDJ1A5/Aq6QaCNalW/J6
VfYu9tA50iZUVaSBLp4OlAM0HMXXexEZrrxaUSFfVHYvzSAjYNTPKRgWH5F8v+zd0gSu+MjXRrTM
SIOKnMS1E9lx1jShb2LxBd+5/tKYZpesYI+vHfR6ZHo4mJl4q4o8ynW8Nmeg2wIr3YLEyheV5EVl
buS7Y/YkHSgZt3HSGD+t1ka+Z2SxFQquCECQSF6sivzMVwo8oH9N9+X1qo2arpUh6woVT/OtCP2M
0+Ulx6YiFnNLBVqcSZwnVfBF5ewDue2MswEZQLr+12+vuNHgpyWZoLpPwcCJ1gwcT06LqvA67uaZ
pEzCMVJ0h++WBg5dIMkEzVUV7MTKHMuPR8IHUni9Kyfa7sqq0jUKMU4qz4uO/XEq8l6ScUmFXTrN
66XtOcZ95XjW2JfdRhXwxE8Cn47cdWGFSxeb7IkSaB41swIVE8gCrcKruTODbJ5CBdqYqLMpigJG
mbQNTXPUKGYKV0fGkznOenqChlPBY3Xlw6Yv7TZEJ3Sbbqdn+3pB/PzvQv3nuWaQzcG8Kgjpa5C8
g2k5Pd13DK2Jyu7fYGQtt4yd9jmnDv77nURSEf8bPIlfLLD6ZMdkFaLA4j/n7Xo0nIk8sAKn6jwg
ESkbNArsfHKmlmuMzdBOZTB5WBRsxGhjiMCeNKyKBdtx9tAUhEU6VMXJ2KOagrVS7PXoj+UzU+EI
3wVO6Zpkt2TdqjA0KP+W49EqvFQyUVbpSvzP3fmHfXGgX1X66+tfvAvyCp6ZgWxClq1kZPno6HlV
fNRLYy6rhqoKkMXVJrA226w6AztXfME78pErP1M2Rv+v4mPvcIo5YysQjCtwY1P7cEsU3OtrQ660
xKQqvhdYnIZ/cEVET/qiXg8xF8qeM7KsIi9O1GXsLGU4D32rFKyYhPgme6dVFFjemHMZ/Q/Ve/Hl
3pIQJ6KcZ3ZXW0rGnx6YKlUVyYtbCLCc+RyXOEx3IXn+jxKlvDCPc4czbMxRG9LIopd1UXm+tw0n
G+XSBHlu4YGNiXO404CQVQztUImTjrOzsVSsGJi+MAuzak5ToZE+bh/NnO1QEV7+5JgRYA9pP1So
uvfg3fxl6SKC5mBe+qHUp5raj+Lnm7k/nSAdVXAAzxNexZ4R2iDjfyil/9fJm1SnZXG6itfbPHdz
UJTuJk/fwOOkwvYZOeMxQZa+EUbpcoXM7jDuX79naJEvjLDHYKzPu3ZnOzRvIrD1Q+nL/91BCvcn
JRYATZSC4AjPlbExOKDAcf/33/4jnIrfhsGGclpW8I6K8JmRnpqkD0HW0dHmpJd+Ovtx78DSUKba
WC6xpX9Nu1ZRIRgmTsE0Fffwh55j+Bv8Jaf0I6wfhhxzgntW0xVM2vOnY58NvDemuJGOjOCCwxFK
MQWHd2XETuBIMJGqIM+GKDIVltdfqFvagznlJxAY5TCM0/GExD/PoeDs7/C0c0ZWoIOujXlkZ8ya
3dacfLi+X2AJEoMds1LR4NL+JwgJ+LtUzJwH8aPkbSswy8+p5QFGmcDBOkbwSDXmvnwoyFVBdxQ7
rowtVWGAidUChpV0pIrAuKD7oDYJEKg0tAoHuWtsSDTmvZgqzJluRjpUcBv0aAzrZcDMKoyHdNx8
Mh8V3hskeVnuPRU5aKDSY6jrYrnqV0X1/TuqlZz9u0e/8fTX1z8ql8hx5vySFoZFvZSREYgi1ywl
gwq6JyIFUSgq2SWrr6qijuYWnFzkC3i+ZIVoKupddiyHV04UhYk2vTGXjqxBVJj6u1mu4yc5kqIp
0XwACpyxMU6Wf+8/Qj2bCmDiK6pAZd3jK+72p4tc+mGeMqQjbTrv6wV/t1GfHGCckE+KfKSgb9tp
hYNQgwpCnI7gVQnt0icnsJxcJU8hT/Hv+nh3dAYFD3YHdFSGjYnmlsVX3qUShOhiOlAiUipM/ztD
too0XYExTuAoKvVjQhpZshy6saafUFQ6MWEi+/PfXHO2SYcUu0K3xPTXAjOIDxgZzCDDY0RjAwXm
/u567V6B0h92cOk/pqsWH1GDdvikw7JvNvefq8r/cYVqv8nsPiILxlx+HVRAzsjA/OK705x4Ek0U
NOhp280mABLRKug0i933O/cd8XtRd+8N1ksFljDp5MSpiiBch6RNBketAuDUCYytzN6hgqGnSypB
CvWriJd1fdfPsj+qCBP3n/Al5GJOFWzbAxyfJ1tQd2Z4IFUAhgeGO/0quEuB1TaMAWxIEQhiX+mz
UuAxJNpKpF8SjaSTdVE3SCTdCJ9Iz3dV9AksPLAZxOko4jmlkXn66+u34WMQZxdLE6Di434CurmF
0V06OHoPnBr5+z0DeZ06foOPwq5ZC6QCxsyXDkeFhdmhOCwbLlRhuAp16+c6UCqQJF1feJ1/uDIp
//esP+b5nyq8wQSwIvgcMJGFIs6bR0UpS9f3U5tMCjY0TkbdTyeKBs7ESa+w0EEqUAoD4PqCfSVt
0pBAqJ2n4BA+dbTfwQtTfM9vIfUomwN4lgqygOfxEwSROGwRZiCivmsTJdBxY+lQVDwMBCCljLUK
Qp93JqUZzxKafMPoqUcQwE3/TPoIGAdSoXj9S3RFGu0R1zodKXniVFAndu0AHAKx+xxHpaqiUvzG
XJW6hpuDy1dRrHDjZDhuVZQqfDI8CD5kc0JFjOQGLmF5VBV3VmzwzyZZ8kwFWauWCsvrxe7WiZ6I
beU+LjS4UjCBMSeZJj7hkDq/qiZJ7GaZfxVcRx6pkORtPnhMBRHMLlz0znRJyvxT6TwkKBvCNLyL
NIsbS1oMAEQ39mzJTqHvWPFDufen2KaSpNLzUcW4gMvSYYQG01TAUe9jauUyi1UgmX/heJ1d5H0Q
RyCFpIWryBUeGJmaCshFV2ADRdYmvbT7624QZNR1Gp3RqBUYRr2honr1uY7uLmlQR68qzw9K72Og
TtiLuWYcXVTr9MeuN1pEwUS39Lfs+OQ0Dyzq+Oy7cUI3Hwc/7P/rNOa71/ZUWsw3/f2zzy0uYl7n
Qmng52UeieMddJfbX/fpr9xZ1yIe9aW3a7qAY5i0oemTPZLupgrs7oc4zACZNRXJ5fvP/wNB88bc
v5K08kt//do7vb+T6Qn/Y6L+ek6LyfRYkrP6u8tF3rerlv683pa/wa/Maaz52/vKvD6eb+wrT4j0
82vw5OJk/vn/AAAA//8=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t_Tables!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19</xdr:col>
      <xdr:colOff>279398</xdr:colOff>
      <xdr:row>0</xdr:row>
      <xdr:rowOff>149225</xdr:rowOff>
    </xdr:from>
    <xdr:to>
      <xdr:col>23</xdr:col>
      <xdr:colOff>301624</xdr:colOff>
      <xdr:row>25</xdr:row>
      <xdr:rowOff>142875</xdr:rowOff>
    </xdr:to>
    <xdr:sp macro="" textlink="">
      <xdr:nvSpPr>
        <xdr:cNvPr id="13" name="Rectangle: Rounded Corners 12">
          <a:extLst>
            <a:ext uri="{FF2B5EF4-FFF2-40B4-BE49-F238E27FC236}">
              <a16:creationId xmlns:a16="http://schemas.microsoft.com/office/drawing/2014/main" id="{DA5F43C4-5D80-379F-133D-701580464020}"/>
            </a:ext>
          </a:extLst>
        </xdr:cNvPr>
        <xdr:cNvSpPr/>
      </xdr:nvSpPr>
      <xdr:spPr>
        <a:xfrm>
          <a:off x="11891961" y="149225"/>
          <a:ext cx="2466976" cy="4557713"/>
        </a:xfrm>
        <a:prstGeom prst="roundRect">
          <a:avLst>
            <a:gd name="adj" fmla="val 348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0</xdr:row>
      <xdr:rowOff>165100</xdr:rowOff>
    </xdr:from>
    <xdr:to>
      <xdr:col>19</xdr:col>
      <xdr:colOff>63500</xdr:colOff>
      <xdr:row>4</xdr:row>
      <xdr:rowOff>107950</xdr:rowOff>
    </xdr:to>
    <xdr:sp macro="" textlink="">
      <xdr:nvSpPr>
        <xdr:cNvPr id="2" name="Rectangle: Rounded Corners 1">
          <a:extLst>
            <a:ext uri="{FF2B5EF4-FFF2-40B4-BE49-F238E27FC236}">
              <a16:creationId xmlns:a16="http://schemas.microsoft.com/office/drawing/2014/main" id="{01ED3CDB-3956-5CBC-7FD6-EEFC0A8E53ED}"/>
            </a:ext>
          </a:extLst>
        </xdr:cNvPr>
        <xdr:cNvSpPr/>
      </xdr:nvSpPr>
      <xdr:spPr>
        <a:xfrm>
          <a:off x="171450" y="165100"/>
          <a:ext cx="11474450" cy="679450"/>
        </a:xfrm>
        <a:prstGeom prst="roundRect">
          <a:avLst>
            <a:gd name="adj" fmla="val 176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209550</xdr:colOff>
      <xdr:row>2</xdr:row>
      <xdr:rowOff>0</xdr:rowOff>
    </xdr:from>
    <xdr:to>
      <xdr:col>8</xdr:col>
      <xdr:colOff>393700</xdr:colOff>
      <xdr:row>3</xdr:row>
      <xdr:rowOff>82550</xdr:rowOff>
    </xdr:to>
    <xdr:sp macro="" textlink="">
      <xdr:nvSpPr>
        <xdr:cNvPr id="3" name="TextBox 2">
          <a:extLst>
            <a:ext uri="{FF2B5EF4-FFF2-40B4-BE49-F238E27FC236}">
              <a16:creationId xmlns:a16="http://schemas.microsoft.com/office/drawing/2014/main" id="{A8BD10FB-13C2-3CFD-986F-F51C0F4132D6}"/>
            </a:ext>
          </a:extLst>
        </xdr:cNvPr>
        <xdr:cNvSpPr txBox="1"/>
      </xdr:nvSpPr>
      <xdr:spPr>
        <a:xfrm>
          <a:off x="819150" y="368300"/>
          <a:ext cx="445135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ABC Executive Summary &amp; Profitability Dashboard</a:t>
          </a:r>
        </a:p>
      </xdr:txBody>
    </xdr:sp>
    <xdr:clientData/>
  </xdr:twoCellAnchor>
  <xdr:twoCellAnchor editAs="oneCell">
    <xdr:from>
      <xdr:col>0</xdr:col>
      <xdr:colOff>431800</xdr:colOff>
      <xdr:row>1</xdr:row>
      <xdr:rowOff>82550</xdr:rowOff>
    </xdr:from>
    <xdr:to>
      <xdr:col>1</xdr:col>
      <xdr:colOff>279400</xdr:colOff>
      <xdr:row>3</xdr:row>
      <xdr:rowOff>171450</xdr:rowOff>
    </xdr:to>
    <xdr:pic>
      <xdr:nvPicPr>
        <xdr:cNvPr id="7" name="Graphic 6">
          <a:extLst>
            <a:ext uri="{FF2B5EF4-FFF2-40B4-BE49-F238E27FC236}">
              <a16:creationId xmlns:a16="http://schemas.microsoft.com/office/drawing/2014/main" id="{9BBB5EBF-75D0-AE24-F795-53B3E03D5C5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1800" y="266700"/>
          <a:ext cx="457200" cy="457200"/>
        </a:xfrm>
        <a:prstGeom prst="rect">
          <a:avLst/>
        </a:prstGeom>
      </xdr:spPr>
    </xdr:pic>
    <xdr:clientData/>
  </xdr:twoCellAnchor>
  <xdr:twoCellAnchor>
    <xdr:from>
      <xdr:col>0</xdr:col>
      <xdr:colOff>209550</xdr:colOff>
      <xdr:row>5</xdr:row>
      <xdr:rowOff>76200</xdr:rowOff>
    </xdr:from>
    <xdr:to>
      <xdr:col>3</xdr:col>
      <xdr:colOff>63500</xdr:colOff>
      <xdr:row>9</xdr:row>
      <xdr:rowOff>6350</xdr:rowOff>
    </xdr:to>
    <xdr:grpSp>
      <xdr:nvGrpSpPr>
        <xdr:cNvPr id="17" name="Group 16">
          <a:extLst>
            <a:ext uri="{FF2B5EF4-FFF2-40B4-BE49-F238E27FC236}">
              <a16:creationId xmlns:a16="http://schemas.microsoft.com/office/drawing/2014/main" id="{B79C2ACD-985A-A25D-D202-48B2003986BB}"/>
            </a:ext>
          </a:extLst>
        </xdr:cNvPr>
        <xdr:cNvGrpSpPr/>
      </xdr:nvGrpSpPr>
      <xdr:grpSpPr>
        <a:xfrm>
          <a:off x="209550" y="983343"/>
          <a:ext cx="1677307" cy="655864"/>
          <a:chOff x="273050" y="1079500"/>
          <a:chExt cx="1682750" cy="666750"/>
        </a:xfrm>
      </xdr:grpSpPr>
      <xdr:sp macro="" textlink="">
        <xdr:nvSpPr>
          <xdr:cNvPr id="9" name="Rectangle: Rounded Corners 8">
            <a:extLst>
              <a:ext uri="{FF2B5EF4-FFF2-40B4-BE49-F238E27FC236}">
                <a16:creationId xmlns:a16="http://schemas.microsoft.com/office/drawing/2014/main" id="{924F2629-CD74-FEFE-2E2F-F2B88BCD4FD1}"/>
              </a:ext>
            </a:extLst>
          </xdr:cNvPr>
          <xdr:cNvSpPr/>
        </xdr:nvSpPr>
        <xdr:spPr>
          <a:xfrm>
            <a:off x="292100" y="1079500"/>
            <a:ext cx="1657350" cy="666750"/>
          </a:xfrm>
          <a:prstGeom prst="roundRect">
            <a:avLst>
              <a:gd name="adj" fmla="val 176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8754258B-CFD6-DBD7-0A49-5E6709D8C7C1}"/>
              </a:ext>
            </a:extLst>
          </xdr:cNvPr>
          <xdr:cNvSpPr txBox="1"/>
        </xdr:nvSpPr>
        <xdr:spPr>
          <a:xfrm>
            <a:off x="298450" y="1136650"/>
            <a:ext cx="16573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tx1">
                    <a:lumMod val="65000"/>
                    <a:lumOff val="35000"/>
                  </a:schemeClr>
                </a:solidFill>
              </a:rPr>
              <a:t>Total</a:t>
            </a:r>
            <a:r>
              <a:rPr lang="en-US" sz="1400" b="0" baseline="0">
                <a:solidFill>
                  <a:schemeClr val="tx1">
                    <a:lumMod val="65000"/>
                    <a:lumOff val="35000"/>
                  </a:schemeClr>
                </a:solidFill>
              </a:rPr>
              <a:t> Revenue</a:t>
            </a:r>
            <a:endParaRPr lang="en-US" sz="1400" b="0">
              <a:solidFill>
                <a:schemeClr val="tx1">
                  <a:lumMod val="65000"/>
                  <a:lumOff val="35000"/>
                </a:schemeClr>
              </a:solidFill>
            </a:endParaRPr>
          </a:p>
        </xdr:txBody>
      </xdr:sp>
      <xdr:sp macro="" textlink="Pivot_Tables!A4">
        <xdr:nvSpPr>
          <xdr:cNvPr id="16" name="TextBox 15">
            <a:extLst>
              <a:ext uri="{FF2B5EF4-FFF2-40B4-BE49-F238E27FC236}">
                <a16:creationId xmlns:a16="http://schemas.microsoft.com/office/drawing/2014/main" id="{6EE69DF0-F84F-7B65-305B-4EDFA6E6D73B}"/>
              </a:ext>
            </a:extLst>
          </xdr:cNvPr>
          <xdr:cNvSpPr txBox="1"/>
        </xdr:nvSpPr>
        <xdr:spPr>
          <a:xfrm>
            <a:off x="273050" y="1384300"/>
            <a:ext cx="1676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E4E2F5-3454-4FB6-A1B0-53B4CCB5D435}" type="TxLink">
              <a:rPr lang="en-US" sz="1400" b="1" i="0" u="none" strike="noStrike">
                <a:solidFill>
                  <a:schemeClr val="accent4">
                    <a:lumMod val="75000"/>
                  </a:schemeClr>
                </a:solidFill>
                <a:latin typeface="Aptos Narrow"/>
              </a:rPr>
              <a:pPr algn="ctr"/>
              <a:t>$6,45,223</a:t>
            </a:fld>
            <a:endParaRPr lang="en-US" sz="2000" b="1">
              <a:solidFill>
                <a:schemeClr val="accent4">
                  <a:lumMod val="75000"/>
                </a:schemeClr>
              </a:solidFill>
            </a:endParaRPr>
          </a:p>
        </xdr:txBody>
      </xdr:sp>
    </xdr:grpSp>
    <xdr:clientData/>
  </xdr:twoCellAnchor>
  <xdr:twoCellAnchor>
    <xdr:from>
      <xdr:col>3</xdr:col>
      <xdr:colOff>298450</xdr:colOff>
      <xdr:row>5</xdr:row>
      <xdr:rowOff>95250</xdr:rowOff>
    </xdr:from>
    <xdr:to>
      <xdr:col>6</xdr:col>
      <xdr:colOff>152400</xdr:colOff>
      <xdr:row>9</xdr:row>
      <xdr:rowOff>25400</xdr:rowOff>
    </xdr:to>
    <xdr:grpSp>
      <xdr:nvGrpSpPr>
        <xdr:cNvPr id="22" name="Group 21">
          <a:extLst>
            <a:ext uri="{FF2B5EF4-FFF2-40B4-BE49-F238E27FC236}">
              <a16:creationId xmlns:a16="http://schemas.microsoft.com/office/drawing/2014/main" id="{2DF94F5A-BC91-9567-F4EC-A3FAF0381063}"/>
            </a:ext>
          </a:extLst>
        </xdr:cNvPr>
        <xdr:cNvGrpSpPr/>
      </xdr:nvGrpSpPr>
      <xdr:grpSpPr>
        <a:xfrm>
          <a:off x="2121807" y="1002393"/>
          <a:ext cx="1677307" cy="655864"/>
          <a:chOff x="273050" y="1079500"/>
          <a:chExt cx="1682750" cy="666750"/>
        </a:xfrm>
      </xdr:grpSpPr>
      <xdr:sp macro="" textlink="">
        <xdr:nvSpPr>
          <xdr:cNvPr id="23" name="Rectangle: Rounded Corners 22">
            <a:extLst>
              <a:ext uri="{FF2B5EF4-FFF2-40B4-BE49-F238E27FC236}">
                <a16:creationId xmlns:a16="http://schemas.microsoft.com/office/drawing/2014/main" id="{69040087-D146-6703-1464-9A02089D5344}"/>
              </a:ext>
            </a:extLst>
          </xdr:cNvPr>
          <xdr:cNvSpPr/>
        </xdr:nvSpPr>
        <xdr:spPr>
          <a:xfrm>
            <a:off x="292100" y="1079500"/>
            <a:ext cx="1657350" cy="666750"/>
          </a:xfrm>
          <a:prstGeom prst="roundRect">
            <a:avLst>
              <a:gd name="adj" fmla="val 176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2895BCD0-57B0-9443-53CB-05B548826921}"/>
              </a:ext>
            </a:extLst>
          </xdr:cNvPr>
          <xdr:cNvSpPr txBox="1"/>
        </xdr:nvSpPr>
        <xdr:spPr>
          <a:xfrm>
            <a:off x="298450" y="1136650"/>
            <a:ext cx="16573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tx1">
                    <a:lumMod val="65000"/>
                    <a:lumOff val="35000"/>
                  </a:schemeClr>
                </a:solidFill>
              </a:rPr>
              <a:t>Total</a:t>
            </a:r>
            <a:r>
              <a:rPr lang="en-US" sz="1400" b="0" baseline="0">
                <a:solidFill>
                  <a:schemeClr val="tx1">
                    <a:lumMod val="65000"/>
                    <a:lumOff val="35000"/>
                  </a:schemeClr>
                </a:solidFill>
              </a:rPr>
              <a:t> Gross Profit</a:t>
            </a:r>
            <a:endParaRPr lang="en-US" sz="1400" b="0">
              <a:solidFill>
                <a:schemeClr val="tx1">
                  <a:lumMod val="65000"/>
                  <a:lumOff val="35000"/>
                </a:schemeClr>
              </a:solidFill>
            </a:endParaRPr>
          </a:p>
        </xdr:txBody>
      </xdr:sp>
      <xdr:sp macro="" textlink="Pivot_Tables!C4">
        <xdr:nvSpPr>
          <xdr:cNvPr id="25" name="TextBox 24">
            <a:extLst>
              <a:ext uri="{FF2B5EF4-FFF2-40B4-BE49-F238E27FC236}">
                <a16:creationId xmlns:a16="http://schemas.microsoft.com/office/drawing/2014/main" id="{593896ED-65AC-B53F-EBF6-308156D4C8BC}"/>
              </a:ext>
            </a:extLst>
          </xdr:cNvPr>
          <xdr:cNvSpPr txBox="1"/>
        </xdr:nvSpPr>
        <xdr:spPr>
          <a:xfrm>
            <a:off x="273050" y="1384300"/>
            <a:ext cx="1676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AE81C5C-4554-4509-A4A3-184542D1B4E5}" type="TxLink">
              <a:rPr lang="en-US" sz="1400" b="1" i="0" u="none" strike="noStrike">
                <a:solidFill>
                  <a:schemeClr val="accent4">
                    <a:lumMod val="75000"/>
                  </a:schemeClr>
                </a:solidFill>
                <a:latin typeface="Aptos Narrow"/>
                <a:ea typeface="+mn-ea"/>
                <a:cs typeface="+mn-cs"/>
              </a:rPr>
              <a:pPr marL="0" indent="0" algn="ctr"/>
              <a:t>$2,96,384</a:t>
            </a:fld>
            <a:endParaRPr lang="en-US" sz="1400" b="1" i="0" u="none" strike="noStrike">
              <a:solidFill>
                <a:schemeClr val="accent4">
                  <a:lumMod val="75000"/>
                </a:schemeClr>
              </a:solidFill>
              <a:latin typeface="Aptos Narrow"/>
              <a:ea typeface="+mn-ea"/>
              <a:cs typeface="+mn-cs"/>
            </a:endParaRPr>
          </a:p>
        </xdr:txBody>
      </xdr:sp>
    </xdr:grpSp>
    <xdr:clientData/>
  </xdr:twoCellAnchor>
  <xdr:twoCellAnchor>
    <xdr:from>
      <xdr:col>6</xdr:col>
      <xdr:colOff>419100</xdr:colOff>
      <xdr:row>5</xdr:row>
      <xdr:rowOff>95250</xdr:rowOff>
    </xdr:from>
    <xdr:to>
      <xdr:col>9</xdr:col>
      <xdr:colOff>273050</xdr:colOff>
      <xdr:row>9</xdr:row>
      <xdr:rowOff>25400</xdr:rowOff>
    </xdr:to>
    <xdr:grpSp>
      <xdr:nvGrpSpPr>
        <xdr:cNvPr id="67" name="Group 66">
          <a:extLst>
            <a:ext uri="{FF2B5EF4-FFF2-40B4-BE49-F238E27FC236}">
              <a16:creationId xmlns:a16="http://schemas.microsoft.com/office/drawing/2014/main" id="{13FF2103-1C23-9F96-6BE6-DB5DC8295E07}"/>
            </a:ext>
          </a:extLst>
        </xdr:cNvPr>
        <xdr:cNvGrpSpPr/>
      </xdr:nvGrpSpPr>
      <xdr:grpSpPr>
        <a:xfrm>
          <a:off x="4065814" y="1002393"/>
          <a:ext cx="1677307" cy="655864"/>
          <a:chOff x="273050" y="1079500"/>
          <a:chExt cx="1682750" cy="666750"/>
        </a:xfrm>
      </xdr:grpSpPr>
      <xdr:sp macro="" textlink="">
        <xdr:nvSpPr>
          <xdr:cNvPr id="68" name="Rectangle: Rounded Corners 67">
            <a:extLst>
              <a:ext uri="{FF2B5EF4-FFF2-40B4-BE49-F238E27FC236}">
                <a16:creationId xmlns:a16="http://schemas.microsoft.com/office/drawing/2014/main" id="{02119DCC-FDBD-4CD6-2DDF-CCC0AFCCBE0F}"/>
              </a:ext>
            </a:extLst>
          </xdr:cNvPr>
          <xdr:cNvSpPr/>
        </xdr:nvSpPr>
        <xdr:spPr>
          <a:xfrm>
            <a:off x="292100" y="1079500"/>
            <a:ext cx="1657350" cy="666750"/>
          </a:xfrm>
          <a:prstGeom prst="roundRect">
            <a:avLst>
              <a:gd name="adj" fmla="val 176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9" name="TextBox 68">
            <a:extLst>
              <a:ext uri="{FF2B5EF4-FFF2-40B4-BE49-F238E27FC236}">
                <a16:creationId xmlns:a16="http://schemas.microsoft.com/office/drawing/2014/main" id="{ED0C2712-2ADF-72FE-802D-B473E62E1531}"/>
              </a:ext>
            </a:extLst>
          </xdr:cNvPr>
          <xdr:cNvSpPr txBox="1"/>
        </xdr:nvSpPr>
        <xdr:spPr>
          <a:xfrm>
            <a:off x="298450" y="1136650"/>
            <a:ext cx="16573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tx1">
                    <a:lumMod val="65000"/>
                    <a:lumOff val="35000"/>
                  </a:schemeClr>
                </a:solidFill>
              </a:rPr>
              <a:t>Gross</a:t>
            </a:r>
            <a:r>
              <a:rPr lang="en-US" sz="1400" b="0" baseline="0">
                <a:solidFill>
                  <a:schemeClr val="tx1">
                    <a:lumMod val="65000"/>
                    <a:lumOff val="35000"/>
                  </a:schemeClr>
                </a:solidFill>
              </a:rPr>
              <a:t> Profit Margin</a:t>
            </a:r>
            <a:endParaRPr lang="en-US" sz="1400" b="0">
              <a:solidFill>
                <a:schemeClr val="tx1">
                  <a:lumMod val="65000"/>
                  <a:lumOff val="35000"/>
                </a:schemeClr>
              </a:solidFill>
            </a:endParaRPr>
          </a:p>
        </xdr:txBody>
      </xdr:sp>
      <xdr:sp macro="" textlink="Pivot_Tables!E4">
        <xdr:nvSpPr>
          <xdr:cNvPr id="70" name="TextBox 69">
            <a:extLst>
              <a:ext uri="{FF2B5EF4-FFF2-40B4-BE49-F238E27FC236}">
                <a16:creationId xmlns:a16="http://schemas.microsoft.com/office/drawing/2014/main" id="{13F51D97-7555-2258-6B6A-1265B616F04A}"/>
              </a:ext>
            </a:extLst>
          </xdr:cNvPr>
          <xdr:cNvSpPr txBox="1"/>
        </xdr:nvSpPr>
        <xdr:spPr>
          <a:xfrm>
            <a:off x="273050" y="1384300"/>
            <a:ext cx="1676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A3E3DF-6BC1-4329-9321-74FF9E41B4C6}" type="TxLink">
              <a:rPr lang="en-US" sz="1400" b="1" i="0" u="none" strike="noStrike">
                <a:solidFill>
                  <a:schemeClr val="accent4">
                    <a:lumMod val="75000"/>
                  </a:schemeClr>
                </a:solidFill>
                <a:latin typeface="Aptos Narrow"/>
                <a:ea typeface="+mn-ea"/>
                <a:cs typeface="+mn-cs"/>
              </a:rPr>
              <a:pPr marL="0" indent="0" algn="ctr"/>
              <a:t>45.94%</a:t>
            </a:fld>
            <a:endParaRPr lang="en-US" sz="1400" b="1" i="0" u="none" strike="noStrike">
              <a:solidFill>
                <a:schemeClr val="accent4">
                  <a:lumMod val="75000"/>
                </a:schemeClr>
              </a:solidFill>
              <a:latin typeface="Aptos Narrow"/>
              <a:ea typeface="+mn-ea"/>
              <a:cs typeface="+mn-cs"/>
            </a:endParaRPr>
          </a:p>
        </xdr:txBody>
      </xdr:sp>
    </xdr:grpSp>
    <xdr:clientData/>
  </xdr:twoCellAnchor>
  <xdr:twoCellAnchor>
    <xdr:from>
      <xdr:col>9</xdr:col>
      <xdr:colOff>533400</xdr:colOff>
      <xdr:row>5</xdr:row>
      <xdr:rowOff>95250</xdr:rowOff>
    </xdr:from>
    <xdr:to>
      <xdr:col>12</xdr:col>
      <xdr:colOff>387350</xdr:colOff>
      <xdr:row>9</xdr:row>
      <xdr:rowOff>25400</xdr:rowOff>
    </xdr:to>
    <xdr:grpSp>
      <xdr:nvGrpSpPr>
        <xdr:cNvPr id="71" name="Group 70">
          <a:extLst>
            <a:ext uri="{FF2B5EF4-FFF2-40B4-BE49-F238E27FC236}">
              <a16:creationId xmlns:a16="http://schemas.microsoft.com/office/drawing/2014/main" id="{519954C1-909E-730F-E9A0-1072892D16B1}"/>
            </a:ext>
          </a:extLst>
        </xdr:cNvPr>
        <xdr:cNvGrpSpPr/>
      </xdr:nvGrpSpPr>
      <xdr:grpSpPr>
        <a:xfrm>
          <a:off x="6003471" y="1002393"/>
          <a:ext cx="1677308" cy="655864"/>
          <a:chOff x="273050" y="1079500"/>
          <a:chExt cx="1682750" cy="666750"/>
        </a:xfrm>
      </xdr:grpSpPr>
      <xdr:sp macro="" textlink="">
        <xdr:nvSpPr>
          <xdr:cNvPr id="72" name="Rectangle: Rounded Corners 71">
            <a:extLst>
              <a:ext uri="{FF2B5EF4-FFF2-40B4-BE49-F238E27FC236}">
                <a16:creationId xmlns:a16="http://schemas.microsoft.com/office/drawing/2014/main" id="{932ED0E0-DAA3-828D-4F36-DBDFF347B490}"/>
              </a:ext>
            </a:extLst>
          </xdr:cNvPr>
          <xdr:cNvSpPr/>
        </xdr:nvSpPr>
        <xdr:spPr>
          <a:xfrm>
            <a:off x="292100" y="1079500"/>
            <a:ext cx="1657350" cy="666750"/>
          </a:xfrm>
          <a:prstGeom prst="roundRect">
            <a:avLst>
              <a:gd name="adj" fmla="val 176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3" name="TextBox 72">
            <a:extLst>
              <a:ext uri="{FF2B5EF4-FFF2-40B4-BE49-F238E27FC236}">
                <a16:creationId xmlns:a16="http://schemas.microsoft.com/office/drawing/2014/main" id="{B717B7E4-F332-A397-273C-1D536AA66836}"/>
              </a:ext>
            </a:extLst>
          </xdr:cNvPr>
          <xdr:cNvSpPr txBox="1"/>
        </xdr:nvSpPr>
        <xdr:spPr>
          <a:xfrm>
            <a:off x="298450" y="1136650"/>
            <a:ext cx="16573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tx1">
                    <a:lumMod val="65000"/>
                    <a:lumOff val="35000"/>
                  </a:schemeClr>
                </a:solidFill>
              </a:rPr>
              <a:t>Total</a:t>
            </a:r>
            <a:r>
              <a:rPr lang="en-US" sz="1400" b="0" baseline="0">
                <a:solidFill>
                  <a:schemeClr val="tx1">
                    <a:lumMod val="65000"/>
                    <a:lumOff val="35000"/>
                  </a:schemeClr>
                </a:solidFill>
              </a:rPr>
              <a:t> Unit Sold</a:t>
            </a:r>
            <a:endParaRPr lang="en-US" sz="1400" b="0">
              <a:solidFill>
                <a:schemeClr val="tx1">
                  <a:lumMod val="65000"/>
                  <a:lumOff val="35000"/>
                </a:schemeClr>
              </a:solidFill>
            </a:endParaRPr>
          </a:p>
        </xdr:txBody>
      </xdr:sp>
      <xdr:sp macro="" textlink="Pivot_Tables!G4">
        <xdr:nvSpPr>
          <xdr:cNvPr id="74" name="TextBox 73">
            <a:extLst>
              <a:ext uri="{FF2B5EF4-FFF2-40B4-BE49-F238E27FC236}">
                <a16:creationId xmlns:a16="http://schemas.microsoft.com/office/drawing/2014/main" id="{1B1FEA70-21CD-7F60-357E-B33E0A4CCCAA}"/>
              </a:ext>
            </a:extLst>
          </xdr:cNvPr>
          <xdr:cNvSpPr txBox="1"/>
        </xdr:nvSpPr>
        <xdr:spPr>
          <a:xfrm>
            <a:off x="273050" y="1384300"/>
            <a:ext cx="1676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9159436-77E9-4088-B99D-090A5A49DAF7}" type="TxLink">
              <a:rPr lang="en-US" sz="1400" b="1" i="0" u="none" strike="noStrike">
                <a:solidFill>
                  <a:schemeClr val="accent4">
                    <a:lumMod val="75000"/>
                  </a:schemeClr>
                </a:solidFill>
                <a:latin typeface="Aptos Narrow"/>
                <a:ea typeface="+mn-ea"/>
                <a:cs typeface="+mn-cs"/>
              </a:rPr>
              <a:pPr marL="0" indent="0" algn="ctr"/>
              <a:t>6698</a:t>
            </a:fld>
            <a:endParaRPr lang="en-US" sz="1400" b="1" i="0" u="none" strike="noStrike">
              <a:solidFill>
                <a:schemeClr val="accent4">
                  <a:lumMod val="75000"/>
                </a:schemeClr>
              </a:solidFill>
              <a:latin typeface="Aptos Narrow"/>
              <a:ea typeface="+mn-ea"/>
              <a:cs typeface="+mn-cs"/>
            </a:endParaRPr>
          </a:p>
        </xdr:txBody>
      </xdr:sp>
    </xdr:grpSp>
    <xdr:clientData/>
  </xdr:twoCellAnchor>
  <xdr:twoCellAnchor>
    <xdr:from>
      <xdr:col>13</xdr:col>
      <xdr:colOff>25400</xdr:colOff>
      <xdr:row>5</xdr:row>
      <xdr:rowOff>101600</xdr:rowOff>
    </xdr:from>
    <xdr:to>
      <xdr:col>15</xdr:col>
      <xdr:colOff>488950</xdr:colOff>
      <xdr:row>9</xdr:row>
      <xdr:rowOff>31750</xdr:rowOff>
    </xdr:to>
    <xdr:grpSp>
      <xdr:nvGrpSpPr>
        <xdr:cNvPr id="75" name="Group 74">
          <a:extLst>
            <a:ext uri="{FF2B5EF4-FFF2-40B4-BE49-F238E27FC236}">
              <a16:creationId xmlns:a16="http://schemas.microsoft.com/office/drawing/2014/main" id="{217FFAA8-04A0-EABA-DC73-1EF865560BED}"/>
            </a:ext>
          </a:extLst>
        </xdr:cNvPr>
        <xdr:cNvGrpSpPr/>
      </xdr:nvGrpSpPr>
      <xdr:grpSpPr>
        <a:xfrm>
          <a:off x="7926614" y="1008743"/>
          <a:ext cx="1679122" cy="655864"/>
          <a:chOff x="273050" y="1079500"/>
          <a:chExt cx="1682750" cy="666750"/>
        </a:xfrm>
      </xdr:grpSpPr>
      <xdr:sp macro="" textlink="">
        <xdr:nvSpPr>
          <xdr:cNvPr id="76" name="Rectangle: Rounded Corners 75">
            <a:extLst>
              <a:ext uri="{FF2B5EF4-FFF2-40B4-BE49-F238E27FC236}">
                <a16:creationId xmlns:a16="http://schemas.microsoft.com/office/drawing/2014/main" id="{936ADFD8-9BA0-1545-D7BA-F435D58BD2B5}"/>
              </a:ext>
            </a:extLst>
          </xdr:cNvPr>
          <xdr:cNvSpPr/>
        </xdr:nvSpPr>
        <xdr:spPr>
          <a:xfrm>
            <a:off x="292100" y="1079500"/>
            <a:ext cx="1657350" cy="666750"/>
          </a:xfrm>
          <a:prstGeom prst="roundRect">
            <a:avLst>
              <a:gd name="adj" fmla="val 176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7" name="TextBox 76">
            <a:extLst>
              <a:ext uri="{FF2B5EF4-FFF2-40B4-BE49-F238E27FC236}">
                <a16:creationId xmlns:a16="http://schemas.microsoft.com/office/drawing/2014/main" id="{B4D551B9-5808-FA11-6216-CF76C6105977}"/>
              </a:ext>
            </a:extLst>
          </xdr:cNvPr>
          <xdr:cNvSpPr txBox="1"/>
        </xdr:nvSpPr>
        <xdr:spPr>
          <a:xfrm>
            <a:off x="298450" y="1136650"/>
            <a:ext cx="16573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tx1">
                    <a:lumMod val="65000"/>
                    <a:lumOff val="35000"/>
                  </a:schemeClr>
                </a:solidFill>
              </a:rPr>
              <a:t>Total</a:t>
            </a:r>
            <a:r>
              <a:rPr lang="en-US" sz="1400" b="0" baseline="0">
                <a:solidFill>
                  <a:schemeClr val="tx1">
                    <a:lumMod val="65000"/>
                    <a:lumOff val="35000"/>
                  </a:schemeClr>
                </a:solidFill>
              </a:rPr>
              <a:t> Orders</a:t>
            </a:r>
            <a:endParaRPr lang="en-US" sz="1400" b="0">
              <a:solidFill>
                <a:schemeClr val="tx1">
                  <a:lumMod val="65000"/>
                  <a:lumOff val="35000"/>
                </a:schemeClr>
              </a:solidFill>
            </a:endParaRPr>
          </a:p>
        </xdr:txBody>
      </xdr:sp>
      <xdr:sp macro="" textlink="Pivot_Tables!I4">
        <xdr:nvSpPr>
          <xdr:cNvPr id="78" name="TextBox 77">
            <a:extLst>
              <a:ext uri="{FF2B5EF4-FFF2-40B4-BE49-F238E27FC236}">
                <a16:creationId xmlns:a16="http://schemas.microsoft.com/office/drawing/2014/main" id="{2F169A33-4596-986B-0500-A51580B28030}"/>
              </a:ext>
            </a:extLst>
          </xdr:cNvPr>
          <xdr:cNvSpPr txBox="1"/>
        </xdr:nvSpPr>
        <xdr:spPr>
          <a:xfrm>
            <a:off x="273050" y="1384300"/>
            <a:ext cx="1676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68FBF38-3D09-48D3-801B-430BA8E1E08F}" type="TxLink">
              <a:rPr lang="en-US" sz="1400" b="1" i="0" u="none" strike="noStrike">
                <a:solidFill>
                  <a:schemeClr val="accent4">
                    <a:lumMod val="75000"/>
                  </a:schemeClr>
                </a:solidFill>
                <a:latin typeface="Aptos Narrow"/>
                <a:ea typeface="+mn-ea"/>
                <a:cs typeface="+mn-cs"/>
              </a:rPr>
              <a:pPr marL="0" indent="0" algn="ctr"/>
              <a:t>2707</a:t>
            </a:fld>
            <a:endParaRPr lang="en-US" sz="1400" b="1" i="0" u="none" strike="noStrike">
              <a:solidFill>
                <a:schemeClr val="accent4">
                  <a:lumMod val="75000"/>
                </a:schemeClr>
              </a:solidFill>
              <a:latin typeface="Aptos Narrow"/>
              <a:ea typeface="+mn-ea"/>
              <a:cs typeface="+mn-cs"/>
            </a:endParaRPr>
          </a:p>
        </xdr:txBody>
      </xdr:sp>
    </xdr:grpSp>
    <xdr:clientData/>
  </xdr:twoCellAnchor>
  <xdr:twoCellAnchor>
    <xdr:from>
      <xdr:col>16</xdr:col>
      <xdr:colOff>146050</xdr:colOff>
      <xdr:row>5</xdr:row>
      <xdr:rowOff>120650</xdr:rowOff>
    </xdr:from>
    <xdr:to>
      <xdr:col>19</xdr:col>
      <xdr:colOff>87312</xdr:colOff>
      <xdr:row>9</xdr:row>
      <xdr:rowOff>50800</xdr:rowOff>
    </xdr:to>
    <xdr:grpSp>
      <xdr:nvGrpSpPr>
        <xdr:cNvPr id="79" name="Group 78">
          <a:extLst>
            <a:ext uri="{FF2B5EF4-FFF2-40B4-BE49-F238E27FC236}">
              <a16:creationId xmlns:a16="http://schemas.microsoft.com/office/drawing/2014/main" id="{1DAFBFCA-8A8A-52E2-6D3E-BEFF7BA74104}"/>
            </a:ext>
          </a:extLst>
        </xdr:cNvPr>
        <xdr:cNvGrpSpPr/>
      </xdr:nvGrpSpPr>
      <xdr:grpSpPr>
        <a:xfrm>
          <a:off x="9870621" y="1027793"/>
          <a:ext cx="1764620" cy="655864"/>
          <a:chOff x="273050" y="1079500"/>
          <a:chExt cx="1682750" cy="666750"/>
        </a:xfrm>
      </xdr:grpSpPr>
      <xdr:sp macro="" textlink="">
        <xdr:nvSpPr>
          <xdr:cNvPr id="80" name="Rectangle: Rounded Corners 79">
            <a:extLst>
              <a:ext uri="{FF2B5EF4-FFF2-40B4-BE49-F238E27FC236}">
                <a16:creationId xmlns:a16="http://schemas.microsoft.com/office/drawing/2014/main" id="{4BA3BF95-BA5E-AF55-321E-80D997D31BF9}"/>
              </a:ext>
            </a:extLst>
          </xdr:cNvPr>
          <xdr:cNvSpPr/>
        </xdr:nvSpPr>
        <xdr:spPr>
          <a:xfrm>
            <a:off x="292100" y="1079500"/>
            <a:ext cx="1657350" cy="666750"/>
          </a:xfrm>
          <a:prstGeom prst="roundRect">
            <a:avLst>
              <a:gd name="adj" fmla="val 176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1" name="TextBox 80">
            <a:extLst>
              <a:ext uri="{FF2B5EF4-FFF2-40B4-BE49-F238E27FC236}">
                <a16:creationId xmlns:a16="http://schemas.microsoft.com/office/drawing/2014/main" id="{2C5EE9A4-19B5-61CF-39E6-4AE43A843DF5}"/>
              </a:ext>
            </a:extLst>
          </xdr:cNvPr>
          <xdr:cNvSpPr txBox="1"/>
        </xdr:nvSpPr>
        <xdr:spPr>
          <a:xfrm>
            <a:off x="298450" y="1136650"/>
            <a:ext cx="16573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tx1">
                    <a:lumMod val="65000"/>
                    <a:lumOff val="35000"/>
                  </a:schemeClr>
                </a:solidFill>
              </a:rPr>
              <a:t>COGS</a:t>
            </a:r>
          </a:p>
        </xdr:txBody>
      </xdr:sp>
      <xdr:sp macro="" textlink="Pivot_Tables!K4">
        <xdr:nvSpPr>
          <xdr:cNvPr id="82" name="TextBox 81">
            <a:extLst>
              <a:ext uri="{FF2B5EF4-FFF2-40B4-BE49-F238E27FC236}">
                <a16:creationId xmlns:a16="http://schemas.microsoft.com/office/drawing/2014/main" id="{173856F8-1165-690F-A92E-84B03B64F774}"/>
              </a:ext>
            </a:extLst>
          </xdr:cNvPr>
          <xdr:cNvSpPr txBox="1"/>
        </xdr:nvSpPr>
        <xdr:spPr>
          <a:xfrm>
            <a:off x="273050" y="1384300"/>
            <a:ext cx="1676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09BD521-4F01-4A5D-987D-1EE6201546A9}" type="TxLink">
              <a:rPr lang="en-US" sz="1400" b="1" i="0" u="none" strike="noStrike">
                <a:solidFill>
                  <a:schemeClr val="accent4">
                    <a:lumMod val="75000"/>
                  </a:schemeClr>
                </a:solidFill>
                <a:latin typeface="Aptos Narrow"/>
                <a:ea typeface="+mn-ea"/>
                <a:cs typeface="+mn-cs"/>
              </a:rPr>
              <a:pPr marL="0" indent="0" algn="ctr"/>
              <a:t>$3,48,839</a:t>
            </a:fld>
            <a:endParaRPr lang="en-US" sz="1400" b="1" i="0" u="none" strike="noStrike">
              <a:solidFill>
                <a:schemeClr val="accent4">
                  <a:lumMod val="75000"/>
                </a:schemeClr>
              </a:solidFill>
              <a:latin typeface="Aptos Narrow"/>
              <a:ea typeface="+mn-ea"/>
              <a:cs typeface="+mn-cs"/>
            </a:endParaRPr>
          </a:p>
        </xdr:txBody>
      </xdr:sp>
    </xdr:grpSp>
    <xdr:clientData/>
  </xdr:twoCellAnchor>
  <xdr:twoCellAnchor>
    <xdr:from>
      <xdr:col>17</xdr:col>
      <xdr:colOff>107950</xdr:colOff>
      <xdr:row>1</xdr:row>
      <xdr:rowOff>165100</xdr:rowOff>
    </xdr:from>
    <xdr:to>
      <xdr:col>18</xdr:col>
      <xdr:colOff>412750</xdr:colOff>
      <xdr:row>3</xdr:row>
      <xdr:rowOff>107950</xdr:rowOff>
    </xdr:to>
    <xdr:sp macro="" textlink="">
      <xdr:nvSpPr>
        <xdr:cNvPr id="83" name="Rectangle: Rounded Corners 82">
          <a:extLst>
            <a:ext uri="{FF2B5EF4-FFF2-40B4-BE49-F238E27FC236}">
              <a16:creationId xmlns:a16="http://schemas.microsoft.com/office/drawing/2014/main" id="{E090B611-DCF3-868C-2B08-F70EA13546D2}"/>
            </a:ext>
          </a:extLst>
        </xdr:cNvPr>
        <xdr:cNvSpPr/>
      </xdr:nvSpPr>
      <xdr:spPr>
        <a:xfrm>
          <a:off x="10471150" y="349250"/>
          <a:ext cx="914400" cy="3111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Sales Data</a:t>
          </a:r>
        </a:p>
      </xdr:txBody>
    </xdr:sp>
    <xdr:clientData/>
  </xdr:twoCellAnchor>
  <xdr:twoCellAnchor>
    <xdr:from>
      <xdr:col>15</xdr:col>
      <xdr:colOff>69850</xdr:colOff>
      <xdr:row>1</xdr:row>
      <xdr:rowOff>158750</xdr:rowOff>
    </xdr:from>
    <xdr:to>
      <xdr:col>16</xdr:col>
      <xdr:colOff>533400</xdr:colOff>
      <xdr:row>3</xdr:row>
      <xdr:rowOff>101600</xdr:rowOff>
    </xdr:to>
    <xdr:sp macro="" textlink="">
      <xdr:nvSpPr>
        <xdr:cNvPr id="85" name="Rectangle: Rounded Corners 84">
          <a:hlinkClick xmlns:r="http://schemas.openxmlformats.org/officeDocument/2006/relationships" r:id="rId3"/>
          <a:extLst>
            <a:ext uri="{FF2B5EF4-FFF2-40B4-BE49-F238E27FC236}">
              <a16:creationId xmlns:a16="http://schemas.microsoft.com/office/drawing/2014/main" id="{896AE9E8-26D9-9E48-AA0C-EE4636FE459D}"/>
            </a:ext>
          </a:extLst>
        </xdr:cNvPr>
        <xdr:cNvSpPr/>
      </xdr:nvSpPr>
      <xdr:spPr>
        <a:xfrm>
          <a:off x="9213850" y="342900"/>
          <a:ext cx="1073150" cy="3111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All</a:t>
          </a:r>
          <a:r>
            <a:rPr lang="en-US" sz="1100" baseline="0"/>
            <a:t> Pivot Tables</a:t>
          </a:r>
          <a:endParaRPr lang="en-US" sz="1100"/>
        </a:p>
      </xdr:txBody>
    </xdr:sp>
    <xdr:clientData/>
  </xdr:twoCellAnchor>
  <xdr:twoCellAnchor>
    <xdr:from>
      <xdr:col>0</xdr:col>
      <xdr:colOff>203200</xdr:colOff>
      <xdr:row>9</xdr:row>
      <xdr:rowOff>165100</xdr:rowOff>
    </xdr:from>
    <xdr:to>
      <xdr:col>9</xdr:col>
      <xdr:colOff>349250</xdr:colOff>
      <xdr:row>25</xdr:row>
      <xdr:rowOff>55562</xdr:rowOff>
    </xdr:to>
    <xdr:grpSp>
      <xdr:nvGrpSpPr>
        <xdr:cNvPr id="88" name="Group 87">
          <a:extLst>
            <a:ext uri="{FF2B5EF4-FFF2-40B4-BE49-F238E27FC236}">
              <a16:creationId xmlns:a16="http://schemas.microsoft.com/office/drawing/2014/main" id="{42A3AFCD-C2B5-A02A-5EC2-713A0FFA5F3E}"/>
            </a:ext>
          </a:extLst>
        </xdr:cNvPr>
        <xdr:cNvGrpSpPr/>
      </xdr:nvGrpSpPr>
      <xdr:grpSpPr>
        <a:xfrm>
          <a:off x="203200" y="1797957"/>
          <a:ext cx="5616121" cy="2793319"/>
          <a:chOff x="203200" y="1822450"/>
          <a:chExt cx="5632450" cy="2836862"/>
        </a:xfrm>
      </xdr:grpSpPr>
      <xdr:sp macro="" textlink="">
        <xdr:nvSpPr>
          <xdr:cNvPr id="87" name="Rectangle: Rounded Corners 86">
            <a:extLst>
              <a:ext uri="{FF2B5EF4-FFF2-40B4-BE49-F238E27FC236}">
                <a16:creationId xmlns:a16="http://schemas.microsoft.com/office/drawing/2014/main" id="{7E1FAE01-F72F-D733-EFD9-8905CB744377}"/>
              </a:ext>
            </a:extLst>
          </xdr:cNvPr>
          <xdr:cNvSpPr/>
        </xdr:nvSpPr>
        <xdr:spPr>
          <a:xfrm>
            <a:off x="203200" y="1822450"/>
            <a:ext cx="5632450" cy="2836862"/>
          </a:xfrm>
          <a:prstGeom prst="roundRect">
            <a:avLst>
              <a:gd name="adj" fmla="val 348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86" name="Chart 85">
            <a:extLst>
              <a:ext uri="{FF2B5EF4-FFF2-40B4-BE49-F238E27FC236}">
                <a16:creationId xmlns:a16="http://schemas.microsoft.com/office/drawing/2014/main" id="{C39B0EF2-072C-4A23-B7E8-391D58400A04}"/>
              </a:ext>
            </a:extLst>
          </xdr:cNvPr>
          <xdr:cNvGraphicFramePr>
            <a:graphicFrameLocks/>
          </xdr:cNvGraphicFramePr>
        </xdr:nvGraphicFramePr>
        <xdr:xfrm>
          <a:off x="317500" y="2280577"/>
          <a:ext cx="5359400" cy="2246973"/>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9</xdr:col>
      <xdr:colOff>555624</xdr:colOff>
      <xdr:row>9</xdr:row>
      <xdr:rowOff>155575</xdr:rowOff>
    </xdr:from>
    <xdr:to>
      <xdr:col>19</xdr:col>
      <xdr:colOff>90487</xdr:colOff>
      <xdr:row>25</xdr:row>
      <xdr:rowOff>46037</xdr:rowOff>
    </xdr:to>
    <xdr:grpSp>
      <xdr:nvGrpSpPr>
        <xdr:cNvPr id="93" name="Group 92">
          <a:extLst>
            <a:ext uri="{FF2B5EF4-FFF2-40B4-BE49-F238E27FC236}">
              <a16:creationId xmlns:a16="http://schemas.microsoft.com/office/drawing/2014/main" id="{74BADDD0-2750-452E-71E1-E7FD1A69A89D}"/>
            </a:ext>
          </a:extLst>
        </xdr:cNvPr>
        <xdr:cNvGrpSpPr/>
      </xdr:nvGrpSpPr>
      <xdr:grpSpPr>
        <a:xfrm>
          <a:off x="6025695" y="1788432"/>
          <a:ext cx="5612721" cy="2793319"/>
          <a:chOff x="6022974" y="1806575"/>
          <a:chExt cx="5630863" cy="2836862"/>
        </a:xfrm>
      </xdr:grpSpPr>
      <xdr:sp macro="" textlink="">
        <xdr:nvSpPr>
          <xdr:cNvPr id="90" name="Rectangle: Rounded Corners 89">
            <a:extLst>
              <a:ext uri="{FF2B5EF4-FFF2-40B4-BE49-F238E27FC236}">
                <a16:creationId xmlns:a16="http://schemas.microsoft.com/office/drawing/2014/main" id="{E9ADA9F3-79AA-3D8C-C92A-5953821DDBB8}"/>
              </a:ext>
            </a:extLst>
          </xdr:cNvPr>
          <xdr:cNvSpPr/>
        </xdr:nvSpPr>
        <xdr:spPr>
          <a:xfrm>
            <a:off x="6022974" y="1806575"/>
            <a:ext cx="5630863" cy="2836862"/>
          </a:xfrm>
          <a:prstGeom prst="roundRect">
            <a:avLst>
              <a:gd name="adj" fmla="val 348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92" name="Chart 91">
            <a:extLst>
              <a:ext uri="{FF2B5EF4-FFF2-40B4-BE49-F238E27FC236}">
                <a16:creationId xmlns:a16="http://schemas.microsoft.com/office/drawing/2014/main" id="{8C52A676-02CC-492D-A5E7-5AE1EF8263E9}"/>
              </a:ext>
            </a:extLst>
          </xdr:cNvPr>
          <xdr:cNvGraphicFramePr>
            <a:graphicFrameLocks/>
          </xdr:cNvGraphicFramePr>
        </xdr:nvGraphicFramePr>
        <xdr:xfrm>
          <a:off x="6089650" y="2226257"/>
          <a:ext cx="5461000" cy="2377492"/>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12</xdr:col>
      <xdr:colOff>488950</xdr:colOff>
      <xdr:row>25</xdr:row>
      <xdr:rowOff>174625</xdr:rowOff>
    </xdr:from>
    <xdr:to>
      <xdr:col>19</xdr:col>
      <xdr:colOff>25401</xdr:colOff>
      <xdr:row>41</xdr:row>
      <xdr:rowOff>65087</xdr:rowOff>
    </xdr:to>
    <xdr:sp macro="" textlink="">
      <xdr:nvSpPr>
        <xdr:cNvPr id="99" name="Rectangle: Rounded Corners 98">
          <a:extLst>
            <a:ext uri="{FF2B5EF4-FFF2-40B4-BE49-F238E27FC236}">
              <a16:creationId xmlns:a16="http://schemas.microsoft.com/office/drawing/2014/main" id="{ECAC1A2D-E5C4-1AC3-5A94-AA9C8B193961}"/>
            </a:ext>
          </a:extLst>
        </xdr:cNvPr>
        <xdr:cNvSpPr/>
      </xdr:nvSpPr>
      <xdr:spPr>
        <a:xfrm>
          <a:off x="7804150" y="4778375"/>
          <a:ext cx="3803651" cy="2836862"/>
        </a:xfrm>
        <a:prstGeom prst="roundRect">
          <a:avLst>
            <a:gd name="adj" fmla="val 348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219075</xdr:colOff>
      <xdr:row>25</xdr:row>
      <xdr:rowOff>174625</xdr:rowOff>
    </xdr:from>
    <xdr:to>
      <xdr:col>6</xdr:col>
      <xdr:colOff>234950</xdr:colOff>
      <xdr:row>41</xdr:row>
      <xdr:rowOff>65087</xdr:rowOff>
    </xdr:to>
    <xdr:grpSp>
      <xdr:nvGrpSpPr>
        <xdr:cNvPr id="101" name="Group 100">
          <a:extLst>
            <a:ext uri="{FF2B5EF4-FFF2-40B4-BE49-F238E27FC236}">
              <a16:creationId xmlns:a16="http://schemas.microsoft.com/office/drawing/2014/main" id="{EA4B9F7A-2E22-FBC2-7967-C026F129CFF3}"/>
            </a:ext>
          </a:extLst>
        </xdr:cNvPr>
        <xdr:cNvGrpSpPr/>
      </xdr:nvGrpSpPr>
      <xdr:grpSpPr>
        <a:xfrm>
          <a:off x="219075" y="4710339"/>
          <a:ext cx="3662589" cy="2793319"/>
          <a:chOff x="219075" y="4778375"/>
          <a:chExt cx="3673475" cy="2836862"/>
        </a:xfrm>
      </xdr:grpSpPr>
      <xdr:sp macro="" textlink="">
        <xdr:nvSpPr>
          <xdr:cNvPr id="95" name="Rectangle: Rounded Corners 94">
            <a:extLst>
              <a:ext uri="{FF2B5EF4-FFF2-40B4-BE49-F238E27FC236}">
                <a16:creationId xmlns:a16="http://schemas.microsoft.com/office/drawing/2014/main" id="{4B82BFD7-F5C0-4A69-BDC7-1A8C86ACECE0}"/>
              </a:ext>
            </a:extLst>
          </xdr:cNvPr>
          <xdr:cNvSpPr/>
        </xdr:nvSpPr>
        <xdr:spPr>
          <a:xfrm>
            <a:off x="219075" y="4778375"/>
            <a:ext cx="3673475" cy="2836862"/>
          </a:xfrm>
          <a:prstGeom prst="roundRect">
            <a:avLst>
              <a:gd name="adj" fmla="val 348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00" name="Chart 99">
            <a:extLst>
              <a:ext uri="{FF2B5EF4-FFF2-40B4-BE49-F238E27FC236}">
                <a16:creationId xmlns:a16="http://schemas.microsoft.com/office/drawing/2014/main" id="{7E137D93-4822-495B-8B55-4117B07EB468}"/>
              </a:ext>
            </a:extLst>
          </xdr:cNvPr>
          <xdr:cNvGraphicFramePr>
            <a:graphicFrameLocks/>
          </xdr:cNvGraphicFramePr>
        </xdr:nvGraphicFramePr>
        <xdr:xfrm>
          <a:off x="269875" y="5232399"/>
          <a:ext cx="3571875" cy="233362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6</xdr:col>
      <xdr:colOff>342900</xdr:colOff>
      <xdr:row>25</xdr:row>
      <xdr:rowOff>180975</xdr:rowOff>
    </xdr:from>
    <xdr:to>
      <xdr:col>12</xdr:col>
      <xdr:colOff>387349</xdr:colOff>
      <xdr:row>41</xdr:row>
      <xdr:rowOff>71437</xdr:rowOff>
    </xdr:to>
    <xdr:grpSp>
      <xdr:nvGrpSpPr>
        <xdr:cNvPr id="103" name="Group 102">
          <a:extLst>
            <a:ext uri="{FF2B5EF4-FFF2-40B4-BE49-F238E27FC236}">
              <a16:creationId xmlns:a16="http://schemas.microsoft.com/office/drawing/2014/main" id="{7D1C35DF-DE0D-57B2-8E82-A00F16EF2606}"/>
            </a:ext>
          </a:extLst>
        </xdr:cNvPr>
        <xdr:cNvGrpSpPr/>
      </xdr:nvGrpSpPr>
      <xdr:grpSpPr>
        <a:xfrm>
          <a:off x="3989614" y="4716689"/>
          <a:ext cx="3691164" cy="2793319"/>
          <a:chOff x="4000500" y="4784725"/>
          <a:chExt cx="3702049" cy="2836862"/>
        </a:xfrm>
      </xdr:grpSpPr>
      <xdr:sp macro="" textlink="">
        <xdr:nvSpPr>
          <xdr:cNvPr id="98" name="Rectangle: Rounded Corners 97">
            <a:extLst>
              <a:ext uri="{FF2B5EF4-FFF2-40B4-BE49-F238E27FC236}">
                <a16:creationId xmlns:a16="http://schemas.microsoft.com/office/drawing/2014/main" id="{04543DFA-FFCE-E0D0-B444-0B7D0F8DD7B7}"/>
              </a:ext>
            </a:extLst>
          </xdr:cNvPr>
          <xdr:cNvSpPr/>
        </xdr:nvSpPr>
        <xdr:spPr>
          <a:xfrm>
            <a:off x="4000500" y="4784725"/>
            <a:ext cx="3702049" cy="2836862"/>
          </a:xfrm>
          <a:prstGeom prst="roundRect">
            <a:avLst>
              <a:gd name="adj" fmla="val 348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02" name="Chart 101">
            <a:extLst>
              <a:ext uri="{FF2B5EF4-FFF2-40B4-BE49-F238E27FC236}">
                <a16:creationId xmlns:a16="http://schemas.microsoft.com/office/drawing/2014/main" id="{D74A89E8-F4BE-4BC8-AF0A-7015C0A324E7}"/>
              </a:ext>
            </a:extLst>
          </xdr:cNvPr>
          <xdr:cNvGraphicFramePr>
            <a:graphicFrameLocks/>
          </xdr:cNvGraphicFramePr>
        </xdr:nvGraphicFramePr>
        <xdr:xfrm>
          <a:off x="4032250" y="5226051"/>
          <a:ext cx="3625850" cy="2352674"/>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12</xdr:col>
      <xdr:colOff>508000</xdr:colOff>
      <xdr:row>28</xdr:row>
      <xdr:rowOff>38101</xdr:rowOff>
    </xdr:from>
    <xdr:to>
      <xdr:col>18</xdr:col>
      <xdr:colOff>596900</xdr:colOff>
      <xdr:row>41</xdr:row>
      <xdr:rowOff>9525</xdr:rowOff>
    </xdr:to>
    <mc:AlternateContent xmlns:mc="http://schemas.openxmlformats.org/markup-compatibility/2006">
      <mc:Choice xmlns:cx4="http://schemas.microsoft.com/office/drawing/2016/5/10/chartex" Requires="cx4">
        <xdr:graphicFrame macro="">
          <xdr:nvGraphicFramePr>
            <xdr:cNvPr id="104" name="Chart 103">
              <a:extLst>
                <a:ext uri="{FF2B5EF4-FFF2-40B4-BE49-F238E27FC236}">
                  <a16:creationId xmlns:a16="http://schemas.microsoft.com/office/drawing/2014/main" id="{977A0050-685F-4C33-803A-63B2B444A1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823200" y="5194301"/>
              <a:ext cx="3746500" cy="23653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365126</xdr:colOff>
      <xdr:row>10</xdr:row>
      <xdr:rowOff>87314</xdr:rowOff>
    </xdr:from>
    <xdr:to>
      <xdr:col>3</xdr:col>
      <xdr:colOff>404813</xdr:colOff>
      <xdr:row>12</xdr:row>
      <xdr:rowOff>63501</xdr:rowOff>
    </xdr:to>
    <xdr:sp macro="" textlink="">
      <xdr:nvSpPr>
        <xdr:cNvPr id="4" name="Rectangle: Rounded Corners 3">
          <a:extLst>
            <a:ext uri="{FF2B5EF4-FFF2-40B4-BE49-F238E27FC236}">
              <a16:creationId xmlns:a16="http://schemas.microsoft.com/office/drawing/2014/main" id="{34A3CA51-BE32-CF13-E261-1EA7C7BA1C67}"/>
            </a:ext>
          </a:extLst>
        </xdr:cNvPr>
        <xdr:cNvSpPr/>
      </xdr:nvSpPr>
      <xdr:spPr>
        <a:xfrm>
          <a:off x="365126" y="1912939"/>
          <a:ext cx="1873250" cy="341312"/>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Monthly Revenue &amp;</a:t>
          </a:r>
          <a:r>
            <a:rPr lang="en-US" sz="1200" b="1" baseline="0"/>
            <a:t> Profit</a:t>
          </a:r>
          <a:endParaRPr lang="en-US" sz="1200" b="1"/>
        </a:p>
      </xdr:txBody>
    </xdr:sp>
    <xdr:clientData/>
  </xdr:twoCellAnchor>
  <xdr:twoCellAnchor>
    <xdr:from>
      <xdr:col>10</xdr:col>
      <xdr:colOff>104776</xdr:colOff>
      <xdr:row>10</xdr:row>
      <xdr:rowOff>73026</xdr:rowOff>
    </xdr:from>
    <xdr:to>
      <xdr:col>13</xdr:col>
      <xdr:colOff>144463</xdr:colOff>
      <xdr:row>12</xdr:row>
      <xdr:rowOff>49213</xdr:rowOff>
    </xdr:to>
    <xdr:sp macro="" textlink="">
      <xdr:nvSpPr>
        <xdr:cNvPr id="5" name="Rectangle: Rounded Corners 4">
          <a:extLst>
            <a:ext uri="{FF2B5EF4-FFF2-40B4-BE49-F238E27FC236}">
              <a16:creationId xmlns:a16="http://schemas.microsoft.com/office/drawing/2014/main" id="{101EB305-CBCB-2BCD-FA1B-DDFD8FC201AF}"/>
            </a:ext>
          </a:extLst>
        </xdr:cNvPr>
        <xdr:cNvSpPr/>
      </xdr:nvSpPr>
      <xdr:spPr>
        <a:xfrm>
          <a:off x="6216651" y="1898651"/>
          <a:ext cx="1873250" cy="341312"/>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Top</a:t>
          </a:r>
          <a:r>
            <a:rPr lang="en-US" sz="1200" b="1" baseline="0"/>
            <a:t> 5 Country by Revenue</a:t>
          </a:r>
          <a:endParaRPr lang="en-US" sz="1200" b="1"/>
        </a:p>
      </xdr:txBody>
    </xdr:sp>
    <xdr:clientData/>
  </xdr:twoCellAnchor>
  <xdr:twoCellAnchor>
    <xdr:from>
      <xdr:col>0</xdr:col>
      <xdr:colOff>384175</xdr:colOff>
      <xdr:row>26</xdr:row>
      <xdr:rowOff>130176</xdr:rowOff>
    </xdr:from>
    <xdr:to>
      <xdr:col>3</xdr:col>
      <xdr:colOff>476250</xdr:colOff>
      <xdr:row>28</xdr:row>
      <xdr:rowOff>106363</xdr:rowOff>
    </xdr:to>
    <xdr:sp macro="" textlink="">
      <xdr:nvSpPr>
        <xdr:cNvPr id="6" name="Rectangle: Rounded Corners 5">
          <a:extLst>
            <a:ext uri="{FF2B5EF4-FFF2-40B4-BE49-F238E27FC236}">
              <a16:creationId xmlns:a16="http://schemas.microsoft.com/office/drawing/2014/main" id="{F060A333-43AA-DA96-8629-48C6C6FDF9C8}"/>
            </a:ext>
          </a:extLst>
        </xdr:cNvPr>
        <xdr:cNvSpPr/>
      </xdr:nvSpPr>
      <xdr:spPr>
        <a:xfrm>
          <a:off x="384175" y="4876801"/>
          <a:ext cx="1925638" cy="341312"/>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baseline="0"/>
            <a:t>Revenue Share by Channel</a:t>
          </a:r>
          <a:endParaRPr lang="en-US" sz="1200" b="1"/>
        </a:p>
      </xdr:txBody>
    </xdr:sp>
    <xdr:clientData/>
  </xdr:twoCellAnchor>
  <xdr:twoCellAnchor>
    <xdr:from>
      <xdr:col>6</xdr:col>
      <xdr:colOff>465138</xdr:colOff>
      <xdr:row>26</xdr:row>
      <xdr:rowOff>123826</xdr:rowOff>
    </xdr:from>
    <xdr:to>
      <xdr:col>9</xdr:col>
      <xdr:colOff>557213</xdr:colOff>
      <xdr:row>28</xdr:row>
      <xdr:rowOff>100013</xdr:rowOff>
    </xdr:to>
    <xdr:sp macro="" textlink="">
      <xdr:nvSpPr>
        <xdr:cNvPr id="8" name="Rectangle: Rounded Corners 7">
          <a:extLst>
            <a:ext uri="{FF2B5EF4-FFF2-40B4-BE49-F238E27FC236}">
              <a16:creationId xmlns:a16="http://schemas.microsoft.com/office/drawing/2014/main" id="{F639C3D5-214A-0905-8530-2C0E1DD80AFD}"/>
            </a:ext>
          </a:extLst>
        </xdr:cNvPr>
        <xdr:cNvSpPr/>
      </xdr:nvSpPr>
      <xdr:spPr>
        <a:xfrm>
          <a:off x="4132263" y="4870451"/>
          <a:ext cx="1925638" cy="341312"/>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baseline="0"/>
            <a:t>Region wise Comparison</a:t>
          </a:r>
          <a:endParaRPr lang="en-US" sz="1200" b="1"/>
        </a:p>
      </xdr:txBody>
    </xdr:sp>
    <xdr:clientData/>
  </xdr:twoCellAnchor>
  <xdr:twoCellAnchor>
    <xdr:from>
      <xdr:col>13</xdr:col>
      <xdr:colOff>38100</xdr:colOff>
      <xdr:row>26</xdr:row>
      <xdr:rowOff>101601</xdr:rowOff>
    </xdr:from>
    <xdr:to>
      <xdr:col>16</xdr:col>
      <xdr:colOff>130176</xdr:colOff>
      <xdr:row>28</xdr:row>
      <xdr:rowOff>77788</xdr:rowOff>
    </xdr:to>
    <xdr:sp macro="" textlink="">
      <xdr:nvSpPr>
        <xdr:cNvPr id="10" name="Rectangle: Rounded Corners 9">
          <a:extLst>
            <a:ext uri="{FF2B5EF4-FFF2-40B4-BE49-F238E27FC236}">
              <a16:creationId xmlns:a16="http://schemas.microsoft.com/office/drawing/2014/main" id="{530977B9-4FC6-2724-EE94-F6FD2113865B}"/>
            </a:ext>
          </a:extLst>
        </xdr:cNvPr>
        <xdr:cNvSpPr/>
      </xdr:nvSpPr>
      <xdr:spPr>
        <a:xfrm>
          <a:off x="7983538" y="4848226"/>
          <a:ext cx="1925638" cy="341312"/>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baseline="0"/>
            <a:t>Country wise Map Chart</a:t>
          </a:r>
          <a:endParaRPr lang="en-US" sz="1200" b="1"/>
        </a:p>
      </xdr:txBody>
    </xdr:sp>
    <xdr:clientData/>
  </xdr:twoCellAnchor>
  <xdr:twoCellAnchor editAs="oneCell">
    <xdr:from>
      <xdr:col>19</xdr:col>
      <xdr:colOff>373063</xdr:colOff>
      <xdr:row>1</xdr:row>
      <xdr:rowOff>77788</xdr:rowOff>
    </xdr:from>
    <xdr:to>
      <xdr:col>23</xdr:col>
      <xdr:colOff>198437</xdr:colOff>
      <xdr:row>11</xdr:row>
      <xdr:rowOff>71439</xdr:rowOff>
    </xdr:to>
    <mc:AlternateContent xmlns:mc="http://schemas.openxmlformats.org/markup-compatibility/2006">
      <mc:Choice xmlns:a14="http://schemas.microsoft.com/office/drawing/2010/main" Requires="a14">
        <xdr:graphicFrame macro="">
          <xdr:nvGraphicFramePr>
            <xdr:cNvPr id="11" name="Product Category">
              <a:extLst>
                <a:ext uri="{FF2B5EF4-FFF2-40B4-BE49-F238E27FC236}">
                  <a16:creationId xmlns:a16="http://schemas.microsoft.com/office/drawing/2014/main" id="{A0A395D4-CCE5-7434-9F40-D511F28E985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920992" y="259217"/>
              <a:ext cx="2256516" cy="1807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403224</xdr:colOff>
      <xdr:row>11</xdr:row>
      <xdr:rowOff>168275</xdr:rowOff>
    </xdr:from>
    <xdr:to>
      <xdr:col>23</xdr:col>
      <xdr:colOff>190500</xdr:colOff>
      <xdr:row>25</xdr:row>
      <xdr:rowOff>31750</xdr:rowOff>
    </xdr:to>
    <mc:AlternateContent xmlns:mc="http://schemas.openxmlformats.org/markup-compatibility/2006">
      <mc:Choice xmlns:a14="http://schemas.microsoft.com/office/drawing/2010/main" Requires="a14">
        <xdr:graphicFrame macro="">
          <xdr:nvGraphicFramePr>
            <xdr:cNvPr id="18" name="Country">
              <a:extLst>
                <a:ext uri="{FF2B5EF4-FFF2-40B4-BE49-F238E27FC236}">
                  <a16:creationId xmlns:a16="http://schemas.microsoft.com/office/drawing/2014/main" id="{D782A516-5859-8626-3A0D-2B2A47359A9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951153" y="2163989"/>
              <a:ext cx="2218418" cy="240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296861</xdr:colOff>
      <xdr:row>26</xdr:row>
      <xdr:rowOff>47626</xdr:rowOff>
    </xdr:from>
    <xdr:to>
      <xdr:col>23</xdr:col>
      <xdr:colOff>319087</xdr:colOff>
      <xdr:row>41</xdr:row>
      <xdr:rowOff>31750</xdr:rowOff>
    </xdr:to>
    <xdr:sp macro="" textlink="">
      <xdr:nvSpPr>
        <xdr:cNvPr id="19" name="Rectangle: Rounded Corners 18">
          <a:extLst>
            <a:ext uri="{FF2B5EF4-FFF2-40B4-BE49-F238E27FC236}">
              <a16:creationId xmlns:a16="http://schemas.microsoft.com/office/drawing/2014/main" id="{FAF6BB19-483D-F728-92C4-293EC450D108}"/>
            </a:ext>
          </a:extLst>
        </xdr:cNvPr>
        <xdr:cNvSpPr/>
      </xdr:nvSpPr>
      <xdr:spPr>
        <a:xfrm>
          <a:off x="11909424" y="4794251"/>
          <a:ext cx="2466976" cy="2722562"/>
        </a:xfrm>
        <a:prstGeom prst="roundRect">
          <a:avLst>
            <a:gd name="adj" fmla="val 348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434974</xdr:colOff>
      <xdr:row>26</xdr:row>
      <xdr:rowOff>144462</xdr:rowOff>
    </xdr:from>
    <xdr:to>
      <xdr:col>23</xdr:col>
      <xdr:colOff>222250</xdr:colOff>
      <xdr:row>35</xdr:row>
      <xdr:rowOff>150812</xdr:rowOff>
    </xdr:to>
    <mc:AlternateContent xmlns:mc="http://schemas.openxmlformats.org/markup-compatibility/2006">
      <mc:Choice xmlns:a14="http://schemas.microsoft.com/office/drawing/2010/main" Requires="a14">
        <xdr:graphicFrame macro="">
          <xdr:nvGraphicFramePr>
            <xdr:cNvPr id="20" name="Quarter">
              <a:extLst>
                <a:ext uri="{FF2B5EF4-FFF2-40B4-BE49-F238E27FC236}">
                  <a16:creationId xmlns:a16="http://schemas.microsoft.com/office/drawing/2014/main" id="{0FE2772A-FF67-AE4A-2186-47D7FC5B64A7}"/>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1982903" y="4861605"/>
              <a:ext cx="2218418" cy="1639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Saini" refreshedDate="46319.640631249997" createdVersion="8" refreshedVersion="8" minRefreshableVersion="3" recordCount="2707" xr:uid="{96DA6275-17CA-4FC8-90B7-20E96A39DF63}">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Quarter" numFmtId="164">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6" maxValue="2026"/>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179436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x v="0"/>
    <n v="1"/>
    <x v="0"/>
    <n v="2026"/>
    <x v="0"/>
    <x v="0"/>
    <x v="0"/>
    <s v="Returning"/>
    <x v="0"/>
    <s v="Commuter Helmet"/>
    <n v="2"/>
    <n v="82.06"/>
    <n v="0"/>
    <n v="42.94"/>
    <n v="164.12"/>
    <n v="85.88"/>
    <n v="78.240000000000009"/>
    <n v="0.476724348038021"/>
  </r>
  <r>
    <n v="4836"/>
    <d v="2026-01-02T00:00:00"/>
    <x v="0"/>
    <n v="1"/>
    <x v="0"/>
    <n v="2026"/>
    <x v="1"/>
    <x v="1"/>
    <x v="1"/>
    <s v="Returning"/>
    <x v="1"/>
    <s v="Hiking Daypack 20L"/>
    <n v="4"/>
    <n v="94.18"/>
    <n v="0.15"/>
    <n v="45.03"/>
    <n v="320.21199999999999"/>
    <n v="180.12"/>
    <n v="140.09199999999998"/>
    <n v="0.43749765780170635"/>
  </r>
  <r>
    <n v="163"/>
    <d v="2026-01-03T00:00:00"/>
    <x v="0"/>
    <n v="1"/>
    <x v="0"/>
    <n v="2026"/>
    <x v="2"/>
    <x v="2"/>
    <x v="0"/>
    <s v="New"/>
    <x v="2"/>
    <s v="Insulated Bottle"/>
    <n v="2"/>
    <n v="36.72"/>
    <n v="0.05"/>
    <n v="13.76"/>
    <n v="69.768000000000001"/>
    <n v="27.52"/>
    <n v="42.248000000000005"/>
    <n v="0.60554982226808862"/>
  </r>
  <r>
    <n v="542"/>
    <d v="2026-01-03T00:00:00"/>
    <x v="0"/>
    <n v="1"/>
    <x v="0"/>
    <n v="2026"/>
    <x v="0"/>
    <x v="0"/>
    <x v="1"/>
    <s v="Business"/>
    <x v="1"/>
    <s v="Trail Boots"/>
    <n v="4"/>
    <n v="143.66999999999999"/>
    <n v="0.1"/>
    <n v="81.22"/>
    <n v="517.21199999999999"/>
    <n v="324.88"/>
    <n v="192.33199999999999"/>
    <n v="0.37186298848441257"/>
  </r>
  <r>
    <n v="2002"/>
    <d v="2026-01-03T00:00:00"/>
    <x v="0"/>
    <n v="1"/>
    <x v="0"/>
    <n v="2026"/>
    <x v="0"/>
    <x v="0"/>
    <x v="1"/>
    <s v="Business"/>
    <x v="2"/>
    <s v="Insulated Bottle"/>
    <n v="3"/>
    <n v="36.53"/>
    <n v="0.15"/>
    <n v="13.67"/>
    <n v="93.151499999999999"/>
    <n v="41.01"/>
    <n v="52.141500000000001"/>
    <n v="0.55974944042769037"/>
  </r>
  <r>
    <n v="2005"/>
    <d v="2026-01-03T00:00:00"/>
    <x v="0"/>
    <n v="1"/>
    <x v="0"/>
    <n v="2026"/>
    <x v="2"/>
    <x v="3"/>
    <x v="2"/>
    <s v="New"/>
    <x v="2"/>
    <s v="Insulated Bottle"/>
    <n v="1"/>
    <n v="35.340000000000003"/>
    <n v="0"/>
    <n v="13.37"/>
    <n v="35.340000000000003"/>
    <n v="13.37"/>
    <n v="21.970000000000006"/>
    <n v="0.62167515563101317"/>
  </r>
  <r>
    <n v="2937"/>
    <d v="2026-01-03T00:00:00"/>
    <x v="0"/>
    <n v="1"/>
    <x v="0"/>
    <n v="2026"/>
    <x v="3"/>
    <x v="4"/>
    <x v="1"/>
    <s v="Returning"/>
    <x v="0"/>
    <s v="Trail Bike Light"/>
    <n v="8"/>
    <n v="49.6"/>
    <n v="0.1"/>
    <n v="23.05"/>
    <n v="357.12"/>
    <n v="184.4"/>
    <n v="172.72"/>
    <n v="0.4836469534050179"/>
  </r>
  <r>
    <n v="3326"/>
    <d v="2026-01-03T00:00:00"/>
    <x v="0"/>
    <n v="1"/>
    <x v="0"/>
    <n v="2026"/>
    <x v="0"/>
    <x v="0"/>
    <x v="2"/>
    <s v="New"/>
    <x v="3"/>
    <s v="Alpine Tent 4P"/>
    <n v="2"/>
    <n v="347.51"/>
    <n v="0"/>
    <n v="190.16"/>
    <n v="695.02"/>
    <n v="380.32"/>
    <n v="314.7"/>
    <n v="0.4527927253891974"/>
  </r>
  <r>
    <n v="3863"/>
    <d v="2026-01-03T00:00:00"/>
    <x v="0"/>
    <n v="1"/>
    <x v="0"/>
    <n v="2026"/>
    <x v="2"/>
    <x v="5"/>
    <x v="1"/>
    <s v="Returning"/>
    <x v="0"/>
    <s v="Compact Repair Kit"/>
    <n v="12"/>
    <n v="41.22"/>
    <n v="0.1"/>
    <n v="16.64"/>
    <n v="445.17599999999999"/>
    <n v="199.68"/>
    <n v="245.49599999999998"/>
    <n v="0.55145829963879456"/>
  </r>
  <r>
    <n v="4910"/>
    <d v="2026-01-03T00:00:00"/>
    <x v="0"/>
    <n v="1"/>
    <x v="0"/>
    <n v="2026"/>
    <x v="2"/>
    <x v="3"/>
    <x v="2"/>
    <s v="Business"/>
    <x v="3"/>
    <s v="Alpine Tent 4P"/>
    <n v="1"/>
    <n v="332.18"/>
    <n v="0"/>
    <n v="195.33"/>
    <n v="332.18"/>
    <n v="195.33"/>
    <n v="136.85"/>
    <n v="0.41197543500511768"/>
  </r>
  <r>
    <n v="5188"/>
    <d v="2026-01-03T00:00:00"/>
    <x v="0"/>
    <n v="1"/>
    <x v="0"/>
    <n v="2026"/>
    <x v="1"/>
    <x v="6"/>
    <x v="3"/>
    <s v="Returning"/>
    <x v="0"/>
    <s v="Trail Bike Light"/>
    <n v="1"/>
    <n v="49.71"/>
    <n v="0"/>
    <n v="23.15"/>
    <n v="49.71"/>
    <n v="23.15"/>
    <n v="26.560000000000002"/>
    <n v="0.53429893381613358"/>
  </r>
  <r>
    <n v="845"/>
    <d v="2026-01-04T00:00:00"/>
    <x v="0"/>
    <n v="1"/>
    <x v="0"/>
    <n v="2026"/>
    <x v="2"/>
    <x v="3"/>
    <x v="0"/>
    <s v="New"/>
    <x v="3"/>
    <s v="Trail Tent 2P"/>
    <n v="2"/>
    <n v="194.35"/>
    <n v="0"/>
    <n v="104.22"/>
    <n v="388.7"/>
    <n v="208.44"/>
    <n v="180.26"/>
    <n v="0.46375096475430921"/>
  </r>
  <r>
    <n v="1077"/>
    <d v="2026-01-04T00:00:00"/>
    <x v="0"/>
    <n v="1"/>
    <x v="0"/>
    <n v="2026"/>
    <x v="1"/>
    <x v="6"/>
    <x v="0"/>
    <s v="New"/>
    <x v="0"/>
    <s v="Cycling Pack 12L"/>
    <n v="3"/>
    <n v="102.12"/>
    <n v="0.1"/>
    <n v="51.28"/>
    <n v="275.72400000000005"/>
    <n v="153.84"/>
    <n v="121.88400000000004"/>
    <n v="0.44205074639857256"/>
  </r>
  <r>
    <n v="1237"/>
    <d v="2026-01-04T00:00:00"/>
    <x v="0"/>
    <n v="1"/>
    <x v="0"/>
    <n v="2026"/>
    <x v="3"/>
    <x v="7"/>
    <x v="2"/>
    <s v="Business"/>
    <x v="2"/>
    <s v="Packing Cube Set"/>
    <n v="1"/>
    <n v="46.99"/>
    <n v="0.05"/>
    <n v="18.11"/>
    <n v="44.640500000000003"/>
    <n v="18.11"/>
    <n v="26.530500000000004"/>
    <n v="0.59431457980981395"/>
  </r>
  <r>
    <n v="1908"/>
    <d v="2026-01-04T00:00:00"/>
    <x v="0"/>
    <n v="1"/>
    <x v="0"/>
    <n v="2026"/>
    <x v="3"/>
    <x v="8"/>
    <x v="0"/>
    <s v="New"/>
    <x v="4"/>
    <s v="Resistance Band Set"/>
    <n v="1"/>
    <n v="40"/>
    <n v="0"/>
    <n v="15.04"/>
    <n v="40"/>
    <n v="15.04"/>
    <n v="24.96"/>
    <n v="0.624"/>
  </r>
  <r>
    <n v="2245"/>
    <d v="2026-01-04T00:00:00"/>
    <x v="0"/>
    <n v="1"/>
    <x v="0"/>
    <n v="2026"/>
    <x v="0"/>
    <x v="9"/>
    <x v="0"/>
    <s v="New"/>
    <x v="1"/>
    <s v="Summit Backpack 45L"/>
    <n v="1"/>
    <n v="153.38999999999999"/>
    <n v="0"/>
    <n v="78.59"/>
    <n v="153.38999999999999"/>
    <n v="78.59"/>
    <n v="74.799999999999983"/>
    <n v="0.48764587000456344"/>
  </r>
  <r>
    <n v="2928"/>
    <d v="2026-01-04T00:00:00"/>
    <x v="0"/>
    <n v="1"/>
    <x v="0"/>
    <n v="2026"/>
    <x v="1"/>
    <x v="6"/>
    <x v="0"/>
    <s v="Returning"/>
    <x v="4"/>
    <s v="Weighted Vest"/>
    <n v="2"/>
    <n v="124.97"/>
    <n v="0.1"/>
    <n v="67.36"/>
    <n v="224.946"/>
    <n v="134.72"/>
    <n v="90.225999999999999"/>
    <n v="0.40110070861451191"/>
  </r>
  <r>
    <n v="4249"/>
    <d v="2026-01-04T00:00:00"/>
    <x v="0"/>
    <n v="1"/>
    <x v="0"/>
    <n v="2026"/>
    <x v="3"/>
    <x v="4"/>
    <x v="3"/>
    <s v="New"/>
    <x v="0"/>
    <s v="Cycling Pack 12L"/>
    <n v="2"/>
    <n v="100.12"/>
    <n v="0.1"/>
    <n v="49.67"/>
    <n v="180.21600000000001"/>
    <n v="99.34"/>
    <n v="80.876000000000005"/>
    <n v="0.44877258401029874"/>
  </r>
  <r>
    <n v="1734"/>
    <d v="2026-01-05T00:00:00"/>
    <x v="0"/>
    <n v="1"/>
    <x v="0"/>
    <n v="2026"/>
    <x v="3"/>
    <x v="8"/>
    <x v="3"/>
    <s v="Returning"/>
    <x v="4"/>
    <s v="Resistance Band Set"/>
    <n v="1"/>
    <n v="40.6"/>
    <n v="0.15"/>
    <n v="14.61"/>
    <n v="34.51"/>
    <n v="14.61"/>
    <n v="19.899999999999999"/>
    <n v="0.57664445088380178"/>
  </r>
  <r>
    <n v="2331"/>
    <d v="2026-01-05T00:00:00"/>
    <x v="0"/>
    <n v="1"/>
    <x v="0"/>
    <n v="2026"/>
    <x v="3"/>
    <x v="8"/>
    <x v="0"/>
    <s v="New"/>
    <x v="0"/>
    <s v="Cycling Pack 12L"/>
    <n v="1"/>
    <n v="104.23"/>
    <n v="0.1"/>
    <n v="51.6"/>
    <n v="93.807000000000002"/>
    <n v="51.6"/>
    <n v="42.207000000000001"/>
    <n v="0.44993443986056475"/>
  </r>
  <r>
    <n v="2475"/>
    <d v="2026-01-05T00:00:00"/>
    <x v="0"/>
    <n v="1"/>
    <x v="0"/>
    <n v="2026"/>
    <x v="1"/>
    <x v="1"/>
    <x v="2"/>
    <s v="Returning"/>
    <x v="4"/>
    <s v="Weighted Vest"/>
    <n v="5"/>
    <n v="122.87"/>
    <n v="0.05"/>
    <n v="69.67"/>
    <n v="583.63250000000005"/>
    <n v="348.35"/>
    <n v="235.28250000000003"/>
    <n v="0.40313467807224584"/>
  </r>
  <r>
    <n v="1433"/>
    <d v="2026-01-06T00:00:00"/>
    <x v="0"/>
    <n v="1"/>
    <x v="0"/>
    <n v="2026"/>
    <x v="2"/>
    <x v="10"/>
    <x v="0"/>
    <s v="New"/>
    <x v="2"/>
    <s v="Insulated Bottle"/>
    <n v="2"/>
    <n v="36.619999999999997"/>
    <n v="0.05"/>
    <n v="13.87"/>
    <n v="69.577999999999989"/>
    <n v="27.74"/>
    <n v="41.837999999999994"/>
    <n v="0.60131075914800658"/>
  </r>
  <r>
    <n v="3624"/>
    <d v="2026-01-06T00:00:00"/>
    <x v="0"/>
    <n v="1"/>
    <x v="0"/>
    <n v="2026"/>
    <x v="3"/>
    <x v="7"/>
    <x v="0"/>
    <s v="New"/>
    <x v="1"/>
    <s v="Hiking Daypack 20L"/>
    <n v="1"/>
    <n v="93.4"/>
    <n v="0"/>
    <n v="46.11"/>
    <n v="93.4"/>
    <n v="46.11"/>
    <n v="47.290000000000006"/>
    <n v="0.50631691648822275"/>
  </r>
  <r>
    <n v="4680"/>
    <d v="2026-01-06T00:00:00"/>
    <x v="0"/>
    <n v="1"/>
    <x v="0"/>
    <n v="2026"/>
    <x v="1"/>
    <x v="1"/>
    <x v="3"/>
    <s v="New"/>
    <x v="3"/>
    <s v="Portable Camp Stove"/>
    <n v="2"/>
    <n v="81.260000000000005"/>
    <n v="0"/>
    <n v="39.119999999999997"/>
    <n v="162.52000000000001"/>
    <n v="78.239999999999995"/>
    <n v="84.280000000000015"/>
    <n v="0.51858232832882112"/>
  </r>
  <r>
    <n v="4803"/>
    <d v="2026-01-06T00:00:00"/>
    <x v="0"/>
    <n v="1"/>
    <x v="0"/>
    <n v="2026"/>
    <x v="1"/>
    <x v="11"/>
    <x v="3"/>
    <s v="New"/>
    <x v="4"/>
    <s v="Recovery Roller"/>
    <n v="2"/>
    <n v="35.78"/>
    <n v="0"/>
    <n v="13.84"/>
    <n v="71.56"/>
    <n v="27.68"/>
    <n v="43.88"/>
    <n v="0.61319172722191173"/>
  </r>
  <r>
    <n v="248"/>
    <d v="2026-01-07T00:00:00"/>
    <x v="0"/>
    <n v="1"/>
    <x v="0"/>
    <n v="2026"/>
    <x v="1"/>
    <x v="12"/>
    <x v="3"/>
    <s v="New"/>
    <x v="0"/>
    <s v="Commuter Helmet"/>
    <n v="3"/>
    <n v="81.64"/>
    <n v="0"/>
    <n v="43.84"/>
    <n v="244.92000000000002"/>
    <n v="131.52000000000001"/>
    <n v="113.4"/>
    <n v="0.46300832925036745"/>
  </r>
  <r>
    <n v="1118"/>
    <d v="2026-01-07T00:00:00"/>
    <x v="0"/>
    <n v="1"/>
    <x v="0"/>
    <n v="2026"/>
    <x v="1"/>
    <x v="12"/>
    <x v="0"/>
    <s v="Returning"/>
    <x v="2"/>
    <s v="Carry-On Duffel"/>
    <n v="2"/>
    <n v="131.63999999999999"/>
    <n v="0.05"/>
    <n v="69.02"/>
    <n v="250.11599999999996"/>
    <n v="138.04"/>
    <n v="112.07599999999996"/>
    <n v="0.44809608341729429"/>
  </r>
  <r>
    <n v="3023"/>
    <d v="2026-01-07T00:00:00"/>
    <x v="0"/>
    <n v="1"/>
    <x v="0"/>
    <n v="2026"/>
    <x v="2"/>
    <x v="3"/>
    <x v="3"/>
    <s v="New"/>
    <x v="1"/>
    <s v="Summit Backpack 45L"/>
    <n v="2"/>
    <n v="155.35"/>
    <n v="0"/>
    <n v="80.790000000000006"/>
    <n v="310.7"/>
    <n v="161.58000000000001"/>
    <n v="149.11999999999998"/>
    <n v="0.47994850337946565"/>
  </r>
  <r>
    <n v="3903"/>
    <d v="2026-01-07T00:00:00"/>
    <x v="0"/>
    <n v="1"/>
    <x v="0"/>
    <n v="2026"/>
    <x v="3"/>
    <x v="8"/>
    <x v="0"/>
    <s v="Returning"/>
    <x v="4"/>
    <s v="Training Mat"/>
    <n v="2"/>
    <n v="51.56"/>
    <n v="0.05"/>
    <n v="22.26"/>
    <n v="97.963999999999999"/>
    <n v="44.52"/>
    <n v="53.443999999999996"/>
    <n v="0.54554734392225712"/>
  </r>
  <r>
    <n v="62"/>
    <d v="2026-01-08T00:00:00"/>
    <x v="0"/>
    <n v="1"/>
    <x v="0"/>
    <n v="2026"/>
    <x v="1"/>
    <x v="12"/>
    <x v="0"/>
    <s v="New"/>
    <x v="0"/>
    <s v="Trail Bike Light"/>
    <n v="2"/>
    <n v="51.63"/>
    <n v="0"/>
    <n v="22.54"/>
    <n v="103.26"/>
    <n v="45.08"/>
    <n v="58.180000000000007"/>
    <n v="0.5634321131125315"/>
  </r>
  <r>
    <n v="142"/>
    <d v="2026-01-08T00:00:00"/>
    <x v="0"/>
    <n v="1"/>
    <x v="0"/>
    <n v="2026"/>
    <x v="0"/>
    <x v="9"/>
    <x v="1"/>
    <s v="Business"/>
    <x v="3"/>
    <s v="Alpine Tent 4P"/>
    <n v="5"/>
    <n v="344.88"/>
    <n v="0.15"/>
    <n v="190.66"/>
    <n v="1465.74"/>
    <n v="953.3"/>
    <n v="512.44000000000005"/>
    <n v="0.34961180018284282"/>
  </r>
  <r>
    <n v="450"/>
    <d v="2026-01-08T00:00:00"/>
    <x v="0"/>
    <n v="1"/>
    <x v="0"/>
    <n v="2026"/>
    <x v="2"/>
    <x v="3"/>
    <x v="2"/>
    <s v="New"/>
    <x v="1"/>
    <s v="Hiking Daypack 20L"/>
    <n v="2"/>
    <n v="94.06"/>
    <n v="0.15"/>
    <n v="46.33"/>
    <n v="159.90199999999999"/>
    <n v="92.66"/>
    <n v="67.24199999999999"/>
    <n v="0.42052006854198193"/>
  </r>
  <r>
    <n v="4397"/>
    <d v="2026-01-08T00:00:00"/>
    <x v="0"/>
    <n v="1"/>
    <x v="0"/>
    <n v="2026"/>
    <x v="0"/>
    <x v="0"/>
    <x v="0"/>
    <s v="Business"/>
    <x v="1"/>
    <s v="Trekking Poles"/>
    <n v="1"/>
    <n v="72.38"/>
    <n v="0"/>
    <n v="31.65"/>
    <n v="72.38"/>
    <n v="31.65"/>
    <n v="40.729999999999997"/>
    <n v="0.56272450953302011"/>
  </r>
  <r>
    <n v="4798"/>
    <d v="2026-01-08T00:00:00"/>
    <x v="0"/>
    <n v="1"/>
    <x v="0"/>
    <n v="2026"/>
    <x v="1"/>
    <x v="6"/>
    <x v="0"/>
    <s v="New"/>
    <x v="1"/>
    <s v="Summit Backpack 45L"/>
    <n v="1"/>
    <n v="153.69"/>
    <n v="0"/>
    <n v="77.47"/>
    <n v="153.69"/>
    <n v="77.47"/>
    <n v="76.22"/>
    <n v="0.49593337237295854"/>
  </r>
  <r>
    <n v="136"/>
    <d v="2026-01-09T00:00:00"/>
    <x v="0"/>
    <n v="1"/>
    <x v="0"/>
    <n v="2026"/>
    <x v="3"/>
    <x v="13"/>
    <x v="1"/>
    <s v="Business"/>
    <x v="2"/>
    <s v="Travel Backpack 35L"/>
    <n v="15"/>
    <n v="168.62"/>
    <n v="0.05"/>
    <n v="86.09"/>
    <n v="2402.835"/>
    <n v="1291.3500000000001"/>
    <n v="1111.4849999999999"/>
    <n v="0.46257233642759488"/>
  </r>
  <r>
    <n v="2782"/>
    <d v="2026-01-09T00:00:00"/>
    <x v="0"/>
    <n v="1"/>
    <x v="0"/>
    <n v="2026"/>
    <x v="3"/>
    <x v="4"/>
    <x v="0"/>
    <s v="New"/>
    <x v="1"/>
    <s v="Summit Backpack 45L"/>
    <n v="1"/>
    <n v="152.75"/>
    <n v="0.05"/>
    <n v="79.88"/>
    <n v="145.11249999999998"/>
    <n v="79.88"/>
    <n v="65.232499999999987"/>
    <n v="0.44953053665259707"/>
  </r>
  <r>
    <n v="4704"/>
    <d v="2026-01-09T00:00:00"/>
    <x v="0"/>
    <n v="1"/>
    <x v="0"/>
    <n v="2026"/>
    <x v="1"/>
    <x v="14"/>
    <x v="3"/>
    <s v="New"/>
    <x v="4"/>
    <s v="Recovery Roller"/>
    <n v="2"/>
    <n v="36.72"/>
    <n v="0.05"/>
    <n v="14.15"/>
    <n v="69.768000000000001"/>
    <n v="28.3"/>
    <n v="41.468000000000004"/>
    <n v="0.59436991170737308"/>
  </r>
  <r>
    <n v="69"/>
    <d v="2026-01-10T00:00:00"/>
    <x v="0"/>
    <n v="1"/>
    <x v="0"/>
    <n v="2026"/>
    <x v="0"/>
    <x v="15"/>
    <x v="0"/>
    <s v="Returning"/>
    <x v="1"/>
    <s v="Trail Boots"/>
    <n v="6"/>
    <n v="141.31"/>
    <n v="0.05"/>
    <n v="79.349999999999994"/>
    <n v="805.46699999999998"/>
    <n v="476.09999999999997"/>
    <n v="329.36700000000002"/>
    <n v="0.4089143316858419"/>
  </r>
  <r>
    <n v="490"/>
    <d v="2026-01-10T00:00:00"/>
    <x v="0"/>
    <n v="1"/>
    <x v="0"/>
    <n v="2026"/>
    <x v="2"/>
    <x v="10"/>
    <x v="0"/>
    <s v="Business"/>
    <x v="3"/>
    <s v="Compact Sleeping Bag"/>
    <n v="2"/>
    <n v="121.23"/>
    <n v="0"/>
    <n v="59.66"/>
    <n v="242.46"/>
    <n v="119.32"/>
    <n v="123.14000000000001"/>
    <n v="0.50787758805576178"/>
  </r>
  <r>
    <n v="3685"/>
    <d v="2026-01-10T00:00:00"/>
    <x v="0"/>
    <n v="1"/>
    <x v="0"/>
    <n v="2026"/>
    <x v="3"/>
    <x v="8"/>
    <x v="0"/>
    <s v="New"/>
    <x v="2"/>
    <s v="Travel Backpack 35L"/>
    <n v="3"/>
    <n v="161.58000000000001"/>
    <n v="0"/>
    <n v="85.58"/>
    <n v="484.74"/>
    <n v="256.74"/>
    <n v="228"/>
    <n v="0.47035524198539425"/>
  </r>
  <r>
    <n v="3796"/>
    <d v="2026-01-10T00:00:00"/>
    <x v="0"/>
    <n v="1"/>
    <x v="0"/>
    <n v="2026"/>
    <x v="3"/>
    <x v="8"/>
    <x v="2"/>
    <s v="Returning"/>
    <x v="2"/>
    <s v="Travel Backpack 35L"/>
    <n v="2"/>
    <n v="166.84"/>
    <n v="0"/>
    <n v="88.67"/>
    <n v="333.68"/>
    <n v="177.34"/>
    <n v="156.34"/>
    <n v="0.4685327259649964"/>
  </r>
  <r>
    <n v="387"/>
    <d v="2026-01-11T00:00:00"/>
    <x v="0"/>
    <n v="1"/>
    <x v="0"/>
    <n v="2026"/>
    <x v="2"/>
    <x v="5"/>
    <x v="0"/>
    <s v="Returning"/>
    <x v="1"/>
    <s v="Summit Backpack 45L"/>
    <n v="1"/>
    <n v="150.96"/>
    <n v="0"/>
    <n v="77.5"/>
    <n v="150.96"/>
    <n v="77.5"/>
    <n v="73.460000000000008"/>
    <n v="0.48661897191308956"/>
  </r>
  <r>
    <n v="2796"/>
    <d v="2026-01-11T00:00:00"/>
    <x v="0"/>
    <n v="1"/>
    <x v="0"/>
    <n v="2026"/>
    <x v="3"/>
    <x v="7"/>
    <x v="2"/>
    <s v="Returning"/>
    <x v="2"/>
    <s v="Insulated Bottle"/>
    <n v="3"/>
    <n v="36.33"/>
    <n v="0.05"/>
    <n v="13.27"/>
    <n v="103.54049999999999"/>
    <n v="39.81"/>
    <n v="63.730499999999992"/>
    <n v="0.61551277036521934"/>
  </r>
  <r>
    <n v="3703"/>
    <d v="2026-01-11T00:00:00"/>
    <x v="0"/>
    <n v="1"/>
    <x v="0"/>
    <n v="2026"/>
    <x v="3"/>
    <x v="8"/>
    <x v="0"/>
    <s v="Returning"/>
    <x v="2"/>
    <s v="Insulated Bottle"/>
    <n v="1"/>
    <n v="35.340000000000003"/>
    <n v="0.1"/>
    <n v="13.36"/>
    <n v="31.806000000000004"/>
    <n v="13.36"/>
    <n v="18.446000000000005"/>
    <n v="0.5799534678991386"/>
  </r>
  <r>
    <n v="4674"/>
    <d v="2026-01-11T00:00:00"/>
    <x v="0"/>
    <n v="1"/>
    <x v="0"/>
    <n v="2026"/>
    <x v="3"/>
    <x v="8"/>
    <x v="0"/>
    <s v="Returning"/>
    <x v="2"/>
    <s v="Packing Cube Set"/>
    <n v="2"/>
    <n v="46.27"/>
    <n v="0"/>
    <n v="18.23"/>
    <n v="92.54"/>
    <n v="36.46"/>
    <n v="56.080000000000005"/>
    <n v="0.60600821266479366"/>
  </r>
  <r>
    <n v="4789"/>
    <d v="2026-01-11T00:00:00"/>
    <x v="0"/>
    <n v="1"/>
    <x v="0"/>
    <n v="2026"/>
    <x v="3"/>
    <x v="7"/>
    <x v="0"/>
    <s v="Returning"/>
    <x v="0"/>
    <s v="Commuter Helmet"/>
    <n v="1"/>
    <n v="79.930000000000007"/>
    <n v="0.05"/>
    <n v="43.73"/>
    <n v="75.933500000000009"/>
    <n v="43.73"/>
    <n v="32.203500000000012"/>
    <n v="0.42410135184075554"/>
  </r>
  <r>
    <n v="804"/>
    <d v="2026-01-12T00:00:00"/>
    <x v="0"/>
    <n v="1"/>
    <x v="0"/>
    <n v="2026"/>
    <x v="1"/>
    <x v="12"/>
    <x v="2"/>
    <s v="New"/>
    <x v="1"/>
    <s v="Trail Boots"/>
    <n v="1"/>
    <n v="141.25"/>
    <n v="0"/>
    <n v="78.72"/>
    <n v="141.25"/>
    <n v="78.72"/>
    <n v="62.53"/>
    <n v="0.44269026548672569"/>
  </r>
  <r>
    <n v="1780"/>
    <d v="2026-01-12T00:00:00"/>
    <x v="0"/>
    <n v="1"/>
    <x v="0"/>
    <n v="2026"/>
    <x v="3"/>
    <x v="8"/>
    <x v="0"/>
    <s v="Returning"/>
    <x v="0"/>
    <s v="Cycling Pack 12L"/>
    <n v="2"/>
    <n v="103.64"/>
    <n v="0.1"/>
    <n v="50.96"/>
    <n v="186.55199999999999"/>
    <n v="101.92"/>
    <n v="84.631999999999991"/>
    <n v="0.45366439384193147"/>
  </r>
  <r>
    <n v="2844"/>
    <d v="2026-01-12T00:00:00"/>
    <x v="0"/>
    <n v="1"/>
    <x v="0"/>
    <n v="2026"/>
    <x v="0"/>
    <x v="0"/>
    <x v="0"/>
    <s v="New"/>
    <x v="2"/>
    <s v="Carry-On Duffel"/>
    <n v="1"/>
    <n v="136.18"/>
    <n v="0"/>
    <n v="68.34"/>
    <n v="136.18"/>
    <n v="68.34"/>
    <n v="67.84"/>
    <n v="0.498164194448524"/>
  </r>
  <r>
    <n v="3068"/>
    <d v="2026-01-12T00:00:00"/>
    <x v="0"/>
    <n v="1"/>
    <x v="0"/>
    <n v="2026"/>
    <x v="2"/>
    <x v="2"/>
    <x v="3"/>
    <s v="New"/>
    <x v="4"/>
    <s v="Recovery Roller"/>
    <n v="1"/>
    <n v="36.43"/>
    <n v="0"/>
    <n v="14.33"/>
    <n v="36.43"/>
    <n v="14.33"/>
    <n v="22.1"/>
    <n v="0.60664287674993145"/>
  </r>
  <r>
    <n v="3096"/>
    <d v="2026-01-12T00:00:00"/>
    <x v="0"/>
    <n v="1"/>
    <x v="0"/>
    <n v="2026"/>
    <x v="3"/>
    <x v="7"/>
    <x v="0"/>
    <s v="New"/>
    <x v="4"/>
    <s v="Training Mat"/>
    <n v="2"/>
    <n v="50.51"/>
    <n v="0.1"/>
    <n v="21.84"/>
    <n v="90.917999999999992"/>
    <n v="43.68"/>
    <n v="47.237999999999992"/>
    <n v="0.5195670824259222"/>
  </r>
  <r>
    <n v="3129"/>
    <d v="2026-01-12T00:00:00"/>
    <x v="0"/>
    <n v="1"/>
    <x v="0"/>
    <n v="2026"/>
    <x v="3"/>
    <x v="13"/>
    <x v="2"/>
    <s v="Returning"/>
    <x v="4"/>
    <s v="Weighted Vest"/>
    <n v="1"/>
    <n v="123"/>
    <n v="0"/>
    <n v="67.3"/>
    <n v="123"/>
    <n v="67.3"/>
    <n v="55.7"/>
    <n v="0.45284552845528458"/>
  </r>
  <r>
    <n v="3948"/>
    <d v="2026-01-12T00:00:00"/>
    <x v="0"/>
    <n v="1"/>
    <x v="0"/>
    <n v="2026"/>
    <x v="1"/>
    <x v="14"/>
    <x v="0"/>
    <s v="New"/>
    <x v="1"/>
    <s v="Trekking Poles"/>
    <n v="2"/>
    <n v="72.239999999999995"/>
    <n v="0"/>
    <n v="32.94"/>
    <n v="144.47999999999999"/>
    <n v="65.88"/>
    <n v="78.599999999999994"/>
    <n v="0.54401993355481726"/>
  </r>
  <r>
    <n v="5036"/>
    <d v="2026-01-12T00:00:00"/>
    <x v="0"/>
    <n v="1"/>
    <x v="0"/>
    <n v="2026"/>
    <x v="2"/>
    <x v="3"/>
    <x v="2"/>
    <s v="Returning"/>
    <x v="1"/>
    <s v="Summit Backpack 45L"/>
    <n v="1"/>
    <n v="151.11000000000001"/>
    <n v="0.15"/>
    <n v="79.650000000000006"/>
    <n v="128.4435"/>
    <n v="79.650000000000006"/>
    <n v="48.793499999999995"/>
    <n v="0.37988298356865075"/>
  </r>
  <r>
    <n v="2681"/>
    <d v="2026-01-13T00:00:00"/>
    <x v="0"/>
    <n v="1"/>
    <x v="0"/>
    <n v="2026"/>
    <x v="3"/>
    <x v="4"/>
    <x v="0"/>
    <s v="New"/>
    <x v="1"/>
    <s v="Hiking Daypack 20L"/>
    <n v="1"/>
    <n v="94.32"/>
    <n v="0"/>
    <n v="45.93"/>
    <n v="94.32"/>
    <n v="45.93"/>
    <n v="48.389999999999993"/>
    <n v="0.51304071246819338"/>
  </r>
  <r>
    <n v="5101"/>
    <d v="2026-01-13T00:00:00"/>
    <x v="0"/>
    <n v="1"/>
    <x v="0"/>
    <n v="2026"/>
    <x v="1"/>
    <x v="12"/>
    <x v="0"/>
    <s v="Returning"/>
    <x v="0"/>
    <s v="Trail Bike Light"/>
    <n v="3"/>
    <n v="51.52"/>
    <n v="0"/>
    <n v="21.92"/>
    <n v="154.56"/>
    <n v="65.760000000000005"/>
    <n v="88.8"/>
    <n v="0.57453416149068315"/>
  </r>
  <r>
    <n v="3871"/>
    <d v="2026-01-14T00:00:00"/>
    <x v="0"/>
    <n v="1"/>
    <x v="0"/>
    <n v="2026"/>
    <x v="0"/>
    <x v="15"/>
    <x v="0"/>
    <s v="New"/>
    <x v="1"/>
    <s v="Trail Boots"/>
    <n v="2"/>
    <n v="146.4"/>
    <n v="0.05"/>
    <n v="81.72"/>
    <n v="278.16000000000003"/>
    <n v="163.44"/>
    <n v="114.72000000000003"/>
    <n v="0.4124245038826575"/>
  </r>
  <r>
    <n v="4643"/>
    <d v="2026-01-14T00:00:00"/>
    <x v="0"/>
    <n v="1"/>
    <x v="0"/>
    <n v="2026"/>
    <x v="0"/>
    <x v="0"/>
    <x v="1"/>
    <s v="Business"/>
    <x v="2"/>
    <s v="Packing Cube Set"/>
    <n v="3"/>
    <n v="47.32"/>
    <n v="0.1"/>
    <n v="18.420000000000002"/>
    <n v="127.76400000000001"/>
    <n v="55.260000000000005"/>
    <n v="72.504000000000005"/>
    <n v="0.56748379825302897"/>
  </r>
  <r>
    <n v="4703"/>
    <d v="2026-01-14T00:00:00"/>
    <x v="0"/>
    <n v="1"/>
    <x v="0"/>
    <n v="2026"/>
    <x v="3"/>
    <x v="13"/>
    <x v="2"/>
    <s v="Business"/>
    <x v="4"/>
    <s v="Resistance Band Set"/>
    <n v="2"/>
    <n v="40.450000000000003"/>
    <n v="0.05"/>
    <n v="15.14"/>
    <n v="76.855000000000004"/>
    <n v="30.28"/>
    <n v="46.575000000000003"/>
    <n v="0.60601132001821612"/>
  </r>
  <r>
    <n v="5068"/>
    <d v="2026-01-14T00:00:00"/>
    <x v="0"/>
    <n v="1"/>
    <x v="0"/>
    <n v="2026"/>
    <x v="0"/>
    <x v="0"/>
    <x v="0"/>
    <s v="Returning"/>
    <x v="2"/>
    <s v="Packing Cube Set"/>
    <n v="2"/>
    <n v="47.05"/>
    <n v="0.1"/>
    <n v="18.8"/>
    <n v="84.69"/>
    <n v="37.6"/>
    <n v="47.089999999999996"/>
    <n v="0.55602786633604906"/>
  </r>
  <r>
    <n v="1539"/>
    <d v="2026-01-15T00:00:00"/>
    <x v="0"/>
    <n v="1"/>
    <x v="0"/>
    <n v="2026"/>
    <x v="3"/>
    <x v="8"/>
    <x v="2"/>
    <s v="Business"/>
    <x v="4"/>
    <s v="Weighted Vest"/>
    <n v="3"/>
    <n v="123.14"/>
    <n v="0.05"/>
    <n v="70.67"/>
    <n v="350.94900000000001"/>
    <n v="212.01"/>
    <n v="138.93900000000002"/>
    <n v="0.39589513006163296"/>
  </r>
  <r>
    <n v="1709"/>
    <d v="2026-01-15T00:00:00"/>
    <x v="0"/>
    <n v="1"/>
    <x v="0"/>
    <n v="2026"/>
    <x v="3"/>
    <x v="13"/>
    <x v="0"/>
    <s v="Returning"/>
    <x v="1"/>
    <s v="Summit Backpack 45L"/>
    <n v="2"/>
    <n v="151.33000000000001"/>
    <n v="0.1"/>
    <n v="78.44"/>
    <n v="272.39400000000001"/>
    <n v="156.88"/>
    <n v="115.51400000000001"/>
    <n v="0.42406954631893512"/>
  </r>
  <r>
    <n v="2702"/>
    <d v="2026-01-15T00:00:00"/>
    <x v="0"/>
    <n v="1"/>
    <x v="0"/>
    <n v="2026"/>
    <x v="1"/>
    <x v="14"/>
    <x v="0"/>
    <s v="Returning"/>
    <x v="1"/>
    <s v="Trail Boots"/>
    <n v="5"/>
    <n v="144.01"/>
    <n v="0.05"/>
    <n v="79.64"/>
    <n v="684.0474999999999"/>
    <n v="398.2"/>
    <n v="285.84749999999991"/>
    <n v="0.41787668254032062"/>
  </r>
  <r>
    <n v="3176"/>
    <d v="2026-01-15T00:00:00"/>
    <x v="0"/>
    <n v="1"/>
    <x v="0"/>
    <n v="2026"/>
    <x v="3"/>
    <x v="8"/>
    <x v="0"/>
    <s v="Returning"/>
    <x v="1"/>
    <s v="Hiking Daypack 20L"/>
    <n v="3"/>
    <n v="91.19"/>
    <n v="0"/>
    <n v="44.47"/>
    <n v="273.57"/>
    <n v="133.41"/>
    <n v="140.16"/>
    <n v="0.5123368790437548"/>
  </r>
  <r>
    <n v="3705"/>
    <d v="2026-01-15T00:00:00"/>
    <x v="0"/>
    <n v="1"/>
    <x v="0"/>
    <n v="2026"/>
    <x v="3"/>
    <x v="7"/>
    <x v="2"/>
    <s v="New"/>
    <x v="2"/>
    <s v="Packing Cube Set"/>
    <n v="2"/>
    <n v="45.45"/>
    <n v="0"/>
    <n v="18.190000000000001"/>
    <n v="90.9"/>
    <n v="36.380000000000003"/>
    <n v="54.52"/>
    <n v="0.59977997799779981"/>
  </r>
  <r>
    <n v="3736"/>
    <d v="2026-01-15T00:00:00"/>
    <x v="0"/>
    <n v="1"/>
    <x v="0"/>
    <n v="2026"/>
    <x v="1"/>
    <x v="1"/>
    <x v="3"/>
    <s v="New"/>
    <x v="4"/>
    <s v="Resistance Band Set"/>
    <n v="1"/>
    <n v="40.72"/>
    <n v="0"/>
    <n v="14.94"/>
    <n v="40.72"/>
    <n v="14.94"/>
    <n v="25.78"/>
    <n v="0.6331041257367388"/>
  </r>
  <r>
    <n v="3967"/>
    <d v="2026-01-15T00:00:00"/>
    <x v="0"/>
    <n v="1"/>
    <x v="0"/>
    <n v="2026"/>
    <x v="1"/>
    <x v="12"/>
    <x v="0"/>
    <s v="Business"/>
    <x v="2"/>
    <s v="Insulated Bottle"/>
    <n v="2"/>
    <n v="37.090000000000003"/>
    <n v="0"/>
    <n v="13.29"/>
    <n v="74.180000000000007"/>
    <n v="26.58"/>
    <n v="47.600000000000009"/>
    <n v="0.64168239417632789"/>
  </r>
  <r>
    <n v="170"/>
    <d v="2026-01-16T00:00:00"/>
    <x v="0"/>
    <n v="1"/>
    <x v="0"/>
    <n v="2026"/>
    <x v="2"/>
    <x v="10"/>
    <x v="0"/>
    <s v="New"/>
    <x v="3"/>
    <s v="Compact Sleeping Bag"/>
    <n v="1"/>
    <n v="124.45"/>
    <n v="0.15"/>
    <n v="59.77"/>
    <n v="105.7825"/>
    <n v="59.77"/>
    <n v="46.012499999999996"/>
    <n v="0.43497270342447941"/>
  </r>
  <r>
    <n v="1040"/>
    <d v="2026-01-16T00:00:00"/>
    <x v="0"/>
    <n v="1"/>
    <x v="0"/>
    <n v="2026"/>
    <x v="0"/>
    <x v="0"/>
    <x v="2"/>
    <s v="New"/>
    <x v="2"/>
    <s v="Insulated Bottle"/>
    <n v="1"/>
    <n v="35.93"/>
    <n v="0.05"/>
    <n v="13.33"/>
    <n v="34.133499999999998"/>
    <n v="13.33"/>
    <n v="20.8035"/>
    <n v="0.60947456311248482"/>
  </r>
  <r>
    <n v="2380"/>
    <d v="2026-01-16T00:00:00"/>
    <x v="0"/>
    <n v="1"/>
    <x v="0"/>
    <n v="2026"/>
    <x v="3"/>
    <x v="13"/>
    <x v="0"/>
    <s v="Returning"/>
    <x v="3"/>
    <s v="Compact Sleeping Bag"/>
    <n v="4"/>
    <n v="121.8"/>
    <n v="0.05"/>
    <n v="59.57"/>
    <n v="462.84"/>
    <n v="238.28"/>
    <n v="224.55999999999997"/>
    <n v="0.48517846339987897"/>
  </r>
  <r>
    <n v="3219"/>
    <d v="2026-01-16T00:00:00"/>
    <x v="0"/>
    <n v="1"/>
    <x v="0"/>
    <n v="2026"/>
    <x v="1"/>
    <x v="11"/>
    <x v="2"/>
    <s v="Returning"/>
    <x v="1"/>
    <s v="Hiking Daypack 20L"/>
    <n v="1"/>
    <n v="92.6"/>
    <n v="0.05"/>
    <n v="44.15"/>
    <n v="87.969999999999985"/>
    <n v="44.15"/>
    <n v="43.819999999999986"/>
    <n v="0.4981243605774695"/>
  </r>
  <r>
    <n v="4425"/>
    <d v="2026-01-16T00:00:00"/>
    <x v="0"/>
    <n v="1"/>
    <x v="0"/>
    <n v="2026"/>
    <x v="1"/>
    <x v="12"/>
    <x v="1"/>
    <s v="Business"/>
    <x v="0"/>
    <s v="Cycling Pack 12L"/>
    <n v="10"/>
    <n v="102.68"/>
    <n v="0.15"/>
    <n v="51.07"/>
    <n v="872.78000000000009"/>
    <n v="510.7"/>
    <n v="362.0800000000001"/>
    <n v="0.41485826897958256"/>
  </r>
  <r>
    <n v="4508"/>
    <d v="2026-01-16T00:00:00"/>
    <x v="0"/>
    <n v="1"/>
    <x v="0"/>
    <n v="2026"/>
    <x v="3"/>
    <x v="13"/>
    <x v="3"/>
    <s v="New"/>
    <x v="0"/>
    <s v="Compact Repair Kit"/>
    <n v="3"/>
    <n v="40.92"/>
    <n v="0.15"/>
    <n v="16.71"/>
    <n v="104.346"/>
    <n v="50.13"/>
    <n v="54.216000000000001"/>
    <n v="0.51957909263412105"/>
  </r>
  <r>
    <n v="4806"/>
    <d v="2026-01-16T00:00:00"/>
    <x v="0"/>
    <n v="1"/>
    <x v="0"/>
    <n v="2026"/>
    <x v="2"/>
    <x v="16"/>
    <x v="2"/>
    <s v="New"/>
    <x v="0"/>
    <s v="Cycling Pack 12L"/>
    <n v="4"/>
    <n v="102.68"/>
    <n v="0"/>
    <n v="50.83"/>
    <n v="410.72"/>
    <n v="203.32"/>
    <n v="207.40000000000003"/>
    <n v="0.50496688741721862"/>
  </r>
  <r>
    <n v="755"/>
    <d v="2026-01-17T00:00:00"/>
    <x v="0"/>
    <n v="1"/>
    <x v="0"/>
    <n v="2026"/>
    <x v="0"/>
    <x v="9"/>
    <x v="3"/>
    <s v="New"/>
    <x v="2"/>
    <s v="Travel Backpack 35L"/>
    <n v="2"/>
    <n v="164.38"/>
    <n v="0.05"/>
    <n v="85.93"/>
    <n v="312.322"/>
    <n v="171.86"/>
    <n v="140.46199999999999"/>
    <n v="0.44973456881039436"/>
  </r>
  <r>
    <n v="3171"/>
    <d v="2026-01-17T00:00:00"/>
    <x v="0"/>
    <n v="1"/>
    <x v="0"/>
    <n v="2026"/>
    <x v="0"/>
    <x v="15"/>
    <x v="2"/>
    <s v="Returning"/>
    <x v="0"/>
    <s v="Trail Bike Light"/>
    <n v="1"/>
    <n v="51.78"/>
    <n v="0"/>
    <n v="22.64"/>
    <n v="51.78"/>
    <n v="22.64"/>
    <n v="29.14"/>
    <n v="0.56276554654306687"/>
  </r>
  <r>
    <n v="4277"/>
    <d v="2026-01-17T00:00:00"/>
    <x v="0"/>
    <n v="1"/>
    <x v="0"/>
    <n v="2026"/>
    <x v="1"/>
    <x v="11"/>
    <x v="2"/>
    <s v="Returning"/>
    <x v="4"/>
    <s v="Training Mat"/>
    <n v="1"/>
    <n v="50.52"/>
    <n v="0.05"/>
    <n v="22.37"/>
    <n v="47.994"/>
    <n v="22.37"/>
    <n v="25.623999999999999"/>
    <n v="0.5339000708421886"/>
  </r>
  <r>
    <n v="4648"/>
    <d v="2026-01-17T00:00:00"/>
    <x v="0"/>
    <n v="1"/>
    <x v="0"/>
    <n v="2026"/>
    <x v="1"/>
    <x v="14"/>
    <x v="3"/>
    <s v="New"/>
    <x v="3"/>
    <s v="Trail Tent 2P"/>
    <n v="1"/>
    <n v="199.02"/>
    <n v="0"/>
    <n v="106.49"/>
    <n v="199.02"/>
    <n v="106.49"/>
    <n v="92.530000000000015"/>
    <n v="0.46492814792483173"/>
  </r>
  <r>
    <n v="157"/>
    <d v="2026-01-18T00:00:00"/>
    <x v="0"/>
    <n v="1"/>
    <x v="0"/>
    <n v="2026"/>
    <x v="3"/>
    <x v="8"/>
    <x v="2"/>
    <s v="Returning"/>
    <x v="3"/>
    <s v="Portable Camp Stove"/>
    <n v="3"/>
    <n v="80.27"/>
    <n v="0.1"/>
    <n v="39.26"/>
    <n v="216.72900000000001"/>
    <n v="117.78"/>
    <n v="98.949000000000012"/>
    <n v="0.45655634455933447"/>
  </r>
  <r>
    <n v="2271"/>
    <d v="2026-01-18T00:00:00"/>
    <x v="0"/>
    <n v="1"/>
    <x v="0"/>
    <n v="2026"/>
    <x v="1"/>
    <x v="1"/>
    <x v="2"/>
    <s v="New"/>
    <x v="3"/>
    <s v="Alpine Tent 4P"/>
    <n v="4"/>
    <n v="333.28"/>
    <n v="0"/>
    <n v="195.76"/>
    <n v="1333.12"/>
    <n v="783.04"/>
    <n v="550.07999999999993"/>
    <n v="0.41262602016322608"/>
  </r>
  <r>
    <n v="3330"/>
    <d v="2026-01-18T00:00:00"/>
    <x v="0"/>
    <n v="1"/>
    <x v="0"/>
    <n v="2026"/>
    <x v="3"/>
    <x v="13"/>
    <x v="3"/>
    <s v="New"/>
    <x v="0"/>
    <s v="Cycling Pack 12L"/>
    <n v="1"/>
    <n v="104.36"/>
    <n v="0"/>
    <n v="51.63"/>
    <n v="104.36"/>
    <n v="51.63"/>
    <n v="52.73"/>
    <n v="0.50527021847451126"/>
  </r>
  <r>
    <n v="4547"/>
    <d v="2026-01-18T00:00:00"/>
    <x v="0"/>
    <n v="1"/>
    <x v="0"/>
    <n v="2026"/>
    <x v="2"/>
    <x v="5"/>
    <x v="3"/>
    <s v="New"/>
    <x v="0"/>
    <s v="Commuter Helmet"/>
    <n v="1"/>
    <n v="83.52"/>
    <n v="0.05"/>
    <n v="42.97"/>
    <n v="79.343999999999994"/>
    <n v="42.97"/>
    <n v="36.373999999999995"/>
    <n v="0.45843416011292598"/>
  </r>
  <r>
    <n v="1840"/>
    <d v="2026-01-19T00:00:00"/>
    <x v="0"/>
    <n v="1"/>
    <x v="0"/>
    <n v="2026"/>
    <x v="2"/>
    <x v="10"/>
    <x v="0"/>
    <s v="New"/>
    <x v="4"/>
    <s v="Weighted Vest"/>
    <n v="2"/>
    <n v="125.93"/>
    <n v="0"/>
    <n v="69.150000000000006"/>
    <n v="251.86"/>
    <n v="138.30000000000001"/>
    <n v="113.56"/>
    <n v="0.45088541253077102"/>
  </r>
  <r>
    <n v="1850"/>
    <d v="2026-01-19T00:00:00"/>
    <x v="0"/>
    <n v="1"/>
    <x v="0"/>
    <n v="2026"/>
    <x v="1"/>
    <x v="6"/>
    <x v="0"/>
    <s v="Business"/>
    <x v="0"/>
    <s v="Trail Bike Light"/>
    <n v="1"/>
    <n v="49.85"/>
    <n v="0"/>
    <n v="23.07"/>
    <n v="49.85"/>
    <n v="23.07"/>
    <n v="26.78"/>
    <n v="0.53721163490471413"/>
  </r>
  <r>
    <n v="1858"/>
    <d v="2026-01-19T00:00:00"/>
    <x v="0"/>
    <n v="1"/>
    <x v="0"/>
    <n v="2026"/>
    <x v="1"/>
    <x v="1"/>
    <x v="0"/>
    <s v="Returning"/>
    <x v="2"/>
    <s v="Insulated Bottle"/>
    <n v="1"/>
    <n v="36.130000000000003"/>
    <n v="0"/>
    <n v="13.39"/>
    <n v="36.130000000000003"/>
    <n v="13.39"/>
    <n v="22.740000000000002"/>
    <n v="0.62939385552172711"/>
  </r>
  <r>
    <n v="2910"/>
    <d v="2026-01-19T00:00:00"/>
    <x v="0"/>
    <n v="1"/>
    <x v="0"/>
    <n v="2026"/>
    <x v="3"/>
    <x v="13"/>
    <x v="2"/>
    <s v="Returning"/>
    <x v="0"/>
    <s v="Cycling Pack 12L"/>
    <n v="1"/>
    <n v="104.83"/>
    <n v="0.05"/>
    <n v="51.06"/>
    <n v="99.588499999999996"/>
    <n v="51.06"/>
    <n v="48.528499999999994"/>
    <n v="0.48729019916958277"/>
  </r>
  <r>
    <n v="3694"/>
    <d v="2026-01-19T00:00:00"/>
    <x v="0"/>
    <n v="1"/>
    <x v="0"/>
    <n v="2026"/>
    <x v="0"/>
    <x v="0"/>
    <x v="2"/>
    <s v="Returning"/>
    <x v="2"/>
    <s v="Insulated Bottle"/>
    <n v="1"/>
    <n v="35.46"/>
    <n v="0.05"/>
    <n v="13.81"/>
    <n v="33.686999999999998"/>
    <n v="13.81"/>
    <n v="19.876999999999995"/>
    <n v="0.59004957401965141"/>
  </r>
  <r>
    <n v="631"/>
    <d v="2026-01-20T00:00:00"/>
    <x v="0"/>
    <n v="1"/>
    <x v="0"/>
    <n v="2026"/>
    <x v="3"/>
    <x v="8"/>
    <x v="3"/>
    <s v="Returning"/>
    <x v="2"/>
    <s v="Travel Backpack 35L"/>
    <n v="1"/>
    <n v="165.42"/>
    <n v="0"/>
    <n v="85.69"/>
    <n v="165.42"/>
    <n v="85.69"/>
    <n v="79.72999999999999"/>
    <n v="0.48198524966751299"/>
  </r>
  <r>
    <n v="1113"/>
    <d v="2026-01-20T00:00:00"/>
    <x v="0"/>
    <n v="1"/>
    <x v="0"/>
    <n v="2026"/>
    <x v="2"/>
    <x v="5"/>
    <x v="0"/>
    <s v="Returning"/>
    <x v="3"/>
    <s v="Compact Sleeping Bag"/>
    <n v="1"/>
    <n v="122.86"/>
    <n v="0.05"/>
    <n v="60.36"/>
    <n v="116.717"/>
    <n v="60.36"/>
    <n v="56.356999999999999"/>
    <n v="0.48285168398776529"/>
  </r>
  <r>
    <n v="1525"/>
    <d v="2026-01-20T00:00:00"/>
    <x v="0"/>
    <n v="1"/>
    <x v="0"/>
    <n v="2026"/>
    <x v="0"/>
    <x v="0"/>
    <x v="2"/>
    <s v="Returning"/>
    <x v="4"/>
    <s v="Recovery Roller"/>
    <n v="2"/>
    <n v="35.82"/>
    <n v="0"/>
    <n v="14.09"/>
    <n v="71.64"/>
    <n v="28.18"/>
    <n v="43.46"/>
    <n v="0.60664433277498608"/>
  </r>
  <r>
    <n v="3233"/>
    <d v="2026-01-20T00:00:00"/>
    <x v="0"/>
    <n v="1"/>
    <x v="0"/>
    <n v="2026"/>
    <x v="0"/>
    <x v="0"/>
    <x v="0"/>
    <s v="New"/>
    <x v="3"/>
    <s v="Compact Sleeping Bag"/>
    <n v="3"/>
    <n v="120.29"/>
    <n v="0.1"/>
    <n v="62.41"/>
    <n v="324.78300000000002"/>
    <n v="187.23"/>
    <n v="137.55300000000003"/>
    <n v="0.42352278290427769"/>
  </r>
  <r>
    <n v="4455"/>
    <d v="2026-01-20T00:00:00"/>
    <x v="0"/>
    <n v="1"/>
    <x v="0"/>
    <n v="2026"/>
    <x v="1"/>
    <x v="11"/>
    <x v="3"/>
    <s v="Returning"/>
    <x v="3"/>
    <s v="Portable Camp Stove"/>
    <n v="1"/>
    <n v="80.239999999999995"/>
    <n v="0.1"/>
    <n v="39.950000000000003"/>
    <n v="72.215999999999994"/>
    <n v="39.950000000000003"/>
    <n v="32.265999999999991"/>
    <n v="0.44679849340866279"/>
  </r>
  <r>
    <n v="1769"/>
    <d v="2026-01-21T00:00:00"/>
    <x v="0"/>
    <n v="1"/>
    <x v="0"/>
    <n v="2026"/>
    <x v="0"/>
    <x v="15"/>
    <x v="2"/>
    <s v="New"/>
    <x v="4"/>
    <s v="Recovery Roller"/>
    <n v="2"/>
    <n v="35.97"/>
    <n v="0"/>
    <n v="13.55"/>
    <n v="71.94"/>
    <n v="27.1"/>
    <n v="44.839999999999996"/>
    <n v="0.62329719210453149"/>
  </r>
  <r>
    <n v="3467"/>
    <d v="2026-01-21T00:00:00"/>
    <x v="0"/>
    <n v="1"/>
    <x v="0"/>
    <n v="2026"/>
    <x v="1"/>
    <x v="11"/>
    <x v="0"/>
    <s v="New"/>
    <x v="1"/>
    <s v="Trekking Poles"/>
    <n v="1"/>
    <n v="72.239999999999995"/>
    <n v="0"/>
    <n v="33.26"/>
    <n v="72.239999999999995"/>
    <n v="33.26"/>
    <n v="38.979999999999997"/>
    <n v="0.53959025470653377"/>
  </r>
  <r>
    <n v="3911"/>
    <d v="2026-01-21T00:00:00"/>
    <x v="0"/>
    <n v="1"/>
    <x v="0"/>
    <n v="2026"/>
    <x v="0"/>
    <x v="15"/>
    <x v="0"/>
    <s v="Returning"/>
    <x v="1"/>
    <s v="Summit Backpack 45L"/>
    <n v="5"/>
    <n v="152.81"/>
    <n v="0"/>
    <n v="78.989999999999995"/>
    <n v="764.05"/>
    <n v="394.95"/>
    <n v="369.09999999999997"/>
    <n v="0.48308356782933054"/>
  </r>
  <r>
    <n v="4401"/>
    <d v="2026-01-21T00:00:00"/>
    <x v="0"/>
    <n v="1"/>
    <x v="0"/>
    <n v="2026"/>
    <x v="0"/>
    <x v="15"/>
    <x v="0"/>
    <s v="New"/>
    <x v="0"/>
    <s v="Commuter Helmet"/>
    <n v="3"/>
    <n v="83.34"/>
    <n v="0"/>
    <n v="41.44"/>
    <n v="250.02"/>
    <n v="124.32"/>
    <n v="125.70000000000002"/>
    <n v="0.50275977921766268"/>
  </r>
  <r>
    <n v="4864"/>
    <d v="2026-01-21T00:00:00"/>
    <x v="0"/>
    <n v="1"/>
    <x v="0"/>
    <n v="2026"/>
    <x v="3"/>
    <x v="13"/>
    <x v="0"/>
    <s v="Returning"/>
    <x v="4"/>
    <s v="Recovery Roller"/>
    <n v="1"/>
    <n v="35.869999999999997"/>
    <n v="0"/>
    <n v="13.64"/>
    <n v="35.869999999999997"/>
    <n v="13.64"/>
    <n v="22.229999999999997"/>
    <n v="0.61973794257039305"/>
  </r>
  <r>
    <n v="347"/>
    <d v="2026-01-22T00:00:00"/>
    <x v="0"/>
    <n v="1"/>
    <x v="0"/>
    <n v="2026"/>
    <x v="3"/>
    <x v="4"/>
    <x v="3"/>
    <s v="New"/>
    <x v="3"/>
    <s v="Trail Tent 2P"/>
    <n v="1"/>
    <n v="199.42"/>
    <n v="0.05"/>
    <n v="101.82"/>
    <n v="189.44899999999998"/>
    <n v="101.82"/>
    <n v="87.628999999999991"/>
    <n v="0.46254664843836601"/>
  </r>
  <r>
    <n v="2051"/>
    <d v="2026-01-22T00:00:00"/>
    <x v="0"/>
    <n v="1"/>
    <x v="0"/>
    <n v="2026"/>
    <x v="2"/>
    <x v="5"/>
    <x v="0"/>
    <s v="New"/>
    <x v="3"/>
    <s v="Alpine Tent 4P"/>
    <n v="3"/>
    <n v="347.41"/>
    <n v="0.1"/>
    <n v="192.13"/>
    <n v="938.00700000000006"/>
    <n v="576.39"/>
    <n v="361.61700000000008"/>
    <n v="0.38551631277804971"/>
  </r>
  <r>
    <n v="2314"/>
    <d v="2026-01-22T00:00:00"/>
    <x v="0"/>
    <n v="1"/>
    <x v="0"/>
    <n v="2026"/>
    <x v="0"/>
    <x v="9"/>
    <x v="0"/>
    <s v="New"/>
    <x v="0"/>
    <s v="Compact Repair Kit"/>
    <n v="1"/>
    <n v="40.28"/>
    <n v="0"/>
    <n v="16.79"/>
    <n v="40.28"/>
    <n v="16.79"/>
    <n v="23.490000000000002"/>
    <n v="0.58316782522343602"/>
  </r>
  <r>
    <n v="3861"/>
    <d v="2026-01-22T00:00:00"/>
    <x v="0"/>
    <n v="1"/>
    <x v="0"/>
    <n v="2026"/>
    <x v="3"/>
    <x v="13"/>
    <x v="0"/>
    <s v="Returning"/>
    <x v="3"/>
    <s v="Trail Tent 2P"/>
    <n v="3"/>
    <n v="195.49"/>
    <n v="0.05"/>
    <n v="106.38"/>
    <n v="557.14649999999995"/>
    <n v="319.14"/>
    <n v="238.00649999999996"/>
    <n v="0.42718836069148775"/>
  </r>
  <r>
    <n v="843"/>
    <d v="2026-01-23T00:00:00"/>
    <x v="0"/>
    <n v="1"/>
    <x v="0"/>
    <n v="2026"/>
    <x v="1"/>
    <x v="11"/>
    <x v="0"/>
    <s v="Returning"/>
    <x v="4"/>
    <s v="Recovery Roller"/>
    <n v="2"/>
    <n v="35.75"/>
    <n v="0"/>
    <n v="13.94"/>
    <n v="71.5"/>
    <n v="27.88"/>
    <n v="43.620000000000005"/>
    <n v="0.61006993006993016"/>
  </r>
  <r>
    <n v="868"/>
    <d v="2026-01-23T00:00:00"/>
    <x v="0"/>
    <n v="1"/>
    <x v="0"/>
    <n v="2026"/>
    <x v="0"/>
    <x v="15"/>
    <x v="0"/>
    <s v="Returning"/>
    <x v="0"/>
    <s v="Cycling Pack 12L"/>
    <n v="1"/>
    <n v="103.39"/>
    <n v="0"/>
    <n v="51.32"/>
    <n v="103.39"/>
    <n v="51.32"/>
    <n v="52.07"/>
    <n v="0.50362704323435536"/>
  </r>
  <r>
    <n v="890"/>
    <d v="2026-01-23T00:00:00"/>
    <x v="0"/>
    <n v="1"/>
    <x v="0"/>
    <n v="2026"/>
    <x v="0"/>
    <x v="15"/>
    <x v="0"/>
    <s v="New"/>
    <x v="3"/>
    <s v="Portable Camp Stove"/>
    <n v="3"/>
    <n v="81.98"/>
    <n v="0.1"/>
    <n v="40.229999999999997"/>
    <n v="221.346"/>
    <n v="120.69"/>
    <n v="100.65600000000001"/>
    <n v="0.45474505977067581"/>
  </r>
  <r>
    <n v="2185"/>
    <d v="2026-01-23T00:00:00"/>
    <x v="0"/>
    <n v="1"/>
    <x v="0"/>
    <n v="2026"/>
    <x v="2"/>
    <x v="2"/>
    <x v="1"/>
    <s v="Business"/>
    <x v="3"/>
    <s v="Alpine Tent 4P"/>
    <n v="10"/>
    <n v="337.69"/>
    <n v="0.1"/>
    <n v="200.27"/>
    <n v="3039.21"/>
    <n v="2002.7"/>
    <n v="1036.51"/>
    <n v="0.34104586389226149"/>
  </r>
  <r>
    <n v="2335"/>
    <d v="2026-01-23T00:00:00"/>
    <x v="0"/>
    <n v="1"/>
    <x v="0"/>
    <n v="2026"/>
    <x v="3"/>
    <x v="8"/>
    <x v="0"/>
    <s v="New"/>
    <x v="3"/>
    <s v="Alpine Tent 4P"/>
    <n v="2"/>
    <n v="333.29"/>
    <n v="0"/>
    <n v="197.18"/>
    <n v="666.58"/>
    <n v="394.36"/>
    <n v="272.22000000000003"/>
    <n v="0.40838308980167426"/>
  </r>
  <r>
    <n v="2784"/>
    <d v="2026-01-23T00:00:00"/>
    <x v="0"/>
    <n v="1"/>
    <x v="0"/>
    <n v="2026"/>
    <x v="0"/>
    <x v="15"/>
    <x v="2"/>
    <s v="New"/>
    <x v="0"/>
    <s v="Commuter Helmet"/>
    <n v="1"/>
    <n v="80.11"/>
    <n v="0.05"/>
    <n v="43.54"/>
    <n v="76.104500000000002"/>
    <n v="43.54"/>
    <n v="32.564500000000002"/>
    <n v="0.42789191177919839"/>
  </r>
  <r>
    <n v="3820"/>
    <d v="2026-01-23T00:00:00"/>
    <x v="0"/>
    <n v="1"/>
    <x v="0"/>
    <n v="2026"/>
    <x v="3"/>
    <x v="13"/>
    <x v="2"/>
    <s v="New"/>
    <x v="3"/>
    <s v="Portable Camp Stove"/>
    <n v="1"/>
    <n v="82.6"/>
    <n v="0.05"/>
    <n v="38.299999999999997"/>
    <n v="78.469999999999985"/>
    <n v="38.299999999999997"/>
    <n v="40.169999999999987"/>
    <n v="0.51191538167452522"/>
  </r>
  <r>
    <n v="994"/>
    <d v="2026-01-24T00:00:00"/>
    <x v="0"/>
    <n v="1"/>
    <x v="0"/>
    <n v="2026"/>
    <x v="0"/>
    <x v="15"/>
    <x v="0"/>
    <s v="Returning"/>
    <x v="1"/>
    <s v="Hiking Daypack 20L"/>
    <n v="1"/>
    <n v="94.07"/>
    <n v="0"/>
    <n v="46.28"/>
    <n v="94.07"/>
    <n v="46.28"/>
    <n v="47.789999999999992"/>
    <n v="0.50802593813117891"/>
  </r>
  <r>
    <n v="1643"/>
    <d v="2026-01-24T00:00:00"/>
    <x v="0"/>
    <n v="1"/>
    <x v="0"/>
    <n v="2026"/>
    <x v="0"/>
    <x v="15"/>
    <x v="0"/>
    <s v="Returning"/>
    <x v="2"/>
    <s v="Travel Backpack 35L"/>
    <n v="1"/>
    <n v="163.71"/>
    <n v="0"/>
    <n v="90.06"/>
    <n v="163.71"/>
    <n v="90.06"/>
    <n v="73.650000000000006"/>
    <n v="0.44988088693421296"/>
  </r>
  <r>
    <n v="1971"/>
    <d v="2026-01-24T00:00:00"/>
    <x v="0"/>
    <n v="1"/>
    <x v="0"/>
    <n v="2026"/>
    <x v="3"/>
    <x v="8"/>
    <x v="2"/>
    <s v="Returning"/>
    <x v="3"/>
    <s v="Trail Tent 2P"/>
    <n v="4"/>
    <n v="191.43"/>
    <n v="0"/>
    <n v="106.82"/>
    <n v="765.72"/>
    <n v="427.28"/>
    <n v="338.44000000000005"/>
    <n v="0.441989238886277"/>
  </r>
  <r>
    <n v="2828"/>
    <d v="2026-01-24T00:00:00"/>
    <x v="0"/>
    <n v="1"/>
    <x v="0"/>
    <n v="2026"/>
    <x v="1"/>
    <x v="11"/>
    <x v="1"/>
    <s v="Business"/>
    <x v="2"/>
    <s v="Packing Cube Set"/>
    <n v="3"/>
    <n v="46.94"/>
    <n v="0.05"/>
    <n v="18.18"/>
    <n v="133.779"/>
    <n v="54.54"/>
    <n v="79.239000000000004"/>
    <n v="0.59231269481757232"/>
  </r>
  <r>
    <n v="5175"/>
    <d v="2026-01-24T00:00:00"/>
    <x v="0"/>
    <n v="1"/>
    <x v="0"/>
    <n v="2026"/>
    <x v="3"/>
    <x v="7"/>
    <x v="0"/>
    <s v="Returning"/>
    <x v="1"/>
    <s v="Trail Boots"/>
    <n v="1"/>
    <n v="147.21"/>
    <n v="0"/>
    <n v="79.510000000000005"/>
    <n v="147.21"/>
    <n v="79.510000000000005"/>
    <n v="67.7"/>
    <n v="0.45988723592147274"/>
  </r>
  <r>
    <n v="1874"/>
    <d v="2026-01-25T00:00:00"/>
    <x v="0"/>
    <n v="1"/>
    <x v="0"/>
    <n v="2026"/>
    <x v="0"/>
    <x v="0"/>
    <x v="0"/>
    <s v="Business"/>
    <x v="2"/>
    <s v="Insulated Bottle"/>
    <n v="1"/>
    <n v="35.729999999999997"/>
    <n v="0"/>
    <n v="13.57"/>
    <n v="35.729999999999997"/>
    <n v="13.57"/>
    <n v="22.159999999999997"/>
    <n v="0.62020710887209629"/>
  </r>
  <r>
    <n v="2490"/>
    <d v="2026-01-25T00:00:00"/>
    <x v="0"/>
    <n v="1"/>
    <x v="0"/>
    <n v="2026"/>
    <x v="1"/>
    <x v="14"/>
    <x v="0"/>
    <s v="New"/>
    <x v="0"/>
    <s v="Cycling Pack 12L"/>
    <n v="2"/>
    <n v="103.99"/>
    <n v="0.15"/>
    <n v="51.94"/>
    <n v="176.78299999999999"/>
    <n v="103.88"/>
    <n v="72.902999999999992"/>
    <n v="0.41238693765803269"/>
  </r>
  <r>
    <n v="5078"/>
    <d v="2026-01-25T00:00:00"/>
    <x v="0"/>
    <n v="1"/>
    <x v="0"/>
    <n v="2026"/>
    <x v="1"/>
    <x v="12"/>
    <x v="0"/>
    <s v="Returning"/>
    <x v="1"/>
    <s v="Trekking Poles"/>
    <n v="2"/>
    <n v="72.739999999999995"/>
    <n v="0"/>
    <n v="31.96"/>
    <n v="145.47999999999999"/>
    <n v="63.92"/>
    <n v="81.559999999999988"/>
    <n v="0.56062689029419843"/>
  </r>
  <r>
    <n v="230"/>
    <d v="2026-01-26T00:00:00"/>
    <x v="0"/>
    <n v="1"/>
    <x v="0"/>
    <n v="2026"/>
    <x v="2"/>
    <x v="10"/>
    <x v="2"/>
    <s v="Returning"/>
    <x v="0"/>
    <s v="Cycling Pack 12L"/>
    <n v="1"/>
    <n v="100.01"/>
    <n v="0.05"/>
    <n v="49.41"/>
    <n v="95.009500000000003"/>
    <n v="49.41"/>
    <n v="45.599500000000006"/>
    <n v="0.47994674216788852"/>
  </r>
  <r>
    <n v="1757"/>
    <d v="2026-01-26T00:00:00"/>
    <x v="0"/>
    <n v="1"/>
    <x v="0"/>
    <n v="2026"/>
    <x v="3"/>
    <x v="7"/>
    <x v="0"/>
    <s v="Business"/>
    <x v="2"/>
    <s v="Packing Cube Set"/>
    <n v="2"/>
    <n v="45.73"/>
    <n v="0"/>
    <n v="18.11"/>
    <n v="91.46"/>
    <n v="36.22"/>
    <n v="55.239999999999995"/>
    <n v="0.60397988191559149"/>
  </r>
  <r>
    <n v="1944"/>
    <d v="2026-01-26T00:00:00"/>
    <x v="0"/>
    <n v="1"/>
    <x v="0"/>
    <n v="2026"/>
    <x v="2"/>
    <x v="16"/>
    <x v="0"/>
    <s v="Returning"/>
    <x v="1"/>
    <s v="Trail Boots"/>
    <n v="2"/>
    <n v="143.66"/>
    <n v="0.15"/>
    <n v="78.14"/>
    <n v="244.22199999999998"/>
    <n v="156.28"/>
    <n v="87.941999999999979"/>
    <n v="0.36009040954541355"/>
  </r>
  <r>
    <n v="3485"/>
    <d v="2026-01-26T00:00:00"/>
    <x v="0"/>
    <n v="1"/>
    <x v="0"/>
    <n v="2026"/>
    <x v="2"/>
    <x v="10"/>
    <x v="0"/>
    <s v="Business"/>
    <x v="3"/>
    <s v="Compact Sleeping Bag"/>
    <n v="2"/>
    <n v="121.88"/>
    <n v="0.05"/>
    <n v="62.17"/>
    <n v="231.57199999999997"/>
    <n v="124.34"/>
    <n v="107.23199999999997"/>
    <n v="0.46306116456220953"/>
  </r>
  <r>
    <n v="4002"/>
    <d v="2026-01-26T00:00:00"/>
    <x v="0"/>
    <n v="1"/>
    <x v="0"/>
    <n v="2026"/>
    <x v="0"/>
    <x v="15"/>
    <x v="0"/>
    <s v="Returning"/>
    <x v="4"/>
    <s v="Training Mat"/>
    <n v="3"/>
    <n v="50.92"/>
    <n v="0.05"/>
    <n v="21.87"/>
    <n v="145.12199999999999"/>
    <n v="65.61"/>
    <n v="79.511999999999986"/>
    <n v="0.54789763095877941"/>
  </r>
  <r>
    <n v="818"/>
    <d v="2026-01-27T00:00:00"/>
    <x v="0"/>
    <n v="1"/>
    <x v="0"/>
    <n v="2026"/>
    <x v="0"/>
    <x v="0"/>
    <x v="0"/>
    <s v="Returning"/>
    <x v="0"/>
    <s v="Cycling Pack 12L"/>
    <n v="1"/>
    <n v="103.78"/>
    <n v="0"/>
    <n v="49.36"/>
    <n v="103.78"/>
    <n v="49.36"/>
    <n v="54.42"/>
    <n v="0.52437849296588934"/>
  </r>
  <r>
    <n v="1439"/>
    <d v="2026-01-27T00:00:00"/>
    <x v="0"/>
    <n v="1"/>
    <x v="0"/>
    <n v="2026"/>
    <x v="1"/>
    <x v="6"/>
    <x v="3"/>
    <s v="New"/>
    <x v="1"/>
    <s v="Summit Backpack 45L"/>
    <n v="2"/>
    <n v="157.16999999999999"/>
    <n v="0"/>
    <n v="81.260000000000005"/>
    <n v="314.33999999999997"/>
    <n v="162.52000000000001"/>
    <n v="151.81999999999996"/>
    <n v="0.4829802125087484"/>
  </r>
  <r>
    <n v="1616"/>
    <d v="2026-01-27T00:00:00"/>
    <x v="0"/>
    <n v="1"/>
    <x v="0"/>
    <n v="2026"/>
    <x v="1"/>
    <x v="12"/>
    <x v="0"/>
    <s v="Business"/>
    <x v="2"/>
    <s v="Carry-On Duffel"/>
    <n v="2"/>
    <n v="132.91999999999999"/>
    <n v="0"/>
    <n v="69.02"/>
    <n v="265.83999999999997"/>
    <n v="138.04"/>
    <n v="127.79999999999998"/>
    <n v="0.48074029491423409"/>
  </r>
  <r>
    <n v="1798"/>
    <d v="2026-01-27T00:00:00"/>
    <x v="0"/>
    <n v="1"/>
    <x v="0"/>
    <n v="2026"/>
    <x v="3"/>
    <x v="8"/>
    <x v="2"/>
    <s v="Returning"/>
    <x v="1"/>
    <s v="Trekking Poles"/>
    <n v="1"/>
    <n v="71.41"/>
    <n v="0.05"/>
    <n v="32.28"/>
    <n v="67.839499999999987"/>
    <n v="32.28"/>
    <n v="35.559499999999986"/>
    <n v="0.52417102130764515"/>
  </r>
  <r>
    <n v="4449"/>
    <d v="2026-01-27T00:00:00"/>
    <x v="0"/>
    <n v="1"/>
    <x v="0"/>
    <n v="2026"/>
    <x v="3"/>
    <x v="8"/>
    <x v="0"/>
    <s v="New"/>
    <x v="3"/>
    <s v="Trail Tent 2P"/>
    <n v="1"/>
    <n v="199.67"/>
    <n v="0"/>
    <n v="103.81"/>
    <n v="199.67"/>
    <n v="103.81"/>
    <n v="95.859999999999985"/>
    <n v="0.4800921520508839"/>
  </r>
  <r>
    <n v="4473"/>
    <d v="2026-01-27T00:00:00"/>
    <x v="0"/>
    <n v="1"/>
    <x v="0"/>
    <n v="2026"/>
    <x v="0"/>
    <x v="0"/>
    <x v="2"/>
    <s v="Returning"/>
    <x v="3"/>
    <s v="Trail Tent 2P"/>
    <n v="1"/>
    <n v="196.88"/>
    <n v="0"/>
    <n v="102.76"/>
    <n v="196.88"/>
    <n v="102.76"/>
    <n v="94.11999999999999"/>
    <n v="0.47805770012190163"/>
  </r>
  <r>
    <n v="203"/>
    <d v="2026-01-28T00:00:00"/>
    <x v="0"/>
    <n v="1"/>
    <x v="0"/>
    <n v="2026"/>
    <x v="3"/>
    <x v="7"/>
    <x v="0"/>
    <s v="Returning"/>
    <x v="0"/>
    <s v="Trail Bike Light"/>
    <n v="3"/>
    <n v="49.95"/>
    <n v="0"/>
    <n v="22.55"/>
    <n v="149.85000000000002"/>
    <n v="67.650000000000006"/>
    <n v="82.200000000000017"/>
    <n v="0.54854854854854862"/>
  </r>
  <r>
    <n v="1654"/>
    <d v="2026-01-28T00:00:00"/>
    <x v="0"/>
    <n v="1"/>
    <x v="0"/>
    <n v="2026"/>
    <x v="1"/>
    <x v="6"/>
    <x v="3"/>
    <s v="Business"/>
    <x v="1"/>
    <s v="Trekking Poles"/>
    <n v="1"/>
    <n v="70.41"/>
    <n v="0"/>
    <n v="32.74"/>
    <n v="70.41"/>
    <n v="32.74"/>
    <n v="37.669999999999995"/>
    <n v="0.53500923164323244"/>
  </r>
  <r>
    <n v="2203"/>
    <d v="2026-01-28T00:00:00"/>
    <x v="0"/>
    <n v="1"/>
    <x v="0"/>
    <n v="2026"/>
    <x v="2"/>
    <x v="16"/>
    <x v="3"/>
    <s v="Returning"/>
    <x v="1"/>
    <s v="Trekking Poles"/>
    <n v="2"/>
    <n v="70.290000000000006"/>
    <n v="0.15"/>
    <n v="31.84"/>
    <n v="119.49300000000001"/>
    <n v="63.68"/>
    <n v="55.813000000000009"/>
    <n v="0.46708175374289712"/>
  </r>
  <r>
    <n v="3352"/>
    <d v="2026-01-28T00:00:00"/>
    <x v="0"/>
    <n v="1"/>
    <x v="0"/>
    <n v="2026"/>
    <x v="2"/>
    <x v="16"/>
    <x v="0"/>
    <s v="Business"/>
    <x v="1"/>
    <s v="Hiking Daypack 20L"/>
    <n v="4"/>
    <n v="91.46"/>
    <n v="0"/>
    <n v="44.04"/>
    <n v="365.84"/>
    <n v="176.16"/>
    <n v="189.67999999999998"/>
    <n v="0.51847802317953207"/>
  </r>
  <r>
    <n v="183"/>
    <d v="2026-01-29T00:00:00"/>
    <x v="0"/>
    <n v="1"/>
    <x v="0"/>
    <n v="2026"/>
    <x v="1"/>
    <x v="12"/>
    <x v="0"/>
    <s v="New"/>
    <x v="3"/>
    <s v="Compact Sleeping Bag"/>
    <n v="2"/>
    <n v="123.27"/>
    <n v="0"/>
    <n v="60.26"/>
    <n v="246.54"/>
    <n v="120.52"/>
    <n v="126.02"/>
    <n v="0.51115437657175311"/>
  </r>
  <r>
    <n v="3525"/>
    <d v="2026-01-29T00:00:00"/>
    <x v="0"/>
    <n v="1"/>
    <x v="0"/>
    <n v="2026"/>
    <x v="2"/>
    <x v="5"/>
    <x v="1"/>
    <s v="Business"/>
    <x v="4"/>
    <s v="Training Mat"/>
    <n v="3"/>
    <n v="49.63"/>
    <n v="0.1"/>
    <n v="22.06"/>
    <n v="134.001"/>
    <n v="66.179999999999993"/>
    <n v="67.821000000000012"/>
    <n v="0.50612308863366695"/>
  </r>
  <r>
    <n v="4299"/>
    <d v="2026-01-29T00:00:00"/>
    <x v="0"/>
    <n v="1"/>
    <x v="0"/>
    <n v="2026"/>
    <x v="0"/>
    <x v="9"/>
    <x v="1"/>
    <s v="Business"/>
    <x v="2"/>
    <s v="Carry-On Duffel"/>
    <n v="12"/>
    <n v="132.21"/>
    <n v="0.1"/>
    <n v="68.95"/>
    <n v="1427.8679999999999"/>
    <n v="827.40000000000009"/>
    <n v="600.46799999999985"/>
    <n v="0.42053467127213429"/>
  </r>
  <r>
    <n v="748"/>
    <d v="2026-01-30T00:00:00"/>
    <x v="0"/>
    <n v="1"/>
    <x v="0"/>
    <n v="2026"/>
    <x v="1"/>
    <x v="1"/>
    <x v="2"/>
    <s v="Business"/>
    <x v="0"/>
    <s v="Compact Repair Kit"/>
    <n v="1"/>
    <n v="39.549999999999997"/>
    <n v="0"/>
    <n v="17.059999999999999"/>
    <n v="39.549999999999997"/>
    <n v="17.059999999999999"/>
    <n v="22.49"/>
    <n v="0.56864728192161818"/>
  </r>
  <r>
    <n v="3117"/>
    <d v="2026-01-30T00:00:00"/>
    <x v="0"/>
    <n v="1"/>
    <x v="0"/>
    <n v="2026"/>
    <x v="1"/>
    <x v="12"/>
    <x v="0"/>
    <s v="New"/>
    <x v="3"/>
    <s v="Portable Camp Stove"/>
    <n v="3"/>
    <n v="80.08"/>
    <n v="0"/>
    <n v="39.450000000000003"/>
    <n v="240.24"/>
    <n v="118.35000000000001"/>
    <n v="121.89"/>
    <n v="0.50736763236763238"/>
  </r>
  <r>
    <n v="3328"/>
    <d v="2026-01-30T00:00:00"/>
    <x v="0"/>
    <n v="1"/>
    <x v="0"/>
    <n v="2026"/>
    <x v="2"/>
    <x v="5"/>
    <x v="2"/>
    <s v="Returning"/>
    <x v="4"/>
    <s v="Weighted Vest"/>
    <n v="1"/>
    <n v="120.48"/>
    <n v="0"/>
    <n v="69.55"/>
    <n v="120.48"/>
    <n v="69.55"/>
    <n v="50.930000000000007"/>
    <n v="0.42272576361221786"/>
  </r>
  <r>
    <n v="3822"/>
    <d v="2026-01-30T00:00:00"/>
    <x v="0"/>
    <n v="1"/>
    <x v="0"/>
    <n v="2026"/>
    <x v="3"/>
    <x v="7"/>
    <x v="0"/>
    <s v="Returning"/>
    <x v="4"/>
    <s v="Resistance Band Set"/>
    <n v="1"/>
    <n v="39.369999999999997"/>
    <n v="0.05"/>
    <n v="14.66"/>
    <n v="37.401499999999999"/>
    <n v="14.66"/>
    <n v="22.741499999999998"/>
    <n v="0.60803711081106371"/>
  </r>
  <r>
    <n v="4125"/>
    <d v="2026-01-30T00:00:00"/>
    <x v="0"/>
    <n v="1"/>
    <x v="0"/>
    <n v="2026"/>
    <x v="1"/>
    <x v="12"/>
    <x v="1"/>
    <s v="Business"/>
    <x v="3"/>
    <s v="Portable Camp Stove"/>
    <n v="8"/>
    <n v="81.06"/>
    <n v="0.15"/>
    <n v="39.549999999999997"/>
    <n v="551.20799999999997"/>
    <n v="316.39999999999998"/>
    <n v="234.80799999999999"/>
    <n v="0.42598801178502488"/>
  </r>
  <r>
    <n v="4592"/>
    <d v="2026-01-30T00:00:00"/>
    <x v="0"/>
    <n v="1"/>
    <x v="0"/>
    <n v="2026"/>
    <x v="1"/>
    <x v="12"/>
    <x v="3"/>
    <s v="Returning"/>
    <x v="4"/>
    <s v="Weighted Vest"/>
    <n v="5"/>
    <n v="120.4"/>
    <n v="0"/>
    <n v="69.510000000000005"/>
    <n v="602"/>
    <n v="347.55"/>
    <n v="254.45"/>
    <n v="0.42267441860465116"/>
  </r>
  <r>
    <n v="373"/>
    <d v="2026-01-31T00:00:00"/>
    <x v="0"/>
    <n v="1"/>
    <x v="0"/>
    <n v="2026"/>
    <x v="2"/>
    <x v="10"/>
    <x v="1"/>
    <s v="Business"/>
    <x v="2"/>
    <s v="Packing Cube Set"/>
    <n v="10"/>
    <n v="47.71"/>
    <n v="0.1"/>
    <n v="18.649999999999999"/>
    <n v="429.39000000000004"/>
    <n v="186.5"/>
    <n v="242.89000000000004"/>
    <n v="0.56566291716155481"/>
  </r>
  <r>
    <n v="672"/>
    <d v="2026-01-31T00:00:00"/>
    <x v="0"/>
    <n v="1"/>
    <x v="0"/>
    <n v="2026"/>
    <x v="0"/>
    <x v="9"/>
    <x v="0"/>
    <s v="Business"/>
    <x v="0"/>
    <s v="Cycling Pack 12L"/>
    <n v="1"/>
    <n v="102.92"/>
    <n v="0.05"/>
    <n v="50.92"/>
    <n v="97.774000000000001"/>
    <n v="50.92"/>
    <n v="46.853999999999999"/>
    <n v="0.4792071511853867"/>
  </r>
  <r>
    <n v="1125"/>
    <d v="2026-01-31T00:00:00"/>
    <x v="0"/>
    <n v="1"/>
    <x v="0"/>
    <n v="2026"/>
    <x v="1"/>
    <x v="1"/>
    <x v="0"/>
    <s v="Returning"/>
    <x v="1"/>
    <s v="Trekking Poles"/>
    <n v="1"/>
    <n v="72.69"/>
    <n v="0.1"/>
    <n v="32.67"/>
    <n v="65.421000000000006"/>
    <n v="32.67"/>
    <n v="32.751000000000005"/>
    <n v="0.50061906727197691"/>
  </r>
  <r>
    <n v="1164"/>
    <d v="2026-01-31T00:00:00"/>
    <x v="0"/>
    <n v="1"/>
    <x v="0"/>
    <n v="2026"/>
    <x v="0"/>
    <x v="0"/>
    <x v="0"/>
    <s v="New"/>
    <x v="0"/>
    <s v="Commuter Helmet"/>
    <n v="1"/>
    <n v="79.989999999999995"/>
    <n v="0.05"/>
    <n v="43.02"/>
    <n v="75.990499999999997"/>
    <n v="43.02"/>
    <n v="32.970499999999994"/>
    <n v="0.43387660299642711"/>
  </r>
  <r>
    <n v="1613"/>
    <d v="2026-01-31T00:00:00"/>
    <x v="0"/>
    <n v="1"/>
    <x v="0"/>
    <n v="2026"/>
    <x v="1"/>
    <x v="6"/>
    <x v="1"/>
    <s v="Business"/>
    <x v="4"/>
    <s v="Training Mat"/>
    <n v="4"/>
    <n v="51.11"/>
    <n v="0.15"/>
    <n v="22.25"/>
    <n v="173.774"/>
    <n v="89"/>
    <n v="84.774000000000001"/>
    <n v="0.48784052850253778"/>
  </r>
  <r>
    <n v="2149"/>
    <d v="2026-01-31T00:00:00"/>
    <x v="0"/>
    <n v="1"/>
    <x v="0"/>
    <n v="2026"/>
    <x v="0"/>
    <x v="15"/>
    <x v="0"/>
    <s v="Returning"/>
    <x v="4"/>
    <s v="Weighted Vest"/>
    <n v="2"/>
    <n v="124.83"/>
    <n v="0"/>
    <n v="70.91"/>
    <n v="249.66"/>
    <n v="141.82"/>
    <n v="107.84"/>
    <n v="0.43194744853000083"/>
  </r>
  <r>
    <n v="2593"/>
    <d v="2026-01-31T00:00:00"/>
    <x v="0"/>
    <n v="1"/>
    <x v="0"/>
    <n v="2026"/>
    <x v="1"/>
    <x v="11"/>
    <x v="2"/>
    <s v="New"/>
    <x v="0"/>
    <s v="Compact Repair Kit"/>
    <n v="6"/>
    <n v="41.07"/>
    <n v="0.1"/>
    <n v="16.29"/>
    <n v="221.77800000000002"/>
    <n v="97.74"/>
    <n v="124.03800000000003"/>
    <n v="0.55928901874847825"/>
  </r>
  <r>
    <n v="2659"/>
    <d v="2026-01-31T00:00:00"/>
    <x v="0"/>
    <n v="1"/>
    <x v="0"/>
    <n v="2026"/>
    <x v="0"/>
    <x v="15"/>
    <x v="0"/>
    <s v="New"/>
    <x v="2"/>
    <s v="Insulated Bottle"/>
    <n v="1"/>
    <n v="36.020000000000003"/>
    <n v="0"/>
    <n v="13.34"/>
    <n v="36.020000000000003"/>
    <n v="13.34"/>
    <n v="22.680000000000003"/>
    <n v="0.62965019433647973"/>
  </r>
  <r>
    <n v="3496"/>
    <d v="2026-01-31T00:00:00"/>
    <x v="0"/>
    <n v="1"/>
    <x v="0"/>
    <n v="2026"/>
    <x v="0"/>
    <x v="0"/>
    <x v="2"/>
    <s v="Returning"/>
    <x v="4"/>
    <s v="Recovery Roller"/>
    <n v="1"/>
    <n v="35.82"/>
    <n v="0.05"/>
    <n v="14.32"/>
    <n v="34.028999999999996"/>
    <n v="14.32"/>
    <n v="19.708999999999996"/>
    <n v="0.57918246201769075"/>
  </r>
  <r>
    <n v="3889"/>
    <d v="2026-01-31T00:00:00"/>
    <x v="0"/>
    <n v="1"/>
    <x v="0"/>
    <n v="2026"/>
    <x v="2"/>
    <x v="3"/>
    <x v="2"/>
    <s v="Returning"/>
    <x v="0"/>
    <s v="Cycling Pack 12L"/>
    <n v="3"/>
    <n v="103.94"/>
    <n v="0.1"/>
    <n v="50.67"/>
    <n v="280.63799999999998"/>
    <n v="152.01"/>
    <n v="128.62799999999999"/>
    <n v="0.45834135077929572"/>
  </r>
  <r>
    <n v="1432"/>
    <d v="2026-02-01T00:00:00"/>
    <x v="0"/>
    <n v="2"/>
    <x v="1"/>
    <n v="2026"/>
    <x v="0"/>
    <x v="0"/>
    <x v="0"/>
    <s v="Returning"/>
    <x v="1"/>
    <s v="Trail Boots"/>
    <n v="1"/>
    <n v="140.53"/>
    <n v="0"/>
    <n v="77.36"/>
    <n v="140.53"/>
    <n v="77.36"/>
    <n v="63.17"/>
    <n v="0.44951255959581587"/>
  </r>
  <r>
    <n v="1778"/>
    <d v="2026-02-01T00:00:00"/>
    <x v="0"/>
    <n v="2"/>
    <x v="1"/>
    <n v="2026"/>
    <x v="3"/>
    <x v="7"/>
    <x v="2"/>
    <s v="Returning"/>
    <x v="1"/>
    <s v="Trail Boots"/>
    <n v="1"/>
    <n v="142.03"/>
    <n v="0.05"/>
    <n v="77.069999999999993"/>
    <n v="134.92849999999999"/>
    <n v="77.069999999999993"/>
    <n v="57.858499999999992"/>
    <n v="0.42880859121682963"/>
  </r>
  <r>
    <n v="2047"/>
    <d v="2026-02-01T00:00:00"/>
    <x v="0"/>
    <n v="2"/>
    <x v="1"/>
    <n v="2026"/>
    <x v="2"/>
    <x v="5"/>
    <x v="1"/>
    <s v="Business"/>
    <x v="3"/>
    <s v="Compact Sleeping Bag"/>
    <n v="12"/>
    <n v="124.84"/>
    <n v="0.1"/>
    <n v="59.47"/>
    <n v="1348.2719999999999"/>
    <n v="713.64"/>
    <n v="634.63199999999995"/>
    <n v="0.47070027412866244"/>
  </r>
  <r>
    <n v="2668"/>
    <d v="2026-02-01T00:00:00"/>
    <x v="0"/>
    <n v="2"/>
    <x v="1"/>
    <n v="2026"/>
    <x v="1"/>
    <x v="12"/>
    <x v="0"/>
    <s v="Returning"/>
    <x v="4"/>
    <s v="Recovery Roller"/>
    <n v="3"/>
    <n v="35.36"/>
    <n v="0"/>
    <n v="13.7"/>
    <n v="106.08"/>
    <n v="41.099999999999994"/>
    <n v="64.98"/>
    <n v="0.61255656108597289"/>
  </r>
  <r>
    <n v="2706"/>
    <d v="2026-02-01T00:00:00"/>
    <x v="0"/>
    <n v="2"/>
    <x v="1"/>
    <n v="2026"/>
    <x v="3"/>
    <x v="13"/>
    <x v="3"/>
    <s v="Returning"/>
    <x v="4"/>
    <s v="Weighted Vest"/>
    <n v="2"/>
    <n v="122.43"/>
    <n v="0"/>
    <n v="69.08"/>
    <n v="244.86"/>
    <n v="138.16"/>
    <n v="106.70000000000002"/>
    <n v="0.43575920934411505"/>
  </r>
  <r>
    <n v="2940"/>
    <d v="2026-02-01T00:00:00"/>
    <x v="0"/>
    <n v="2"/>
    <x v="1"/>
    <n v="2026"/>
    <x v="0"/>
    <x v="15"/>
    <x v="3"/>
    <s v="New"/>
    <x v="1"/>
    <s v="Trail Boots"/>
    <n v="2"/>
    <n v="140.47"/>
    <n v="0.05"/>
    <n v="78.39"/>
    <n v="266.89299999999997"/>
    <n v="156.78"/>
    <n v="110.11299999999997"/>
    <n v="0.41257357817552348"/>
  </r>
  <r>
    <n v="1263"/>
    <d v="2026-02-02T00:00:00"/>
    <x v="0"/>
    <n v="2"/>
    <x v="1"/>
    <n v="2026"/>
    <x v="1"/>
    <x v="14"/>
    <x v="0"/>
    <s v="Returning"/>
    <x v="2"/>
    <s v="Packing Cube Set"/>
    <n v="1"/>
    <n v="45.43"/>
    <n v="0.05"/>
    <n v="18.670000000000002"/>
    <n v="43.158499999999997"/>
    <n v="18.670000000000002"/>
    <n v="24.488499999999995"/>
    <n v="0.56740850585632019"/>
  </r>
  <r>
    <n v="1641"/>
    <d v="2026-02-02T00:00:00"/>
    <x v="0"/>
    <n v="2"/>
    <x v="1"/>
    <n v="2026"/>
    <x v="3"/>
    <x v="13"/>
    <x v="1"/>
    <s v="Business"/>
    <x v="0"/>
    <s v="Cycling Pack 12L"/>
    <n v="8"/>
    <n v="102.78"/>
    <n v="0.15"/>
    <n v="50.39"/>
    <n v="698.904"/>
    <n v="403.12"/>
    <n v="295.78399999999999"/>
    <n v="0.42321119924911005"/>
  </r>
  <r>
    <n v="2014"/>
    <d v="2026-02-02T00:00:00"/>
    <x v="0"/>
    <n v="2"/>
    <x v="1"/>
    <n v="2026"/>
    <x v="1"/>
    <x v="11"/>
    <x v="3"/>
    <s v="New"/>
    <x v="3"/>
    <s v="Compact Sleeping Bag"/>
    <n v="1"/>
    <n v="123.95"/>
    <n v="0"/>
    <n v="61.32"/>
    <n v="123.95"/>
    <n v="61.32"/>
    <n v="62.63"/>
    <n v="0.50528438886647842"/>
  </r>
  <r>
    <n v="2642"/>
    <d v="2026-02-02T00:00:00"/>
    <x v="0"/>
    <n v="2"/>
    <x v="1"/>
    <n v="2026"/>
    <x v="1"/>
    <x v="11"/>
    <x v="3"/>
    <s v="Returning"/>
    <x v="3"/>
    <s v="Trail Tent 2P"/>
    <n v="3"/>
    <n v="199.9"/>
    <n v="0"/>
    <n v="104.18"/>
    <n v="599.70000000000005"/>
    <n v="312.54000000000002"/>
    <n v="287.16000000000003"/>
    <n v="0.47883941970985494"/>
  </r>
  <r>
    <n v="2929"/>
    <d v="2026-02-02T00:00:00"/>
    <x v="0"/>
    <n v="2"/>
    <x v="1"/>
    <n v="2026"/>
    <x v="1"/>
    <x v="12"/>
    <x v="3"/>
    <s v="Returning"/>
    <x v="1"/>
    <s v="Hiking Daypack 20L"/>
    <n v="1"/>
    <n v="93.78"/>
    <n v="0"/>
    <n v="44.21"/>
    <n v="93.78"/>
    <n v="44.21"/>
    <n v="49.57"/>
    <n v="0.52857752185967155"/>
  </r>
  <r>
    <n v="3855"/>
    <d v="2026-02-02T00:00:00"/>
    <x v="0"/>
    <n v="2"/>
    <x v="1"/>
    <n v="2026"/>
    <x v="0"/>
    <x v="0"/>
    <x v="0"/>
    <s v="Business"/>
    <x v="4"/>
    <s v="Resistance Band Set"/>
    <n v="1"/>
    <n v="39.39"/>
    <n v="0.1"/>
    <n v="15.09"/>
    <n v="35.451000000000001"/>
    <n v="15.09"/>
    <n v="20.361000000000001"/>
    <n v="0.57434204958957435"/>
  </r>
  <r>
    <n v="4031"/>
    <d v="2026-02-02T00:00:00"/>
    <x v="0"/>
    <n v="2"/>
    <x v="1"/>
    <n v="2026"/>
    <x v="0"/>
    <x v="0"/>
    <x v="0"/>
    <s v="New"/>
    <x v="0"/>
    <s v="Cycling Pack 12L"/>
    <n v="6"/>
    <n v="101.64"/>
    <n v="0"/>
    <n v="51.06"/>
    <n v="609.84"/>
    <n v="306.36"/>
    <n v="303.48"/>
    <n v="0.49763872491145217"/>
  </r>
  <r>
    <n v="2"/>
    <d v="2026-02-03T00:00:00"/>
    <x v="0"/>
    <n v="2"/>
    <x v="1"/>
    <n v="2026"/>
    <x v="0"/>
    <x v="0"/>
    <x v="1"/>
    <s v="Business"/>
    <x v="4"/>
    <s v="Recovery Roller"/>
    <n v="12"/>
    <n v="36.74"/>
    <n v="0.2"/>
    <n v="13.53"/>
    <n v="352.70400000000001"/>
    <n v="162.35999999999999"/>
    <n v="190.34400000000002"/>
    <n v="0.53967065868263475"/>
  </r>
  <r>
    <n v="4228"/>
    <d v="2026-02-03T00:00:00"/>
    <x v="0"/>
    <n v="2"/>
    <x v="1"/>
    <n v="2026"/>
    <x v="3"/>
    <x v="8"/>
    <x v="2"/>
    <s v="New"/>
    <x v="1"/>
    <s v="Summit Backpack 45L"/>
    <n v="2"/>
    <n v="154.62"/>
    <n v="0"/>
    <n v="78.209999999999994"/>
    <n v="309.24"/>
    <n v="156.41999999999999"/>
    <n v="152.82000000000002"/>
    <n v="0.49417927823050062"/>
  </r>
  <r>
    <n v="928"/>
    <d v="2026-02-04T00:00:00"/>
    <x v="0"/>
    <n v="2"/>
    <x v="1"/>
    <n v="2026"/>
    <x v="0"/>
    <x v="0"/>
    <x v="3"/>
    <s v="New"/>
    <x v="3"/>
    <s v="Compact Sleeping Bag"/>
    <n v="1"/>
    <n v="125.63"/>
    <n v="0.1"/>
    <n v="60.38"/>
    <n v="113.06699999999999"/>
    <n v="60.38"/>
    <n v="52.686999999999991"/>
    <n v="0.46598034793529497"/>
  </r>
  <r>
    <n v="933"/>
    <d v="2026-02-04T00:00:00"/>
    <x v="0"/>
    <n v="2"/>
    <x v="1"/>
    <n v="2026"/>
    <x v="1"/>
    <x v="11"/>
    <x v="0"/>
    <s v="New"/>
    <x v="3"/>
    <s v="Portable Camp Stove"/>
    <n v="2"/>
    <n v="81.59"/>
    <n v="0.1"/>
    <n v="38.64"/>
    <n v="146.86200000000002"/>
    <n v="77.28"/>
    <n v="69.582000000000022"/>
    <n v="0.47379172284185161"/>
  </r>
  <r>
    <n v="1646"/>
    <d v="2026-02-04T00:00:00"/>
    <x v="0"/>
    <n v="2"/>
    <x v="1"/>
    <n v="2026"/>
    <x v="2"/>
    <x v="5"/>
    <x v="0"/>
    <s v="New"/>
    <x v="2"/>
    <s v="Packing Cube Set"/>
    <n v="2"/>
    <n v="45.81"/>
    <n v="0.1"/>
    <n v="18.420000000000002"/>
    <n v="82.458000000000013"/>
    <n v="36.840000000000003"/>
    <n v="45.618000000000009"/>
    <n v="0.55322709743141962"/>
  </r>
  <r>
    <n v="380"/>
    <d v="2026-02-05T00:00:00"/>
    <x v="0"/>
    <n v="2"/>
    <x v="1"/>
    <n v="2026"/>
    <x v="1"/>
    <x v="12"/>
    <x v="0"/>
    <s v="Returning"/>
    <x v="4"/>
    <s v="Weighted Vest"/>
    <n v="3"/>
    <n v="125.63"/>
    <n v="0"/>
    <n v="71.05"/>
    <n v="376.89"/>
    <n v="213.14999999999998"/>
    <n v="163.74"/>
    <n v="0.43445037013452203"/>
  </r>
  <r>
    <n v="1723"/>
    <d v="2026-02-05T00:00:00"/>
    <x v="0"/>
    <n v="2"/>
    <x v="1"/>
    <n v="2026"/>
    <x v="3"/>
    <x v="8"/>
    <x v="0"/>
    <s v="Returning"/>
    <x v="0"/>
    <s v="Cycling Pack 12L"/>
    <n v="2"/>
    <n v="101.01"/>
    <n v="0"/>
    <n v="50.26"/>
    <n v="202.02"/>
    <n v="100.52"/>
    <n v="101.50000000000001"/>
    <n v="0.50242550242550243"/>
  </r>
  <r>
    <n v="2529"/>
    <d v="2026-02-05T00:00:00"/>
    <x v="0"/>
    <n v="2"/>
    <x v="1"/>
    <n v="2026"/>
    <x v="3"/>
    <x v="13"/>
    <x v="0"/>
    <s v="Returning"/>
    <x v="1"/>
    <s v="Summit Backpack 45L"/>
    <n v="6"/>
    <n v="154.22"/>
    <n v="0"/>
    <n v="79.599999999999994"/>
    <n v="925.31999999999994"/>
    <n v="477.59999999999997"/>
    <n v="447.71999999999997"/>
    <n v="0.4838542342108676"/>
  </r>
  <r>
    <n v="2685"/>
    <d v="2026-02-05T00:00:00"/>
    <x v="0"/>
    <n v="2"/>
    <x v="1"/>
    <n v="2026"/>
    <x v="1"/>
    <x v="14"/>
    <x v="0"/>
    <s v="New"/>
    <x v="1"/>
    <s v="Trekking Poles"/>
    <n v="1"/>
    <n v="72.78"/>
    <n v="0.05"/>
    <n v="33.26"/>
    <n v="69.140999999999991"/>
    <n v="33.26"/>
    <n v="35.880999999999993"/>
    <n v="0.51895402149231273"/>
  </r>
  <r>
    <n v="2793"/>
    <d v="2026-02-05T00:00:00"/>
    <x v="0"/>
    <n v="2"/>
    <x v="1"/>
    <n v="2026"/>
    <x v="1"/>
    <x v="14"/>
    <x v="1"/>
    <s v="Business"/>
    <x v="3"/>
    <s v="Compact Sleeping Bag"/>
    <n v="3"/>
    <n v="122.69"/>
    <n v="0.05"/>
    <n v="62.08"/>
    <n v="349.66649999999998"/>
    <n v="186.24"/>
    <n v="163.42649999999998"/>
    <n v="0.46737820180085876"/>
  </r>
  <r>
    <n v="346"/>
    <d v="2026-02-06T00:00:00"/>
    <x v="0"/>
    <n v="2"/>
    <x v="1"/>
    <n v="2026"/>
    <x v="1"/>
    <x v="1"/>
    <x v="0"/>
    <s v="Business"/>
    <x v="0"/>
    <s v="Cycling Pack 12L"/>
    <n v="3"/>
    <n v="103.22"/>
    <n v="0"/>
    <n v="50.74"/>
    <n v="309.65999999999997"/>
    <n v="152.22"/>
    <n v="157.43999999999997"/>
    <n v="0.50842859910869986"/>
  </r>
  <r>
    <n v="539"/>
    <d v="2026-02-06T00:00:00"/>
    <x v="0"/>
    <n v="2"/>
    <x v="1"/>
    <n v="2026"/>
    <x v="0"/>
    <x v="15"/>
    <x v="3"/>
    <s v="New"/>
    <x v="1"/>
    <s v="Hiking Daypack 20L"/>
    <n v="3"/>
    <n v="92.96"/>
    <n v="0.15"/>
    <n v="44.56"/>
    <n v="237.048"/>
    <n v="133.68"/>
    <n v="103.36799999999999"/>
    <n v="0.43606358205932971"/>
  </r>
  <r>
    <n v="1368"/>
    <d v="2026-02-06T00:00:00"/>
    <x v="0"/>
    <n v="2"/>
    <x v="1"/>
    <n v="2026"/>
    <x v="1"/>
    <x v="12"/>
    <x v="2"/>
    <s v="New"/>
    <x v="2"/>
    <s v="Insulated Bottle"/>
    <n v="1"/>
    <n v="36.520000000000003"/>
    <n v="0"/>
    <n v="13.94"/>
    <n v="36.520000000000003"/>
    <n v="13.94"/>
    <n v="22.580000000000005"/>
    <n v="0.61829134720700996"/>
  </r>
  <r>
    <n v="3506"/>
    <d v="2026-02-06T00:00:00"/>
    <x v="0"/>
    <n v="2"/>
    <x v="1"/>
    <n v="2026"/>
    <x v="0"/>
    <x v="0"/>
    <x v="2"/>
    <s v="Returning"/>
    <x v="4"/>
    <s v="Training Mat"/>
    <n v="3"/>
    <n v="50.65"/>
    <n v="0"/>
    <n v="21.49"/>
    <n v="151.94999999999999"/>
    <n v="64.47"/>
    <n v="87.47999999999999"/>
    <n v="0.57571569595261596"/>
  </r>
  <r>
    <n v="1314"/>
    <d v="2026-02-07T00:00:00"/>
    <x v="0"/>
    <n v="2"/>
    <x v="1"/>
    <n v="2026"/>
    <x v="3"/>
    <x v="4"/>
    <x v="0"/>
    <s v="Returning"/>
    <x v="2"/>
    <s v="Insulated Bottle"/>
    <n v="2"/>
    <n v="37.03"/>
    <n v="0.15"/>
    <n v="13.87"/>
    <n v="62.951000000000001"/>
    <n v="27.74"/>
    <n v="35.210999999999999"/>
    <n v="0.55933980397451988"/>
  </r>
  <r>
    <n v="2092"/>
    <d v="2026-02-07T00:00:00"/>
    <x v="0"/>
    <n v="2"/>
    <x v="1"/>
    <n v="2026"/>
    <x v="2"/>
    <x v="2"/>
    <x v="0"/>
    <s v="New"/>
    <x v="4"/>
    <s v="Recovery Roller"/>
    <n v="1"/>
    <n v="36.619999999999997"/>
    <n v="0"/>
    <n v="13.55"/>
    <n v="36.619999999999997"/>
    <n v="13.55"/>
    <n v="23.069999999999997"/>
    <n v="0.62998361551064985"/>
  </r>
  <r>
    <n v="5083"/>
    <d v="2026-02-07T00:00:00"/>
    <x v="0"/>
    <n v="2"/>
    <x v="1"/>
    <n v="2026"/>
    <x v="2"/>
    <x v="16"/>
    <x v="2"/>
    <s v="Returning"/>
    <x v="3"/>
    <s v="Portable Camp Stove"/>
    <n v="1"/>
    <n v="81.47"/>
    <n v="0"/>
    <n v="39.18"/>
    <n v="81.47"/>
    <n v="39.18"/>
    <n v="42.29"/>
    <n v="0.51908678040996681"/>
  </r>
  <r>
    <n v="582"/>
    <d v="2026-02-08T00:00:00"/>
    <x v="0"/>
    <n v="2"/>
    <x v="1"/>
    <n v="2026"/>
    <x v="1"/>
    <x v="1"/>
    <x v="1"/>
    <s v="Returning"/>
    <x v="3"/>
    <s v="Compact Sleeping Bag"/>
    <n v="12"/>
    <n v="122.75"/>
    <n v="0.15"/>
    <n v="62.51"/>
    <n v="1252.05"/>
    <n v="750.12"/>
    <n v="501.92999999999995"/>
    <n v="0.40088654606445429"/>
  </r>
  <r>
    <n v="902"/>
    <d v="2026-02-08T00:00:00"/>
    <x v="0"/>
    <n v="2"/>
    <x v="1"/>
    <n v="2026"/>
    <x v="0"/>
    <x v="9"/>
    <x v="0"/>
    <s v="Business"/>
    <x v="4"/>
    <s v="Training Mat"/>
    <n v="1"/>
    <n v="50.38"/>
    <n v="0.05"/>
    <n v="21.95"/>
    <n v="47.860999999999997"/>
    <n v="21.95"/>
    <n v="25.910999999999998"/>
    <n v="0.54138024696516995"/>
  </r>
  <r>
    <n v="2396"/>
    <d v="2026-02-08T00:00:00"/>
    <x v="0"/>
    <n v="2"/>
    <x v="1"/>
    <n v="2026"/>
    <x v="3"/>
    <x v="7"/>
    <x v="0"/>
    <s v="Business"/>
    <x v="4"/>
    <s v="Training Mat"/>
    <n v="2"/>
    <n v="50.4"/>
    <n v="0"/>
    <n v="21.43"/>
    <n v="100.8"/>
    <n v="42.86"/>
    <n v="57.94"/>
    <n v="0.57480158730158726"/>
  </r>
  <r>
    <n v="2494"/>
    <d v="2026-02-08T00:00:00"/>
    <x v="0"/>
    <n v="2"/>
    <x v="1"/>
    <n v="2026"/>
    <x v="2"/>
    <x v="5"/>
    <x v="0"/>
    <s v="New"/>
    <x v="1"/>
    <s v="Trekking Poles"/>
    <n v="1"/>
    <n v="69.98"/>
    <n v="0"/>
    <n v="33.21"/>
    <n v="69.98"/>
    <n v="33.21"/>
    <n v="36.770000000000003"/>
    <n v="0.52543583881108891"/>
  </r>
  <r>
    <n v="2925"/>
    <d v="2026-02-08T00:00:00"/>
    <x v="0"/>
    <n v="2"/>
    <x v="1"/>
    <n v="2026"/>
    <x v="0"/>
    <x v="0"/>
    <x v="2"/>
    <s v="New"/>
    <x v="1"/>
    <s v="Hiking Daypack 20L"/>
    <n v="3"/>
    <n v="90.04"/>
    <n v="0.05"/>
    <n v="45.25"/>
    <n v="256.61399999999998"/>
    <n v="135.75"/>
    <n v="120.86399999999998"/>
    <n v="0.47099534709719654"/>
  </r>
  <r>
    <n v="3614"/>
    <d v="2026-02-08T00:00:00"/>
    <x v="0"/>
    <n v="2"/>
    <x v="1"/>
    <n v="2026"/>
    <x v="1"/>
    <x v="14"/>
    <x v="0"/>
    <s v="New"/>
    <x v="4"/>
    <s v="Training Mat"/>
    <n v="3"/>
    <n v="51.18"/>
    <n v="0"/>
    <n v="21.95"/>
    <n v="153.54"/>
    <n v="65.849999999999994"/>
    <n v="87.69"/>
    <n v="0.57112153184837833"/>
  </r>
  <r>
    <n v="4360"/>
    <d v="2026-02-08T00:00:00"/>
    <x v="0"/>
    <n v="2"/>
    <x v="1"/>
    <n v="2026"/>
    <x v="0"/>
    <x v="15"/>
    <x v="0"/>
    <s v="New"/>
    <x v="2"/>
    <s v="Insulated Bottle"/>
    <n v="1"/>
    <n v="35.69"/>
    <n v="0"/>
    <n v="13.38"/>
    <n v="35.69"/>
    <n v="13.38"/>
    <n v="22.309999999999995"/>
    <n v="0.62510507144858496"/>
  </r>
  <r>
    <n v="4582"/>
    <d v="2026-02-08T00:00:00"/>
    <x v="0"/>
    <n v="2"/>
    <x v="1"/>
    <n v="2026"/>
    <x v="3"/>
    <x v="7"/>
    <x v="0"/>
    <s v="New"/>
    <x v="0"/>
    <s v="Trail Bike Light"/>
    <n v="3"/>
    <n v="50.29"/>
    <n v="0.05"/>
    <n v="22.87"/>
    <n v="143.32650000000001"/>
    <n v="68.61"/>
    <n v="74.716500000000011"/>
    <n v="0.52130275978273388"/>
  </r>
  <r>
    <n v="4381"/>
    <d v="2026-02-09T00:00:00"/>
    <x v="0"/>
    <n v="2"/>
    <x v="1"/>
    <n v="2026"/>
    <x v="1"/>
    <x v="12"/>
    <x v="3"/>
    <s v="Returning"/>
    <x v="3"/>
    <s v="Trail Tent 2P"/>
    <n v="1"/>
    <n v="194.32"/>
    <n v="0.05"/>
    <n v="102.52"/>
    <n v="184.60399999999998"/>
    <n v="102.52"/>
    <n v="82.083999999999989"/>
    <n v="0.44464908669367942"/>
  </r>
  <r>
    <n v="4964"/>
    <d v="2026-02-09T00:00:00"/>
    <x v="0"/>
    <n v="2"/>
    <x v="1"/>
    <n v="2026"/>
    <x v="3"/>
    <x v="13"/>
    <x v="2"/>
    <s v="New"/>
    <x v="4"/>
    <s v="Resistance Band Set"/>
    <n v="4"/>
    <n v="40.44"/>
    <n v="0"/>
    <n v="14.75"/>
    <n v="161.76"/>
    <n v="59"/>
    <n v="102.75999999999999"/>
    <n v="0.63526211671612265"/>
  </r>
  <r>
    <n v="255"/>
    <d v="2026-02-10T00:00:00"/>
    <x v="0"/>
    <n v="2"/>
    <x v="1"/>
    <n v="2026"/>
    <x v="3"/>
    <x v="7"/>
    <x v="0"/>
    <s v="New"/>
    <x v="2"/>
    <s v="Carry-On Duffel"/>
    <n v="3"/>
    <n v="134.53"/>
    <n v="0.1"/>
    <n v="69.12"/>
    <n v="363.23100000000005"/>
    <n v="207.36"/>
    <n v="155.87100000000004"/>
    <n v="0.42912361555043488"/>
  </r>
  <r>
    <n v="2178"/>
    <d v="2026-02-10T00:00:00"/>
    <x v="0"/>
    <n v="2"/>
    <x v="1"/>
    <n v="2026"/>
    <x v="2"/>
    <x v="2"/>
    <x v="3"/>
    <s v="New"/>
    <x v="1"/>
    <s v="Summit Backpack 45L"/>
    <n v="6"/>
    <n v="154.05000000000001"/>
    <n v="0"/>
    <n v="79.25"/>
    <n v="924.30000000000007"/>
    <n v="475.5"/>
    <n v="448.80000000000007"/>
    <n v="0.4855566374553717"/>
  </r>
  <r>
    <n v="3416"/>
    <d v="2026-02-10T00:00:00"/>
    <x v="0"/>
    <n v="2"/>
    <x v="1"/>
    <n v="2026"/>
    <x v="2"/>
    <x v="2"/>
    <x v="0"/>
    <s v="New"/>
    <x v="2"/>
    <s v="Carry-On Duffel"/>
    <n v="1"/>
    <n v="135.4"/>
    <n v="0"/>
    <n v="67.56"/>
    <n v="135.4"/>
    <n v="67.56"/>
    <n v="67.84"/>
    <n v="0.50103397341211231"/>
  </r>
  <r>
    <n v="3854"/>
    <d v="2026-02-10T00:00:00"/>
    <x v="0"/>
    <n v="2"/>
    <x v="1"/>
    <n v="2026"/>
    <x v="0"/>
    <x v="0"/>
    <x v="0"/>
    <s v="New"/>
    <x v="0"/>
    <s v="Compact Repair Kit"/>
    <n v="2"/>
    <n v="41.03"/>
    <n v="0"/>
    <n v="16.260000000000002"/>
    <n v="82.06"/>
    <n v="32.520000000000003"/>
    <n v="49.54"/>
    <n v="0.60370460638557155"/>
  </r>
  <r>
    <n v="3952"/>
    <d v="2026-02-10T00:00:00"/>
    <x v="0"/>
    <n v="2"/>
    <x v="1"/>
    <n v="2026"/>
    <x v="3"/>
    <x v="8"/>
    <x v="3"/>
    <s v="New"/>
    <x v="0"/>
    <s v="Commuter Helmet"/>
    <n v="1"/>
    <n v="81.44"/>
    <n v="0.05"/>
    <n v="43.9"/>
    <n v="77.367999999999995"/>
    <n v="43.9"/>
    <n v="33.467999999999996"/>
    <n v="0.43258194602419603"/>
  </r>
  <r>
    <n v="4076"/>
    <d v="2026-02-10T00:00:00"/>
    <x v="0"/>
    <n v="2"/>
    <x v="1"/>
    <n v="2026"/>
    <x v="0"/>
    <x v="0"/>
    <x v="1"/>
    <s v="Business"/>
    <x v="3"/>
    <s v="Compact Sleeping Bag"/>
    <n v="8"/>
    <n v="122.19"/>
    <n v="0.1"/>
    <n v="60"/>
    <n v="879.76800000000003"/>
    <n v="480"/>
    <n v="399.76800000000003"/>
    <n v="0.45440161497121973"/>
  </r>
  <r>
    <n v="4156"/>
    <d v="2026-02-10T00:00:00"/>
    <x v="0"/>
    <n v="2"/>
    <x v="1"/>
    <n v="2026"/>
    <x v="2"/>
    <x v="16"/>
    <x v="2"/>
    <s v="Returning"/>
    <x v="1"/>
    <s v="Trail Boots"/>
    <n v="2"/>
    <n v="146.33000000000001"/>
    <n v="0.1"/>
    <n v="81.34"/>
    <n v="263.39400000000001"/>
    <n v="162.68"/>
    <n v="100.714"/>
    <n v="0.38237013751262366"/>
  </r>
  <r>
    <n v="4260"/>
    <d v="2026-02-10T00:00:00"/>
    <x v="0"/>
    <n v="2"/>
    <x v="1"/>
    <n v="2026"/>
    <x v="2"/>
    <x v="16"/>
    <x v="3"/>
    <s v="Returning"/>
    <x v="2"/>
    <s v="Carry-On Duffel"/>
    <n v="1"/>
    <n v="131.24"/>
    <n v="0.05"/>
    <n v="66.14"/>
    <n v="124.678"/>
    <n v="66.14"/>
    <n v="58.537999999999997"/>
    <n v="0.46951346669019395"/>
  </r>
  <r>
    <n v="4294"/>
    <d v="2026-02-10T00:00:00"/>
    <x v="0"/>
    <n v="2"/>
    <x v="1"/>
    <n v="2026"/>
    <x v="1"/>
    <x v="1"/>
    <x v="1"/>
    <s v="New"/>
    <x v="4"/>
    <s v="Training Mat"/>
    <n v="5"/>
    <n v="51.37"/>
    <n v="0.05"/>
    <n v="21.81"/>
    <n v="244.00749999999996"/>
    <n v="109.05"/>
    <n v="134.95749999999998"/>
    <n v="0.55308750755612024"/>
  </r>
  <r>
    <n v="1019"/>
    <d v="2026-02-11T00:00:00"/>
    <x v="0"/>
    <n v="2"/>
    <x v="1"/>
    <n v="2026"/>
    <x v="1"/>
    <x v="12"/>
    <x v="2"/>
    <s v="New"/>
    <x v="3"/>
    <s v="Compact Sleeping Bag"/>
    <n v="5"/>
    <n v="121.94"/>
    <n v="0"/>
    <n v="62.3"/>
    <n v="609.70000000000005"/>
    <n v="311.5"/>
    <n v="298.20000000000005"/>
    <n v="0.48909299655568317"/>
  </r>
  <r>
    <n v="1471"/>
    <d v="2026-02-11T00:00:00"/>
    <x v="0"/>
    <n v="2"/>
    <x v="1"/>
    <n v="2026"/>
    <x v="0"/>
    <x v="0"/>
    <x v="0"/>
    <s v="Returning"/>
    <x v="3"/>
    <s v="Compact Sleeping Bag"/>
    <n v="4"/>
    <n v="124.55"/>
    <n v="0"/>
    <n v="60.41"/>
    <n v="498.2"/>
    <n v="241.64"/>
    <n v="256.56"/>
    <n v="0.51497390606182258"/>
  </r>
  <r>
    <n v="2520"/>
    <d v="2026-02-11T00:00:00"/>
    <x v="0"/>
    <n v="2"/>
    <x v="1"/>
    <n v="2026"/>
    <x v="1"/>
    <x v="14"/>
    <x v="1"/>
    <s v="Business"/>
    <x v="3"/>
    <s v="Alpine Tent 4P"/>
    <n v="10"/>
    <n v="343.77"/>
    <n v="0.15"/>
    <n v="195.29"/>
    <n v="2922.0449999999996"/>
    <n v="1952.8999999999999"/>
    <n v="969.14499999999975"/>
    <n v="0.33166669233362245"/>
  </r>
  <r>
    <n v="4649"/>
    <d v="2026-02-11T00:00:00"/>
    <x v="0"/>
    <n v="2"/>
    <x v="1"/>
    <n v="2026"/>
    <x v="1"/>
    <x v="1"/>
    <x v="3"/>
    <s v="Returning"/>
    <x v="0"/>
    <s v="Commuter Helmet"/>
    <n v="1"/>
    <n v="81.819999999999993"/>
    <n v="0.05"/>
    <n v="43.83"/>
    <n v="77.728999999999985"/>
    <n v="43.83"/>
    <n v="33.898999999999987"/>
    <n v="0.43611779387358635"/>
  </r>
  <r>
    <n v="4545"/>
    <d v="2026-02-12T00:00:00"/>
    <x v="0"/>
    <n v="2"/>
    <x v="1"/>
    <n v="2026"/>
    <x v="0"/>
    <x v="9"/>
    <x v="2"/>
    <s v="New"/>
    <x v="2"/>
    <s v="Insulated Bottle"/>
    <n v="1"/>
    <n v="36.58"/>
    <n v="0.1"/>
    <n v="13.76"/>
    <n v="32.921999999999997"/>
    <n v="13.76"/>
    <n v="19.161999999999999"/>
    <n v="0.58204240325618128"/>
  </r>
  <r>
    <n v="285"/>
    <d v="2026-02-13T00:00:00"/>
    <x v="0"/>
    <n v="2"/>
    <x v="1"/>
    <n v="2026"/>
    <x v="3"/>
    <x v="8"/>
    <x v="2"/>
    <s v="New"/>
    <x v="1"/>
    <s v="Hiking Daypack 20L"/>
    <n v="4"/>
    <n v="92.87"/>
    <n v="0"/>
    <n v="44.95"/>
    <n v="371.48"/>
    <n v="179.8"/>
    <n v="191.68"/>
    <n v="0.51599009367933668"/>
  </r>
  <r>
    <n v="1499"/>
    <d v="2026-02-13T00:00:00"/>
    <x v="0"/>
    <n v="2"/>
    <x v="1"/>
    <n v="2026"/>
    <x v="3"/>
    <x v="8"/>
    <x v="0"/>
    <s v="New"/>
    <x v="0"/>
    <s v="Compact Repair Kit"/>
    <n v="2"/>
    <n v="41.21"/>
    <n v="0"/>
    <n v="16.64"/>
    <n v="82.42"/>
    <n v="33.28"/>
    <n v="49.14"/>
    <n v="0.59621451104100942"/>
  </r>
  <r>
    <n v="2615"/>
    <d v="2026-02-13T00:00:00"/>
    <x v="0"/>
    <n v="2"/>
    <x v="1"/>
    <n v="2026"/>
    <x v="0"/>
    <x v="15"/>
    <x v="0"/>
    <s v="Returning"/>
    <x v="1"/>
    <s v="Summit Backpack 45L"/>
    <n v="6"/>
    <n v="155.79"/>
    <n v="0"/>
    <n v="77.48"/>
    <n v="934.74"/>
    <n v="464.88"/>
    <n v="469.86"/>
    <n v="0.50266384235188399"/>
  </r>
  <r>
    <n v="479"/>
    <d v="2026-02-14T00:00:00"/>
    <x v="0"/>
    <n v="2"/>
    <x v="1"/>
    <n v="2026"/>
    <x v="0"/>
    <x v="0"/>
    <x v="0"/>
    <s v="Returning"/>
    <x v="4"/>
    <s v="Training Mat"/>
    <n v="2"/>
    <n v="50.16"/>
    <n v="0.1"/>
    <n v="21.48"/>
    <n v="90.287999999999997"/>
    <n v="42.96"/>
    <n v="47.327999999999996"/>
    <n v="0.52418926103136632"/>
  </r>
  <r>
    <n v="4069"/>
    <d v="2026-02-14T00:00:00"/>
    <x v="0"/>
    <n v="2"/>
    <x v="1"/>
    <n v="2026"/>
    <x v="3"/>
    <x v="8"/>
    <x v="0"/>
    <s v="New"/>
    <x v="1"/>
    <s v="Trail Boots"/>
    <n v="4"/>
    <n v="140.63999999999999"/>
    <n v="0"/>
    <n v="77.510000000000005"/>
    <n v="562.55999999999995"/>
    <n v="310.04000000000002"/>
    <n v="252.51999999999992"/>
    <n v="0.4488765642775881"/>
  </r>
  <r>
    <n v="4588"/>
    <d v="2026-02-14T00:00:00"/>
    <x v="0"/>
    <n v="2"/>
    <x v="1"/>
    <n v="2026"/>
    <x v="0"/>
    <x v="0"/>
    <x v="3"/>
    <s v="New"/>
    <x v="3"/>
    <s v="Portable Camp Stove"/>
    <n v="1"/>
    <n v="80.680000000000007"/>
    <n v="0"/>
    <n v="39.630000000000003"/>
    <n v="80.680000000000007"/>
    <n v="39.630000000000003"/>
    <n v="41.050000000000004"/>
    <n v="0.50880019831432821"/>
  </r>
  <r>
    <n v="14"/>
    <d v="2026-02-15T00:00:00"/>
    <x v="0"/>
    <n v="2"/>
    <x v="1"/>
    <n v="2026"/>
    <x v="0"/>
    <x v="0"/>
    <x v="1"/>
    <s v="Business"/>
    <x v="2"/>
    <s v="Travel Backpack 35L"/>
    <n v="3"/>
    <n v="162.44999999999999"/>
    <n v="0.05"/>
    <n v="86.43"/>
    <n v="462.98249999999996"/>
    <n v="259.29000000000002"/>
    <n v="203.69249999999994"/>
    <n v="0.43995723380473334"/>
  </r>
  <r>
    <n v="303"/>
    <d v="2026-02-15T00:00:00"/>
    <x v="0"/>
    <n v="2"/>
    <x v="1"/>
    <n v="2026"/>
    <x v="1"/>
    <x v="6"/>
    <x v="3"/>
    <s v="Returning"/>
    <x v="0"/>
    <s v="Cycling Pack 12L"/>
    <n v="2"/>
    <n v="102.12"/>
    <n v="0.15"/>
    <n v="51.03"/>
    <n v="173.60400000000001"/>
    <n v="102.06"/>
    <n v="71.544000000000011"/>
    <n v="0.41211032003870884"/>
  </r>
  <r>
    <n v="1197"/>
    <d v="2026-02-16T00:00:00"/>
    <x v="0"/>
    <n v="2"/>
    <x v="1"/>
    <n v="2026"/>
    <x v="2"/>
    <x v="3"/>
    <x v="0"/>
    <s v="New"/>
    <x v="0"/>
    <s v="Cycling Pack 12L"/>
    <n v="2"/>
    <n v="101.77"/>
    <n v="0"/>
    <n v="51.34"/>
    <n v="203.54"/>
    <n v="102.68"/>
    <n v="100.85999999999999"/>
    <n v="0.49552913432249185"/>
  </r>
  <r>
    <n v="2714"/>
    <d v="2026-02-16T00:00:00"/>
    <x v="0"/>
    <n v="2"/>
    <x v="1"/>
    <n v="2026"/>
    <x v="0"/>
    <x v="15"/>
    <x v="0"/>
    <s v="Business"/>
    <x v="1"/>
    <s v="Summit Backpack 45L"/>
    <n v="3"/>
    <n v="153.24"/>
    <n v="0.15"/>
    <n v="77.61"/>
    <n v="390.762"/>
    <n v="232.82999999999998"/>
    <n v="157.93200000000002"/>
    <n v="0.40416417154175693"/>
  </r>
  <r>
    <n v="2753"/>
    <d v="2026-02-16T00:00:00"/>
    <x v="0"/>
    <n v="2"/>
    <x v="1"/>
    <n v="2026"/>
    <x v="3"/>
    <x v="4"/>
    <x v="3"/>
    <s v="Returning"/>
    <x v="1"/>
    <s v="Trail Boots"/>
    <n v="1"/>
    <n v="140.47"/>
    <n v="0"/>
    <n v="79.66"/>
    <n v="140.47"/>
    <n v="79.66"/>
    <n v="60.81"/>
    <n v="0.43290382288033036"/>
  </r>
  <r>
    <n v="3901"/>
    <d v="2026-02-16T00:00:00"/>
    <x v="0"/>
    <n v="2"/>
    <x v="1"/>
    <n v="2026"/>
    <x v="3"/>
    <x v="7"/>
    <x v="2"/>
    <s v="New"/>
    <x v="1"/>
    <s v="Trekking Poles"/>
    <n v="4"/>
    <n v="70.67"/>
    <n v="0.05"/>
    <n v="32.96"/>
    <n v="268.54599999999999"/>
    <n v="131.84"/>
    <n v="136.70599999999999"/>
    <n v="0.50905990035226734"/>
  </r>
  <r>
    <n v="594"/>
    <d v="2026-02-17T00:00:00"/>
    <x v="0"/>
    <n v="2"/>
    <x v="1"/>
    <n v="2026"/>
    <x v="0"/>
    <x v="15"/>
    <x v="2"/>
    <s v="Business"/>
    <x v="2"/>
    <s v="Carry-On Duffel"/>
    <n v="3"/>
    <n v="134.91"/>
    <n v="0"/>
    <n v="67.69"/>
    <n v="404.73"/>
    <n v="203.07"/>
    <n v="201.66000000000003"/>
    <n v="0.49825809799125348"/>
  </r>
  <r>
    <n v="624"/>
    <d v="2026-02-17T00:00:00"/>
    <x v="0"/>
    <n v="2"/>
    <x v="1"/>
    <n v="2026"/>
    <x v="2"/>
    <x v="2"/>
    <x v="0"/>
    <s v="Business"/>
    <x v="1"/>
    <s v="Trekking Poles"/>
    <n v="1"/>
    <n v="70.86"/>
    <n v="0.1"/>
    <n v="33.299999999999997"/>
    <n v="63.774000000000001"/>
    <n v="33.299999999999997"/>
    <n v="30.474000000000004"/>
    <n v="0.47784363533728486"/>
  </r>
  <r>
    <n v="1013"/>
    <d v="2026-02-17T00:00:00"/>
    <x v="0"/>
    <n v="2"/>
    <x v="1"/>
    <n v="2026"/>
    <x v="1"/>
    <x v="12"/>
    <x v="2"/>
    <s v="New"/>
    <x v="0"/>
    <s v="Cycling Pack 12L"/>
    <n v="1"/>
    <n v="104.35"/>
    <n v="0"/>
    <n v="51.49"/>
    <n v="104.35"/>
    <n v="51.49"/>
    <n v="52.859999999999992"/>
    <n v="0.50656444657402966"/>
  </r>
  <r>
    <n v="1100"/>
    <d v="2026-02-17T00:00:00"/>
    <x v="0"/>
    <n v="2"/>
    <x v="1"/>
    <n v="2026"/>
    <x v="3"/>
    <x v="8"/>
    <x v="0"/>
    <s v="Returning"/>
    <x v="4"/>
    <s v="Weighted Vest"/>
    <n v="2"/>
    <n v="120.48"/>
    <n v="0"/>
    <n v="70.680000000000007"/>
    <n v="240.96"/>
    <n v="141.36000000000001"/>
    <n v="99.6"/>
    <n v="0.4133466135458167"/>
  </r>
  <r>
    <n v="2353"/>
    <d v="2026-02-17T00:00:00"/>
    <x v="0"/>
    <n v="2"/>
    <x v="1"/>
    <n v="2026"/>
    <x v="1"/>
    <x v="12"/>
    <x v="0"/>
    <s v="Returning"/>
    <x v="3"/>
    <s v="Alpine Tent 4P"/>
    <n v="1"/>
    <n v="339.52"/>
    <n v="0.1"/>
    <n v="191.19"/>
    <n v="305.56799999999998"/>
    <n v="191.19"/>
    <n v="114.37799999999999"/>
    <n v="0.3743127552623311"/>
  </r>
  <r>
    <n v="3020"/>
    <d v="2026-02-17T00:00:00"/>
    <x v="0"/>
    <n v="2"/>
    <x v="1"/>
    <n v="2026"/>
    <x v="1"/>
    <x v="14"/>
    <x v="1"/>
    <s v="Business"/>
    <x v="1"/>
    <s v="Summit Backpack 45L"/>
    <n v="5"/>
    <n v="154.72999999999999"/>
    <n v="0.1"/>
    <n v="77.42"/>
    <n v="696.28499999999997"/>
    <n v="387.1"/>
    <n v="309.18499999999995"/>
    <n v="0.44404949122844806"/>
  </r>
  <r>
    <n v="3227"/>
    <d v="2026-02-17T00:00:00"/>
    <x v="0"/>
    <n v="2"/>
    <x v="1"/>
    <n v="2026"/>
    <x v="2"/>
    <x v="5"/>
    <x v="2"/>
    <s v="Business"/>
    <x v="1"/>
    <s v="Hiking Daypack 20L"/>
    <n v="4"/>
    <n v="93.98"/>
    <n v="0.05"/>
    <n v="44.6"/>
    <n v="357.12400000000002"/>
    <n v="178.4"/>
    <n v="178.72400000000002"/>
    <n v="0.50045362395134463"/>
  </r>
  <r>
    <n v="3530"/>
    <d v="2026-02-17T00:00:00"/>
    <x v="0"/>
    <n v="2"/>
    <x v="1"/>
    <n v="2026"/>
    <x v="0"/>
    <x v="0"/>
    <x v="0"/>
    <s v="New"/>
    <x v="3"/>
    <s v="Alpine Tent 4P"/>
    <n v="2"/>
    <n v="336.83"/>
    <n v="0"/>
    <n v="194.42"/>
    <n v="673.66"/>
    <n v="388.84"/>
    <n v="284.82"/>
    <n v="0.42279488169106078"/>
  </r>
  <r>
    <n v="6"/>
    <d v="2026-02-18T00:00:00"/>
    <x v="0"/>
    <n v="2"/>
    <x v="1"/>
    <n v="2026"/>
    <x v="3"/>
    <x v="8"/>
    <x v="2"/>
    <s v="Returning"/>
    <x v="3"/>
    <s v="Alpine Tent 4P"/>
    <n v="1"/>
    <n v="338.93"/>
    <n v="0"/>
    <n v="197.92"/>
    <n v="338.93"/>
    <n v="197.92"/>
    <n v="141.01000000000002"/>
    <n v="0.41604461098161866"/>
  </r>
  <r>
    <n v="2038"/>
    <d v="2026-02-18T00:00:00"/>
    <x v="0"/>
    <n v="2"/>
    <x v="1"/>
    <n v="2026"/>
    <x v="0"/>
    <x v="9"/>
    <x v="0"/>
    <s v="New"/>
    <x v="3"/>
    <s v="Compact Sleeping Bag"/>
    <n v="5"/>
    <n v="122.72"/>
    <n v="0"/>
    <n v="62.41"/>
    <n v="613.6"/>
    <n v="312.04999999999995"/>
    <n v="301.55000000000007"/>
    <n v="0.49144393741851378"/>
  </r>
  <r>
    <n v="4104"/>
    <d v="2026-02-18T00:00:00"/>
    <x v="0"/>
    <n v="2"/>
    <x v="1"/>
    <n v="2026"/>
    <x v="3"/>
    <x v="4"/>
    <x v="0"/>
    <s v="New"/>
    <x v="2"/>
    <s v="Carry-On Duffel"/>
    <n v="4"/>
    <n v="135.63"/>
    <n v="0.05"/>
    <n v="65.900000000000006"/>
    <n v="515.39400000000001"/>
    <n v="263.60000000000002"/>
    <n v="251.79399999999998"/>
    <n v="0.4885466264644136"/>
  </r>
  <r>
    <n v="1072"/>
    <d v="2026-02-19T00:00:00"/>
    <x v="0"/>
    <n v="2"/>
    <x v="1"/>
    <n v="2026"/>
    <x v="2"/>
    <x v="16"/>
    <x v="0"/>
    <s v="Returning"/>
    <x v="3"/>
    <s v="Portable Camp Stove"/>
    <n v="2"/>
    <n v="81.34"/>
    <n v="0.05"/>
    <n v="40.64"/>
    <n v="154.54599999999999"/>
    <n v="81.28"/>
    <n v="73.265999999999991"/>
    <n v="0.47407244445019603"/>
  </r>
  <r>
    <n v="2435"/>
    <d v="2026-02-19T00:00:00"/>
    <x v="0"/>
    <n v="2"/>
    <x v="1"/>
    <n v="2026"/>
    <x v="2"/>
    <x v="3"/>
    <x v="0"/>
    <s v="New"/>
    <x v="0"/>
    <s v="Compact Repair Kit"/>
    <n v="1"/>
    <n v="41.01"/>
    <n v="0.05"/>
    <n v="16.489999999999998"/>
    <n v="38.959499999999998"/>
    <n v="16.489999999999998"/>
    <n v="22.4695"/>
    <n v="0.57673994789460847"/>
  </r>
  <r>
    <n v="4476"/>
    <d v="2026-02-19T00:00:00"/>
    <x v="0"/>
    <n v="2"/>
    <x v="1"/>
    <n v="2026"/>
    <x v="1"/>
    <x v="11"/>
    <x v="3"/>
    <s v="Business"/>
    <x v="1"/>
    <s v="Summit Backpack 45L"/>
    <n v="2"/>
    <n v="153.03"/>
    <n v="0"/>
    <n v="81.02"/>
    <n v="306.06"/>
    <n v="162.04"/>
    <n v="144.02000000000001"/>
    <n v="0.47056132784421356"/>
  </r>
  <r>
    <n v="174"/>
    <d v="2026-02-20T00:00:00"/>
    <x v="0"/>
    <n v="2"/>
    <x v="1"/>
    <n v="2026"/>
    <x v="1"/>
    <x v="11"/>
    <x v="0"/>
    <s v="New"/>
    <x v="4"/>
    <s v="Weighted Vest"/>
    <n v="2"/>
    <n v="124.92"/>
    <n v="0"/>
    <n v="69.98"/>
    <n v="249.84"/>
    <n v="139.96"/>
    <n v="109.88"/>
    <n v="0.43980147294268329"/>
  </r>
  <r>
    <n v="304"/>
    <d v="2026-02-20T00:00:00"/>
    <x v="0"/>
    <n v="2"/>
    <x v="1"/>
    <n v="2026"/>
    <x v="1"/>
    <x v="12"/>
    <x v="0"/>
    <s v="Business"/>
    <x v="2"/>
    <s v="Carry-On Duffel"/>
    <n v="2"/>
    <n v="136.55000000000001"/>
    <n v="0"/>
    <n v="68.84"/>
    <n v="273.10000000000002"/>
    <n v="137.68"/>
    <n v="135.42000000000002"/>
    <n v="0.49586232149395826"/>
  </r>
  <r>
    <n v="404"/>
    <d v="2026-02-20T00:00:00"/>
    <x v="0"/>
    <n v="2"/>
    <x v="1"/>
    <n v="2026"/>
    <x v="2"/>
    <x v="5"/>
    <x v="1"/>
    <s v="Business"/>
    <x v="3"/>
    <s v="Compact Sleeping Bag"/>
    <n v="15"/>
    <n v="121.98"/>
    <n v="0.1"/>
    <n v="59.86"/>
    <n v="1646.73"/>
    <n v="897.9"/>
    <n v="748.83"/>
    <n v="0.45473757082217486"/>
  </r>
  <r>
    <n v="675"/>
    <d v="2026-02-20T00:00:00"/>
    <x v="0"/>
    <n v="2"/>
    <x v="1"/>
    <n v="2026"/>
    <x v="1"/>
    <x v="12"/>
    <x v="0"/>
    <s v="New"/>
    <x v="2"/>
    <s v="Packing Cube Set"/>
    <n v="1"/>
    <n v="45.54"/>
    <n v="0"/>
    <n v="18.29"/>
    <n v="45.54"/>
    <n v="18.29"/>
    <n v="27.25"/>
    <n v="0.59837505489679399"/>
  </r>
  <r>
    <n v="940"/>
    <d v="2026-02-20T00:00:00"/>
    <x v="0"/>
    <n v="2"/>
    <x v="1"/>
    <n v="2026"/>
    <x v="2"/>
    <x v="3"/>
    <x v="3"/>
    <s v="Returning"/>
    <x v="4"/>
    <s v="Training Mat"/>
    <n v="1"/>
    <n v="51.73"/>
    <n v="0"/>
    <n v="21.83"/>
    <n v="51.73"/>
    <n v="21.83"/>
    <n v="29.9"/>
    <n v="0.57800115986854828"/>
  </r>
  <r>
    <n v="2375"/>
    <d v="2026-02-20T00:00:00"/>
    <x v="0"/>
    <n v="2"/>
    <x v="1"/>
    <n v="2026"/>
    <x v="1"/>
    <x v="12"/>
    <x v="3"/>
    <s v="Returning"/>
    <x v="3"/>
    <s v="Portable Camp Stove"/>
    <n v="2"/>
    <n v="80.510000000000005"/>
    <n v="0.05"/>
    <n v="38.630000000000003"/>
    <n v="152.96899999999999"/>
    <n v="77.260000000000005"/>
    <n v="75.708999999999989"/>
    <n v="0.4949303453640933"/>
  </r>
  <r>
    <n v="4184"/>
    <d v="2026-02-20T00:00:00"/>
    <x v="0"/>
    <n v="2"/>
    <x v="1"/>
    <n v="2026"/>
    <x v="3"/>
    <x v="7"/>
    <x v="0"/>
    <s v="New"/>
    <x v="4"/>
    <s v="Recovery Roller"/>
    <n v="1"/>
    <n v="36.31"/>
    <n v="0"/>
    <n v="14"/>
    <n v="36.31"/>
    <n v="14"/>
    <n v="22.310000000000002"/>
    <n v="0.61443128614706699"/>
  </r>
  <r>
    <n v="4390"/>
    <d v="2026-02-20T00:00:00"/>
    <x v="0"/>
    <n v="2"/>
    <x v="1"/>
    <n v="2026"/>
    <x v="2"/>
    <x v="16"/>
    <x v="0"/>
    <s v="Returning"/>
    <x v="0"/>
    <s v="Commuter Helmet"/>
    <n v="1"/>
    <n v="82.86"/>
    <n v="0.05"/>
    <n v="42.3"/>
    <n v="78.716999999999999"/>
    <n v="42.3"/>
    <n v="36.417000000000002"/>
    <n v="0.46263196005945351"/>
  </r>
  <r>
    <n v="1475"/>
    <d v="2026-02-21T00:00:00"/>
    <x v="0"/>
    <n v="2"/>
    <x v="1"/>
    <n v="2026"/>
    <x v="0"/>
    <x v="0"/>
    <x v="2"/>
    <s v="New"/>
    <x v="0"/>
    <s v="Cycling Pack 12L"/>
    <n v="2"/>
    <n v="103.03"/>
    <n v="0.05"/>
    <n v="50.73"/>
    <n v="195.75700000000001"/>
    <n v="101.46"/>
    <n v="94.297000000000011"/>
    <n v="0.48170435795399402"/>
  </r>
  <r>
    <n v="3504"/>
    <d v="2026-02-21T00:00:00"/>
    <x v="0"/>
    <n v="2"/>
    <x v="1"/>
    <n v="2026"/>
    <x v="1"/>
    <x v="14"/>
    <x v="0"/>
    <s v="Business"/>
    <x v="2"/>
    <s v="Insulated Bottle"/>
    <n v="1"/>
    <n v="36.39"/>
    <n v="0"/>
    <n v="13.49"/>
    <n v="36.39"/>
    <n v="13.49"/>
    <n v="22.9"/>
    <n v="0.62929376202253362"/>
  </r>
  <r>
    <n v="1649"/>
    <d v="2026-02-22T00:00:00"/>
    <x v="0"/>
    <n v="2"/>
    <x v="1"/>
    <n v="2026"/>
    <x v="2"/>
    <x v="5"/>
    <x v="0"/>
    <s v="Returning"/>
    <x v="3"/>
    <s v="Compact Sleeping Bag"/>
    <n v="1"/>
    <n v="124.93"/>
    <n v="0.1"/>
    <n v="59.74"/>
    <n v="112.43700000000001"/>
    <n v="59.74"/>
    <n v="52.69700000000001"/>
    <n v="0.46868023871145625"/>
  </r>
  <r>
    <n v="2170"/>
    <d v="2026-02-22T00:00:00"/>
    <x v="0"/>
    <n v="2"/>
    <x v="1"/>
    <n v="2026"/>
    <x v="1"/>
    <x v="11"/>
    <x v="3"/>
    <s v="Returning"/>
    <x v="0"/>
    <s v="Cycling Pack 12L"/>
    <n v="1"/>
    <n v="101.19"/>
    <n v="0.05"/>
    <n v="49.14"/>
    <n v="96.130499999999998"/>
    <n v="49.14"/>
    <n v="46.990499999999997"/>
    <n v="0.48881988546819166"/>
  </r>
  <r>
    <n v="3402"/>
    <d v="2026-02-22T00:00:00"/>
    <x v="0"/>
    <n v="2"/>
    <x v="1"/>
    <n v="2026"/>
    <x v="3"/>
    <x v="8"/>
    <x v="0"/>
    <s v="Returning"/>
    <x v="4"/>
    <s v="Training Mat"/>
    <n v="2"/>
    <n v="51.2"/>
    <n v="0"/>
    <n v="21.38"/>
    <n v="102.4"/>
    <n v="42.76"/>
    <n v="59.640000000000008"/>
    <n v="0.58242187500000009"/>
  </r>
  <r>
    <n v="3773"/>
    <d v="2026-02-22T00:00:00"/>
    <x v="0"/>
    <n v="2"/>
    <x v="1"/>
    <n v="2026"/>
    <x v="3"/>
    <x v="4"/>
    <x v="0"/>
    <s v="Returning"/>
    <x v="3"/>
    <s v="Portable Camp Stove"/>
    <n v="1"/>
    <n v="81.81"/>
    <n v="0"/>
    <n v="40.32"/>
    <n v="81.81"/>
    <n v="40.32"/>
    <n v="41.49"/>
    <n v="0.50715071507150711"/>
  </r>
  <r>
    <n v="4670"/>
    <d v="2026-02-22T00:00:00"/>
    <x v="0"/>
    <n v="2"/>
    <x v="1"/>
    <n v="2026"/>
    <x v="0"/>
    <x v="15"/>
    <x v="2"/>
    <s v="Business"/>
    <x v="1"/>
    <s v="Summit Backpack 45L"/>
    <n v="1"/>
    <n v="152.96"/>
    <n v="0"/>
    <n v="79.510000000000005"/>
    <n v="152.96"/>
    <n v="79.510000000000005"/>
    <n v="73.45"/>
    <n v="0.48019089958158995"/>
  </r>
  <r>
    <n v="587"/>
    <d v="2026-02-23T00:00:00"/>
    <x v="0"/>
    <n v="2"/>
    <x v="1"/>
    <n v="2026"/>
    <x v="3"/>
    <x v="7"/>
    <x v="3"/>
    <s v="Business"/>
    <x v="2"/>
    <s v="Travel Backpack 35L"/>
    <n v="1"/>
    <n v="166.13"/>
    <n v="0.05"/>
    <n v="85.7"/>
    <n v="157.8235"/>
    <n v="85.7"/>
    <n v="72.123499999999993"/>
    <n v="0.45698834457479398"/>
  </r>
  <r>
    <n v="1085"/>
    <d v="2026-02-23T00:00:00"/>
    <x v="0"/>
    <n v="2"/>
    <x v="1"/>
    <n v="2026"/>
    <x v="0"/>
    <x v="15"/>
    <x v="0"/>
    <s v="New"/>
    <x v="3"/>
    <s v="Trail Tent 2P"/>
    <n v="3"/>
    <n v="193.18"/>
    <n v="0.05"/>
    <n v="106.19"/>
    <n v="550.56299999999999"/>
    <n v="318.57"/>
    <n v="231.99299999999999"/>
    <n v="0.42137412067283853"/>
  </r>
  <r>
    <n v="1635"/>
    <d v="2026-02-23T00:00:00"/>
    <x v="0"/>
    <n v="2"/>
    <x v="1"/>
    <n v="2026"/>
    <x v="2"/>
    <x v="10"/>
    <x v="0"/>
    <s v="Returning"/>
    <x v="0"/>
    <s v="Commuter Helmet"/>
    <n v="1"/>
    <n v="80.42"/>
    <n v="0"/>
    <n v="41.72"/>
    <n v="80.42"/>
    <n v="41.72"/>
    <n v="38.700000000000003"/>
    <n v="0.4812235762248197"/>
  </r>
  <r>
    <n v="4067"/>
    <d v="2026-02-23T00:00:00"/>
    <x v="0"/>
    <n v="2"/>
    <x v="1"/>
    <n v="2026"/>
    <x v="3"/>
    <x v="13"/>
    <x v="0"/>
    <s v="Returning"/>
    <x v="3"/>
    <s v="Compact Sleeping Bag"/>
    <n v="2"/>
    <n v="122.17"/>
    <n v="0"/>
    <n v="60.62"/>
    <n v="244.34"/>
    <n v="121.24"/>
    <n v="123.10000000000001"/>
    <n v="0.50380617172792019"/>
  </r>
  <r>
    <n v="287"/>
    <d v="2026-02-24T00:00:00"/>
    <x v="0"/>
    <n v="2"/>
    <x v="1"/>
    <n v="2026"/>
    <x v="1"/>
    <x v="6"/>
    <x v="3"/>
    <s v="New"/>
    <x v="2"/>
    <s v="Travel Backpack 35L"/>
    <n v="1"/>
    <n v="164.6"/>
    <n v="0"/>
    <n v="85.07"/>
    <n v="164.6"/>
    <n v="85.07"/>
    <n v="79.53"/>
    <n v="0.48317132442284327"/>
  </r>
  <r>
    <n v="794"/>
    <d v="2026-02-24T00:00:00"/>
    <x v="0"/>
    <n v="2"/>
    <x v="1"/>
    <n v="2026"/>
    <x v="1"/>
    <x v="14"/>
    <x v="0"/>
    <s v="New"/>
    <x v="2"/>
    <s v="Carry-On Duffel"/>
    <n v="1"/>
    <n v="132.19999999999999"/>
    <n v="0"/>
    <n v="67.180000000000007"/>
    <n v="132.19999999999999"/>
    <n v="67.180000000000007"/>
    <n v="65.019999999999982"/>
    <n v="0.49183055975794243"/>
  </r>
  <r>
    <n v="1609"/>
    <d v="2026-02-24T00:00:00"/>
    <x v="0"/>
    <n v="2"/>
    <x v="1"/>
    <n v="2026"/>
    <x v="3"/>
    <x v="4"/>
    <x v="0"/>
    <s v="Returning"/>
    <x v="0"/>
    <s v="Compact Repair Kit"/>
    <n v="2"/>
    <n v="40.700000000000003"/>
    <n v="0"/>
    <n v="16.63"/>
    <n v="81.400000000000006"/>
    <n v="33.26"/>
    <n v="48.140000000000008"/>
    <n v="0.59140049140049145"/>
  </r>
  <r>
    <n v="4921"/>
    <d v="2026-02-24T00:00:00"/>
    <x v="0"/>
    <n v="2"/>
    <x v="1"/>
    <n v="2026"/>
    <x v="1"/>
    <x v="12"/>
    <x v="0"/>
    <s v="Returning"/>
    <x v="2"/>
    <s v="Insulated Bottle"/>
    <n v="1"/>
    <n v="35.39"/>
    <n v="0"/>
    <n v="13.93"/>
    <n v="35.39"/>
    <n v="13.93"/>
    <n v="21.46"/>
    <n v="0.60638598474145244"/>
  </r>
  <r>
    <n v="2209"/>
    <d v="2026-02-25T00:00:00"/>
    <x v="0"/>
    <n v="2"/>
    <x v="1"/>
    <n v="2026"/>
    <x v="0"/>
    <x v="0"/>
    <x v="0"/>
    <s v="Business"/>
    <x v="0"/>
    <s v="Trail Bike Light"/>
    <n v="5"/>
    <n v="50.58"/>
    <n v="0.1"/>
    <n v="22.42"/>
    <n v="227.60999999999999"/>
    <n v="112.10000000000001"/>
    <n v="115.50999999999998"/>
    <n v="0.50749088352884308"/>
  </r>
  <r>
    <n v="4757"/>
    <d v="2026-02-25T00:00:00"/>
    <x v="0"/>
    <n v="2"/>
    <x v="1"/>
    <n v="2026"/>
    <x v="1"/>
    <x v="11"/>
    <x v="3"/>
    <s v="Business"/>
    <x v="4"/>
    <s v="Training Mat"/>
    <n v="2"/>
    <n v="49.48"/>
    <n v="0"/>
    <n v="21.37"/>
    <n v="98.96"/>
    <n v="42.74"/>
    <n v="56.219999999999992"/>
    <n v="0.5681083265966046"/>
  </r>
  <r>
    <n v="5155"/>
    <d v="2026-02-25T00:00:00"/>
    <x v="0"/>
    <n v="2"/>
    <x v="1"/>
    <n v="2026"/>
    <x v="3"/>
    <x v="13"/>
    <x v="2"/>
    <s v="New"/>
    <x v="4"/>
    <s v="Training Mat"/>
    <n v="1"/>
    <n v="50.51"/>
    <n v="0"/>
    <n v="21.4"/>
    <n v="50.51"/>
    <n v="21.4"/>
    <n v="29.11"/>
    <n v="0.57632152049099195"/>
  </r>
  <r>
    <n v="1737"/>
    <d v="2026-02-26T00:00:00"/>
    <x v="0"/>
    <n v="2"/>
    <x v="1"/>
    <n v="2026"/>
    <x v="0"/>
    <x v="15"/>
    <x v="0"/>
    <s v="New"/>
    <x v="3"/>
    <s v="Compact Sleeping Bag"/>
    <n v="2"/>
    <n v="122.16"/>
    <n v="0"/>
    <n v="61.31"/>
    <n v="244.32"/>
    <n v="122.62"/>
    <n v="121.69999999999999"/>
    <n v="0.49811722331368691"/>
  </r>
  <r>
    <n v="1905"/>
    <d v="2026-02-26T00:00:00"/>
    <x v="0"/>
    <n v="2"/>
    <x v="1"/>
    <n v="2026"/>
    <x v="3"/>
    <x v="7"/>
    <x v="2"/>
    <s v="Returning"/>
    <x v="0"/>
    <s v="Trail Bike Light"/>
    <n v="3"/>
    <n v="51.32"/>
    <n v="0.1"/>
    <n v="22.62"/>
    <n v="138.56400000000002"/>
    <n v="67.86"/>
    <n v="70.704000000000022"/>
    <n v="0.51026240581969351"/>
  </r>
  <r>
    <n v="2359"/>
    <d v="2026-02-26T00:00:00"/>
    <x v="0"/>
    <n v="2"/>
    <x v="1"/>
    <n v="2026"/>
    <x v="2"/>
    <x v="10"/>
    <x v="0"/>
    <s v="Returning"/>
    <x v="3"/>
    <s v="Trail Tent 2P"/>
    <n v="2"/>
    <n v="195.92"/>
    <n v="0.05"/>
    <n v="104.13"/>
    <n v="372.24799999999993"/>
    <n v="208.26"/>
    <n v="163.98799999999994"/>
    <n v="0.4405342674775955"/>
  </r>
  <r>
    <n v="3666"/>
    <d v="2026-02-26T00:00:00"/>
    <x v="0"/>
    <n v="2"/>
    <x v="1"/>
    <n v="2026"/>
    <x v="0"/>
    <x v="15"/>
    <x v="0"/>
    <s v="Returning"/>
    <x v="2"/>
    <s v="Insulated Bottle"/>
    <n v="1"/>
    <n v="36.19"/>
    <n v="0.1"/>
    <n v="13.62"/>
    <n v="32.570999999999998"/>
    <n v="13.62"/>
    <n v="18.951000000000001"/>
    <n v="0.58183660311319896"/>
  </r>
  <r>
    <n v="518"/>
    <d v="2026-02-27T00:00:00"/>
    <x v="0"/>
    <n v="2"/>
    <x v="1"/>
    <n v="2026"/>
    <x v="2"/>
    <x v="2"/>
    <x v="0"/>
    <s v="New"/>
    <x v="1"/>
    <s v="Trekking Poles"/>
    <n v="1"/>
    <n v="72.97"/>
    <n v="0"/>
    <n v="32.43"/>
    <n v="72.97"/>
    <n v="32.43"/>
    <n v="40.54"/>
    <n v="0.55557078251336167"/>
  </r>
  <r>
    <n v="892"/>
    <d v="2026-02-27T00:00:00"/>
    <x v="0"/>
    <n v="2"/>
    <x v="1"/>
    <n v="2026"/>
    <x v="3"/>
    <x v="7"/>
    <x v="1"/>
    <s v="Business"/>
    <x v="2"/>
    <s v="Packing Cube Set"/>
    <n v="12"/>
    <n v="47.15"/>
    <n v="0.1"/>
    <n v="17.829999999999998"/>
    <n v="509.21999999999997"/>
    <n v="213.95999999999998"/>
    <n v="295.26"/>
    <n v="0.57982797219276538"/>
  </r>
  <r>
    <n v="1115"/>
    <d v="2026-02-27T00:00:00"/>
    <x v="0"/>
    <n v="2"/>
    <x v="1"/>
    <n v="2026"/>
    <x v="0"/>
    <x v="0"/>
    <x v="2"/>
    <s v="Business"/>
    <x v="2"/>
    <s v="Travel Backpack 35L"/>
    <n v="3"/>
    <n v="161.19999999999999"/>
    <n v="0.1"/>
    <n v="87.37"/>
    <n v="435.23999999999995"/>
    <n v="262.11"/>
    <n v="173.12999999999994"/>
    <n v="0.39778053487730897"/>
  </r>
  <r>
    <n v="1186"/>
    <d v="2026-02-27T00:00:00"/>
    <x v="0"/>
    <n v="2"/>
    <x v="1"/>
    <n v="2026"/>
    <x v="0"/>
    <x v="9"/>
    <x v="2"/>
    <s v="Business"/>
    <x v="0"/>
    <s v="Trail Bike Light"/>
    <n v="1"/>
    <n v="49.73"/>
    <n v="0"/>
    <n v="22"/>
    <n v="49.73"/>
    <n v="22"/>
    <n v="27.729999999999997"/>
    <n v="0.55761109993967417"/>
  </r>
  <r>
    <n v="2093"/>
    <d v="2026-02-27T00:00:00"/>
    <x v="0"/>
    <n v="2"/>
    <x v="1"/>
    <n v="2026"/>
    <x v="2"/>
    <x v="16"/>
    <x v="0"/>
    <s v="Returning"/>
    <x v="3"/>
    <s v="Compact Sleeping Bag"/>
    <n v="2"/>
    <n v="126.19"/>
    <n v="0"/>
    <n v="58.99"/>
    <n v="252.38"/>
    <n v="117.98"/>
    <n v="134.39999999999998"/>
    <n v="0.5325303114351374"/>
  </r>
  <r>
    <n v="2136"/>
    <d v="2026-02-27T00:00:00"/>
    <x v="0"/>
    <n v="2"/>
    <x v="1"/>
    <n v="2026"/>
    <x v="1"/>
    <x v="12"/>
    <x v="0"/>
    <s v="Returning"/>
    <x v="2"/>
    <s v="Carry-On Duffel"/>
    <n v="2"/>
    <n v="135.38999999999999"/>
    <n v="0.05"/>
    <n v="65.69"/>
    <n v="257.24099999999999"/>
    <n v="131.38"/>
    <n v="125.86099999999999"/>
    <n v="0.48927270536189799"/>
  </r>
  <r>
    <n v="3538"/>
    <d v="2026-02-27T00:00:00"/>
    <x v="0"/>
    <n v="2"/>
    <x v="1"/>
    <n v="2026"/>
    <x v="1"/>
    <x v="14"/>
    <x v="1"/>
    <s v="Business"/>
    <x v="4"/>
    <s v="Resistance Band Set"/>
    <n v="12"/>
    <n v="41.27"/>
    <n v="0.1"/>
    <n v="14.71"/>
    <n v="445.71600000000001"/>
    <n v="176.52"/>
    <n v="269.19600000000003"/>
    <n v="0.60396306168053204"/>
  </r>
  <r>
    <n v="3891"/>
    <d v="2026-02-27T00:00:00"/>
    <x v="0"/>
    <n v="2"/>
    <x v="1"/>
    <n v="2026"/>
    <x v="0"/>
    <x v="0"/>
    <x v="2"/>
    <s v="Returning"/>
    <x v="0"/>
    <s v="Commuter Helmet"/>
    <n v="1"/>
    <n v="82.04"/>
    <n v="0.1"/>
    <n v="41.46"/>
    <n v="73.836000000000013"/>
    <n v="41.46"/>
    <n v="32.376000000000012"/>
    <n v="0.43848529172761264"/>
  </r>
  <r>
    <n v="3917"/>
    <d v="2026-02-27T00:00:00"/>
    <x v="0"/>
    <n v="2"/>
    <x v="1"/>
    <n v="2026"/>
    <x v="3"/>
    <x v="4"/>
    <x v="0"/>
    <s v="Returning"/>
    <x v="2"/>
    <s v="Insulated Bottle"/>
    <n v="3"/>
    <n v="36.630000000000003"/>
    <n v="0"/>
    <n v="13.26"/>
    <n v="109.89000000000001"/>
    <n v="39.78"/>
    <n v="70.110000000000014"/>
    <n v="0.63800163800163801"/>
  </r>
  <r>
    <n v="4594"/>
    <d v="2026-02-27T00:00:00"/>
    <x v="0"/>
    <n v="2"/>
    <x v="1"/>
    <n v="2026"/>
    <x v="3"/>
    <x v="7"/>
    <x v="2"/>
    <s v="Returning"/>
    <x v="1"/>
    <s v="Hiking Daypack 20L"/>
    <n v="5"/>
    <n v="92.94"/>
    <n v="0.05"/>
    <n v="46.47"/>
    <n v="441.46499999999997"/>
    <n v="232.35"/>
    <n v="209.11499999999998"/>
    <n v="0.47368421052631576"/>
  </r>
  <r>
    <n v="4750"/>
    <d v="2026-02-27T00:00:00"/>
    <x v="0"/>
    <n v="2"/>
    <x v="1"/>
    <n v="2026"/>
    <x v="1"/>
    <x v="12"/>
    <x v="2"/>
    <s v="Returning"/>
    <x v="4"/>
    <s v="Weighted Vest"/>
    <n v="2"/>
    <n v="120.44"/>
    <n v="0.05"/>
    <n v="68.98"/>
    <n v="228.83599999999998"/>
    <n v="137.96"/>
    <n v="90.875999999999976"/>
    <n v="0.3971228303239"/>
  </r>
  <r>
    <n v="4960"/>
    <d v="2026-02-27T00:00:00"/>
    <x v="0"/>
    <n v="2"/>
    <x v="1"/>
    <n v="2026"/>
    <x v="1"/>
    <x v="6"/>
    <x v="3"/>
    <s v="New"/>
    <x v="2"/>
    <s v="Insulated Bottle"/>
    <n v="2"/>
    <n v="36.130000000000003"/>
    <n v="0"/>
    <n v="13.72"/>
    <n v="72.260000000000005"/>
    <n v="27.44"/>
    <n v="44.820000000000007"/>
    <n v="0.62026017160254643"/>
  </r>
  <r>
    <n v="4245"/>
    <d v="2026-02-28T00:00:00"/>
    <x v="0"/>
    <n v="2"/>
    <x v="1"/>
    <n v="2026"/>
    <x v="1"/>
    <x v="1"/>
    <x v="2"/>
    <s v="Returning"/>
    <x v="4"/>
    <s v="Weighted Vest"/>
    <n v="1"/>
    <n v="124.97"/>
    <n v="0.1"/>
    <n v="69.790000000000006"/>
    <n v="112.473"/>
    <n v="69.790000000000006"/>
    <n v="42.682999999999993"/>
    <n v="0.37949552337005321"/>
  </r>
  <r>
    <n v="4664"/>
    <d v="2026-02-28T00:00:00"/>
    <x v="0"/>
    <n v="2"/>
    <x v="1"/>
    <n v="2026"/>
    <x v="3"/>
    <x v="13"/>
    <x v="0"/>
    <s v="Returning"/>
    <x v="2"/>
    <s v="Travel Backpack 35L"/>
    <n v="1"/>
    <n v="163.31"/>
    <n v="0.05"/>
    <n v="87.22"/>
    <n v="155.14449999999999"/>
    <n v="87.22"/>
    <n v="67.924499999999995"/>
    <n v="0.43781442461705056"/>
  </r>
  <r>
    <n v="383"/>
    <d v="2026-03-01T00:00:00"/>
    <x v="0"/>
    <n v="3"/>
    <x v="2"/>
    <n v="2026"/>
    <x v="2"/>
    <x v="2"/>
    <x v="2"/>
    <s v="Returning"/>
    <x v="1"/>
    <s v="Hiking Daypack 20L"/>
    <n v="3"/>
    <n v="92.76"/>
    <n v="0"/>
    <n v="45.84"/>
    <n v="278.28000000000003"/>
    <n v="137.52000000000001"/>
    <n v="140.76000000000002"/>
    <n v="0.50582147477360928"/>
  </r>
  <r>
    <n v="730"/>
    <d v="2026-03-01T00:00:00"/>
    <x v="0"/>
    <n v="3"/>
    <x v="2"/>
    <n v="2026"/>
    <x v="0"/>
    <x v="15"/>
    <x v="1"/>
    <s v="Business"/>
    <x v="4"/>
    <s v="Resistance Band Set"/>
    <n v="5"/>
    <n v="41.31"/>
    <n v="0.1"/>
    <n v="15.14"/>
    <n v="185.89500000000001"/>
    <n v="75.7"/>
    <n v="110.19500000000001"/>
    <n v="0.59278087092175691"/>
  </r>
  <r>
    <n v="985"/>
    <d v="2026-03-01T00:00:00"/>
    <x v="0"/>
    <n v="3"/>
    <x v="2"/>
    <n v="2026"/>
    <x v="1"/>
    <x v="14"/>
    <x v="3"/>
    <s v="New"/>
    <x v="4"/>
    <s v="Resistance Band Set"/>
    <n v="2"/>
    <n v="41.23"/>
    <n v="0"/>
    <n v="14.28"/>
    <n v="82.46"/>
    <n v="28.56"/>
    <n v="53.899999999999991"/>
    <n v="0.65365025466893034"/>
  </r>
  <r>
    <n v="1457"/>
    <d v="2026-03-01T00:00:00"/>
    <x v="0"/>
    <n v="3"/>
    <x v="2"/>
    <n v="2026"/>
    <x v="1"/>
    <x v="1"/>
    <x v="0"/>
    <s v="New"/>
    <x v="2"/>
    <s v="Insulated Bottle"/>
    <n v="1"/>
    <n v="36.47"/>
    <n v="0.05"/>
    <n v="13.21"/>
    <n v="34.646499999999996"/>
    <n v="13.21"/>
    <n v="21.436499999999995"/>
    <n v="0.61872050567878423"/>
  </r>
  <r>
    <n v="2558"/>
    <d v="2026-03-01T00:00:00"/>
    <x v="0"/>
    <n v="3"/>
    <x v="2"/>
    <n v="2026"/>
    <x v="0"/>
    <x v="15"/>
    <x v="3"/>
    <s v="New"/>
    <x v="4"/>
    <s v="Recovery Roller"/>
    <n v="1"/>
    <n v="36.67"/>
    <n v="0"/>
    <n v="13.97"/>
    <n v="36.67"/>
    <n v="13.97"/>
    <n v="22.700000000000003"/>
    <n v="0.61903463321516228"/>
  </r>
  <r>
    <n v="3024"/>
    <d v="2026-03-01T00:00:00"/>
    <x v="0"/>
    <n v="3"/>
    <x v="2"/>
    <n v="2026"/>
    <x v="1"/>
    <x v="11"/>
    <x v="0"/>
    <s v="Business"/>
    <x v="0"/>
    <s v="Trail Bike Light"/>
    <n v="2"/>
    <n v="51.87"/>
    <n v="0.1"/>
    <n v="22.95"/>
    <n v="93.366"/>
    <n v="45.9"/>
    <n v="47.466000000000001"/>
    <n v="0.50838635049161363"/>
  </r>
  <r>
    <n v="3225"/>
    <d v="2026-03-01T00:00:00"/>
    <x v="0"/>
    <n v="3"/>
    <x v="2"/>
    <n v="2026"/>
    <x v="2"/>
    <x v="2"/>
    <x v="2"/>
    <s v="Business"/>
    <x v="3"/>
    <s v="Trail Tent 2P"/>
    <n v="1"/>
    <n v="195.06"/>
    <n v="0.1"/>
    <n v="106.68"/>
    <n v="175.554"/>
    <n v="106.68"/>
    <n v="68.873999999999995"/>
    <n v="0.39232372945076727"/>
  </r>
  <r>
    <n v="3551"/>
    <d v="2026-03-01T00:00:00"/>
    <x v="0"/>
    <n v="3"/>
    <x v="2"/>
    <n v="2026"/>
    <x v="1"/>
    <x v="11"/>
    <x v="3"/>
    <s v="Returning"/>
    <x v="0"/>
    <s v="Cycling Pack 12L"/>
    <n v="2"/>
    <n v="100.79"/>
    <n v="0.05"/>
    <n v="49"/>
    <n v="191.501"/>
    <n v="98"/>
    <n v="93.501000000000005"/>
    <n v="0.48825332504791097"/>
  </r>
  <r>
    <n v="4157"/>
    <d v="2026-03-01T00:00:00"/>
    <x v="0"/>
    <n v="3"/>
    <x v="2"/>
    <n v="2026"/>
    <x v="3"/>
    <x v="8"/>
    <x v="0"/>
    <s v="New"/>
    <x v="0"/>
    <s v="Trail Bike Light"/>
    <n v="5"/>
    <n v="51.92"/>
    <n v="0.15"/>
    <n v="22.24"/>
    <n v="220.66000000000003"/>
    <n v="111.19999999999999"/>
    <n v="109.46000000000004"/>
    <n v="0.49605728269736254"/>
  </r>
  <r>
    <n v="4398"/>
    <d v="2026-03-01T00:00:00"/>
    <x v="0"/>
    <n v="3"/>
    <x v="2"/>
    <n v="2026"/>
    <x v="3"/>
    <x v="7"/>
    <x v="0"/>
    <s v="New"/>
    <x v="3"/>
    <s v="Compact Sleeping Bag"/>
    <n v="1"/>
    <n v="123.99"/>
    <n v="0.05"/>
    <n v="61.67"/>
    <n v="117.79049999999999"/>
    <n v="61.67"/>
    <n v="56.120499999999993"/>
    <n v="0.47644334644984099"/>
  </r>
  <r>
    <n v="4951"/>
    <d v="2026-03-01T00:00:00"/>
    <x v="0"/>
    <n v="3"/>
    <x v="2"/>
    <n v="2026"/>
    <x v="1"/>
    <x v="14"/>
    <x v="0"/>
    <s v="New"/>
    <x v="3"/>
    <s v="Alpine Tent 4P"/>
    <n v="1"/>
    <n v="344.8"/>
    <n v="0.05"/>
    <n v="196.14"/>
    <n v="327.56"/>
    <n v="196.14"/>
    <n v="131.42000000000002"/>
    <n v="0.40120893882036884"/>
  </r>
  <r>
    <n v="1354"/>
    <d v="2026-03-02T00:00:00"/>
    <x v="0"/>
    <n v="3"/>
    <x v="2"/>
    <n v="2026"/>
    <x v="3"/>
    <x v="8"/>
    <x v="3"/>
    <s v="Returning"/>
    <x v="2"/>
    <s v="Carry-On Duffel"/>
    <n v="3"/>
    <n v="131.91999999999999"/>
    <n v="0.05"/>
    <n v="67.47"/>
    <n v="375.97199999999998"/>
    <n v="202.41"/>
    <n v="173.56199999999998"/>
    <n v="0.46163544093709102"/>
  </r>
  <r>
    <n v="2042"/>
    <d v="2026-03-02T00:00:00"/>
    <x v="0"/>
    <n v="3"/>
    <x v="2"/>
    <n v="2026"/>
    <x v="2"/>
    <x v="16"/>
    <x v="0"/>
    <s v="Business"/>
    <x v="1"/>
    <s v="Trail Boots"/>
    <n v="3"/>
    <n v="146.99"/>
    <n v="0"/>
    <n v="80.069999999999993"/>
    <n v="440.97"/>
    <n v="240.20999999999998"/>
    <n v="200.76000000000005"/>
    <n v="0.45526906592285199"/>
  </r>
  <r>
    <n v="3895"/>
    <d v="2026-03-02T00:00:00"/>
    <x v="0"/>
    <n v="3"/>
    <x v="2"/>
    <n v="2026"/>
    <x v="3"/>
    <x v="7"/>
    <x v="0"/>
    <s v="Business"/>
    <x v="2"/>
    <s v="Travel Backpack 35L"/>
    <n v="2"/>
    <n v="164.74"/>
    <n v="0.05"/>
    <n v="89.9"/>
    <n v="313.00600000000003"/>
    <n v="179.8"/>
    <n v="133.20600000000002"/>
    <n v="0.42557011686676932"/>
  </r>
  <r>
    <n v="5074"/>
    <d v="2026-03-02T00:00:00"/>
    <x v="0"/>
    <n v="3"/>
    <x v="2"/>
    <n v="2026"/>
    <x v="3"/>
    <x v="7"/>
    <x v="0"/>
    <s v="Returning"/>
    <x v="1"/>
    <s v="Hiking Daypack 20L"/>
    <n v="2"/>
    <n v="89.81"/>
    <n v="0"/>
    <n v="46.44"/>
    <n v="179.62"/>
    <n v="92.88"/>
    <n v="86.740000000000009"/>
    <n v="0.482908362097762"/>
  </r>
  <r>
    <n v="179"/>
    <d v="2026-03-03T00:00:00"/>
    <x v="0"/>
    <n v="3"/>
    <x v="2"/>
    <n v="2026"/>
    <x v="2"/>
    <x v="16"/>
    <x v="2"/>
    <s v="Returning"/>
    <x v="4"/>
    <s v="Recovery Roller"/>
    <n v="1"/>
    <n v="35.369999999999997"/>
    <n v="0"/>
    <n v="13.88"/>
    <n v="35.369999999999997"/>
    <n v="13.88"/>
    <n v="21.489999999999995"/>
    <n v="0.60757704269154644"/>
  </r>
  <r>
    <n v="459"/>
    <d v="2026-03-03T00:00:00"/>
    <x v="0"/>
    <n v="3"/>
    <x v="2"/>
    <n v="2026"/>
    <x v="1"/>
    <x v="12"/>
    <x v="3"/>
    <s v="New"/>
    <x v="0"/>
    <s v="Trail Bike Light"/>
    <n v="4"/>
    <n v="50.64"/>
    <n v="0"/>
    <n v="23.09"/>
    <n v="202.56"/>
    <n v="92.36"/>
    <n v="110.2"/>
    <n v="0.54403633491311221"/>
  </r>
  <r>
    <n v="525"/>
    <d v="2026-03-03T00:00:00"/>
    <x v="0"/>
    <n v="3"/>
    <x v="2"/>
    <n v="2026"/>
    <x v="3"/>
    <x v="7"/>
    <x v="2"/>
    <s v="Returning"/>
    <x v="1"/>
    <s v="Trail Boots"/>
    <n v="1"/>
    <n v="146.37"/>
    <n v="0"/>
    <n v="78.3"/>
    <n v="146.37"/>
    <n v="78.3"/>
    <n v="68.070000000000007"/>
    <n v="0.46505431440869033"/>
  </r>
  <r>
    <n v="3374"/>
    <d v="2026-03-03T00:00:00"/>
    <x v="0"/>
    <n v="3"/>
    <x v="2"/>
    <n v="2026"/>
    <x v="2"/>
    <x v="2"/>
    <x v="0"/>
    <s v="Returning"/>
    <x v="1"/>
    <s v="Trail Boots"/>
    <n v="3"/>
    <n v="143.74"/>
    <n v="0"/>
    <n v="81.58"/>
    <n v="431.22"/>
    <n v="244.74"/>
    <n v="186.48000000000002"/>
    <n v="0.43244747460692917"/>
  </r>
  <r>
    <n v="3850"/>
    <d v="2026-03-03T00:00:00"/>
    <x v="0"/>
    <n v="3"/>
    <x v="2"/>
    <n v="2026"/>
    <x v="3"/>
    <x v="7"/>
    <x v="3"/>
    <s v="New"/>
    <x v="3"/>
    <s v="Portable Camp Stove"/>
    <n v="2"/>
    <n v="81.94"/>
    <n v="0.1"/>
    <n v="39.9"/>
    <n v="147.49199999999999"/>
    <n v="79.8"/>
    <n v="67.691999999999993"/>
    <n v="0.45895370596371327"/>
  </r>
  <r>
    <n v="4004"/>
    <d v="2026-03-03T00:00:00"/>
    <x v="0"/>
    <n v="3"/>
    <x v="2"/>
    <n v="2026"/>
    <x v="2"/>
    <x v="5"/>
    <x v="0"/>
    <s v="New"/>
    <x v="2"/>
    <s v="Packing Cube Set"/>
    <n v="1"/>
    <n v="46.46"/>
    <n v="0.1"/>
    <n v="17.989999999999998"/>
    <n v="41.814"/>
    <n v="17.989999999999998"/>
    <n v="23.824000000000002"/>
    <n v="0.56976132395848289"/>
  </r>
  <r>
    <n v="788"/>
    <d v="2026-03-04T00:00:00"/>
    <x v="0"/>
    <n v="3"/>
    <x v="2"/>
    <n v="2026"/>
    <x v="1"/>
    <x v="11"/>
    <x v="0"/>
    <s v="New"/>
    <x v="0"/>
    <s v="Compact Repair Kit"/>
    <n v="3"/>
    <n v="39.49"/>
    <n v="0"/>
    <n v="16.420000000000002"/>
    <n v="118.47"/>
    <n v="49.260000000000005"/>
    <n v="69.209999999999994"/>
    <n v="0.58419853127374011"/>
  </r>
  <r>
    <n v="1717"/>
    <d v="2026-03-04T00:00:00"/>
    <x v="0"/>
    <n v="3"/>
    <x v="2"/>
    <n v="2026"/>
    <x v="3"/>
    <x v="13"/>
    <x v="0"/>
    <s v="Returning"/>
    <x v="4"/>
    <s v="Resistance Band Set"/>
    <n v="1"/>
    <n v="40.909999999999997"/>
    <n v="0"/>
    <n v="14.89"/>
    <n v="40.909999999999997"/>
    <n v="14.89"/>
    <n v="26.019999999999996"/>
    <n v="0.63603031043754577"/>
  </r>
  <r>
    <n v="1819"/>
    <d v="2026-03-04T00:00:00"/>
    <x v="0"/>
    <n v="3"/>
    <x v="2"/>
    <n v="2026"/>
    <x v="3"/>
    <x v="8"/>
    <x v="3"/>
    <s v="New"/>
    <x v="0"/>
    <s v="Trail Bike Light"/>
    <n v="1"/>
    <n v="49.94"/>
    <n v="0.1"/>
    <n v="21.84"/>
    <n v="44.945999999999998"/>
    <n v="21.84"/>
    <n v="23.105999999999998"/>
    <n v="0.51408356694700308"/>
  </r>
  <r>
    <n v="1992"/>
    <d v="2026-03-04T00:00:00"/>
    <x v="0"/>
    <n v="3"/>
    <x v="2"/>
    <n v="2026"/>
    <x v="2"/>
    <x v="5"/>
    <x v="0"/>
    <s v="Business"/>
    <x v="2"/>
    <s v="Insulated Bottle"/>
    <n v="1"/>
    <n v="35.520000000000003"/>
    <n v="0"/>
    <n v="13.21"/>
    <n v="35.520000000000003"/>
    <n v="13.21"/>
    <n v="22.310000000000002"/>
    <n v="0.62809684684684686"/>
  </r>
  <r>
    <n v="2499"/>
    <d v="2026-03-04T00:00:00"/>
    <x v="0"/>
    <n v="3"/>
    <x v="2"/>
    <n v="2026"/>
    <x v="3"/>
    <x v="7"/>
    <x v="2"/>
    <s v="New"/>
    <x v="3"/>
    <s v="Alpine Tent 4P"/>
    <n v="2"/>
    <n v="341.1"/>
    <n v="0"/>
    <n v="200.19"/>
    <n v="682.2"/>
    <n v="400.38"/>
    <n v="281.82000000000005"/>
    <n v="0.41310466138962187"/>
  </r>
  <r>
    <n v="2698"/>
    <d v="2026-03-04T00:00:00"/>
    <x v="0"/>
    <n v="3"/>
    <x v="2"/>
    <n v="2026"/>
    <x v="2"/>
    <x v="16"/>
    <x v="3"/>
    <s v="New"/>
    <x v="4"/>
    <s v="Recovery Roller"/>
    <n v="4"/>
    <n v="36.08"/>
    <n v="0"/>
    <n v="13.89"/>
    <n v="144.32"/>
    <n v="55.56"/>
    <n v="88.759999999999991"/>
    <n v="0.61502217294900219"/>
  </r>
  <r>
    <n v="4416"/>
    <d v="2026-03-04T00:00:00"/>
    <x v="0"/>
    <n v="3"/>
    <x v="2"/>
    <n v="2026"/>
    <x v="3"/>
    <x v="4"/>
    <x v="0"/>
    <s v="Business"/>
    <x v="1"/>
    <s v="Summit Backpack 45L"/>
    <n v="2"/>
    <n v="151.69999999999999"/>
    <n v="0"/>
    <n v="80.44"/>
    <n v="303.39999999999998"/>
    <n v="160.88"/>
    <n v="142.51999999999998"/>
    <n v="0.46974291364535264"/>
  </r>
  <r>
    <n v="4434"/>
    <d v="2026-03-04T00:00:00"/>
    <x v="0"/>
    <n v="3"/>
    <x v="2"/>
    <n v="2026"/>
    <x v="1"/>
    <x v="6"/>
    <x v="3"/>
    <s v="New"/>
    <x v="1"/>
    <s v="Summit Backpack 45L"/>
    <n v="2"/>
    <n v="151.55000000000001"/>
    <n v="0.1"/>
    <n v="80.680000000000007"/>
    <n v="272.79000000000002"/>
    <n v="161.36000000000001"/>
    <n v="111.43"/>
    <n v="0.40848271564206901"/>
  </r>
  <r>
    <n v="4992"/>
    <d v="2026-03-04T00:00:00"/>
    <x v="0"/>
    <n v="3"/>
    <x v="2"/>
    <n v="2026"/>
    <x v="2"/>
    <x v="2"/>
    <x v="1"/>
    <s v="Business"/>
    <x v="0"/>
    <s v="Commuter Helmet"/>
    <n v="5"/>
    <n v="82.44"/>
    <n v="0.1"/>
    <n v="41.57"/>
    <n v="370.98"/>
    <n v="207.85"/>
    <n v="163.13000000000002"/>
    <n v="0.43972720901396306"/>
  </r>
  <r>
    <n v="388"/>
    <d v="2026-03-05T00:00:00"/>
    <x v="0"/>
    <n v="3"/>
    <x v="2"/>
    <n v="2026"/>
    <x v="3"/>
    <x v="8"/>
    <x v="0"/>
    <s v="Returning"/>
    <x v="4"/>
    <s v="Recovery Roller"/>
    <n v="1"/>
    <n v="35.61"/>
    <n v="0.05"/>
    <n v="13.8"/>
    <n v="33.829499999999996"/>
    <n v="13.8"/>
    <n v="20.029499999999995"/>
    <n v="0.59207200815855976"/>
  </r>
  <r>
    <n v="977"/>
    <d v="2026-03-05T00:00:00"/>
    <x v="0"/>
    <n v="3"/>
    <x v="2"/>
    <n v="2026"/>
    <x v="0"/>
    <x v="0"/>
    <x v="3"/>
    <s v="New"/>
    <x v="1"/>
    <s v="Summit Backpack 45L"/>
    <n v="5"/>
    <n v="156.13"/>
    <n v="0"/>
    <n v="77.03"/>
    <n v="780.65"/>
    <n v="385.15"/>
    <n v="395.5"/>
    <n v="0.50662909114199706"/>
  </r>
  <r>
    <n v="996"/>
    <d v="2026-03-05T00:00:00"/>
    <x v="0"/>
    <n v="3"/>
    <x v="2"/>
    <n v="2026"/>
    <x v="0"/>
    <x v="15"/>
    <x v="0"/>
    <s v="Returning"/>
    <x v="3"/>
    <s v="Compact Sleeping Bag"/>
    <n v="1"/>
    <n v="124.31"/>
    <n v="0"/>
    <n v="61.16"/>
    <n v="124.31"/>
    <n v="61.16"/>
    <n v="63.150000000000006"/>
    <n v="0.50800418309066053"/>
  </r>
  <r>
    <n v="1923"/>
    <d v="2026-03-05T00:00:00"/>
    <x v="0"/>
    <n v="3"/>
    <x v="2"/>
    <n v="2026"/>
    <x v="1"/>
    <x v="14"/>
    <x v="2"/>
    <s v="Business"/>
    <x v="3"/>
    <s v="Portable Camp Stove"/>
    <n v="3"/>
    <n v="82.9"/>
    <n v="0.1"/>
    <n v="38.31"/>
    <n v="223.83"/>
    <n v="114.93"/>
    <n v="108.9"/>
    <n v="0.48652995577000402"/>
  </r>
  <r>
    <n v="4904"/>
    <d v="2026-03-05T00:00:00"/>
    <x v="0"/>
    <n v="3"/>
    <x v="2"/>
    <n v="2026"/>
    <x v="1"/>
    <x v="11"/>
    <x v="2"/>
    <s v="Business"/>
    <x v="0"/>
    <s v="Compact Repair Kit"/>
    <n v="1"/>
    <n v="41.1"/>
    <n v="0"/>
    <n v="16.34"/>
    <n v="41.1"/>
    <n v="16.34"/>
    <n v="24.76"/>
    <n v="0.60243309002433088"/>
  </r>
  <r>
    <n v="1036"/>
    <d v="2026-03-06T00:00:00"/>
    <x v="0"/>
    <n v="3"/>
    <x v="2"/>
    <n v="2026"/>
    <x v="0"/>
    <x v="0"/>
    <x v="0"/>
    <s v="Business"/>
    <x v="0"/>
    <s v="Compact Repair Kit"/>
    <n v="1"/>
    <n v="40.380000000000003"/>
    <n v="0"/>
    <n v="16.41"/>
    <n v="40.380000000000003"/>
    <n v="16.41"/>
    <n v="23.970000000000002"/>
    <n v="0.59361069836552749"/>
  </r>
  <r>
    <n v="1470"/>
    <d v="2026-03-06T00:00:00"/>
    <x v="0"/>
    <n v="3"/>
    <x v="2"/>
    <n v="2026"/>
    <x v="2"/>
    <x v="2"/>
    <x v="0"/>
    <s v="Returning"/>
    <x v="0"/>
    <s v="Commuter Helmet"/>
    <n v="1"/>
    <n v="80.349999999999994"/>
    <n v="0.1"/>
    <n v="42.43"/>
    <n v="72.314999999999998"/>
    <n v="42.43"/>
    <n v="29.884999999999998"/>
    <n v="0.41326142570697638"/>
  </r>
  <r>
    <n v="2907"/>
    <d v="2026-03-06T00:00:00"/>
    <x v="0"/>
    <n v="3"/>
    <x v="2"/>
    <n v="2026"/>
    <x v="3"/>
    <x v="13"/>
    <x v="0"/>
    <s v="Returning"/>
    <x v="0"/>
    <s v="Compact Repair Kit"/>
    <n v="1"/>
    <n v="40.44"/>
    <n v="0.05"/>
    <n v="16.829999999999998"/>
    <n v="38.417999999999999"/>
    <n v="16.829999999999998"/>
    <n v="21.588000000000001"/>
    <n v="0.56192409807902555"/>
  </r>
  <r>
    <n v="2997"/>
    <d v="2026-03-06T00:00:00"/>
    <x v="0"/>
    <n v="3"/>
    <x v="2"/>
    <n v="2026"/>
    <x v="2"/>
    <x v="16"/>
    <x v="0"/>
    <s v="Returning"/>
    <x v="2"/>
    <s v="Insulated Bottle"/>
    <n v="3"/>
    <n v="35.89"/>
    <n v="0"/>
    <n v="13.25"/>
    <n v="107.67"/>
    <n v="39.75"/>
    <n v="67.92"/>
    <n v="0.63081638339370294"/>
  </r>
  <r>
    <n v="3056"/>
    <d v="2026-03-06T00:00:00"/>
    <x v="0"/>
    <n v="3"/>
    <x v="2"/>
    <n v="2026"/>
    <x v="1"/>
    <x v="12"/>
    <x v="3"/>
    <s v="Returning"/>
    <x v="2"/>
    <s v="Travel Backpack 35L"/>
    <n v="3"/>
    <n v="163.44999999999999"/>
    <n v="0"/>
    <n v="86.88"/>
    <n v="490.34999999999997"/>
    <n v="260.64"/>
    <n v="229.70999999999998"/>
    <n v="0.46846130315081064"/>
  </r>
  <r>
    <n v="471"/>
    <d v="2026-03-07T00:00:00"/>
    <x v="0"/>
    <n v="3"/>
    <x v="2"/>
    <n v="2026"/>
    <x v="1"/>
    <x v="1"/>
    <x v="2"/>
    <s v="Returning"/>
    <x v="4"/>
    <s v="Resistance Band Set"/>
    <n v="2"/>
    <n v="40.020000000000003"/>
    <n v="0"/>
    <n v="14.38"/>
    <n v="80.040000000000006"/>
    <n v="28.76"/>
    <n v="51.28"/>
    <n v="0.64067966016991496"/>
  </r>
  <r>
    <n v="842"/>
    <d v="2026-03-07T00:00:00"/>
    <x v="0"/>
    <n v="3"/>
    <x v="2"/>
    <n v="2026"/>
    <x v="0"/>
    <x v="15"/>
    <x v="0"/>
    <s v="New"/>
    <x v="4"/>
    <s v="Resistance Band Set"/>
    <n v="1"/>
    <n v="40.01"/>
    <n v="0.05"/>
    <n v="14.35"/>
    <n v="38.009499999999996"/>
    <n v="14.35"/>
    <n v="23.659499999999994"/>
    <n v="0.62246280535129372"/>
  </r>
  <r>
    <n v="3386"/>
    <d v="2026-03-07T00:00:00"/>
    <x v="0"/>
    <n v="3"/>
    <x v="2"/>
    <n v="2026"/>
    <x v="1"/>
    <x v="12"/>
    <x v="0"/>
    <s v="Returning"/>
    <x v="1"/>
    <s v="Summit Backpack 45L"/>
    <n v="3"/>
    <n v="155.16"/>
    <n v="0"/>
    <n v="76.849999999999994"/>
    <n v="465.48"/>
    <n v="230.54999999999998"/>
    <n v="234.93000000000004"/>
    <n v="0.50470482083011092"/>
  </r>
  <r>
    <n v="4505"/>
    <d v="2026-03-07T00:00:00"/>
    <x v="0"/>
    <n v="3"/>
    <x v="2"/>
    <n v="2026"/>
    <x v="1"/>
    <x v="14"/>
    <x v="3"/>
    <s v="New"/>
    <x v="4"/>
    <s v="Resistance Band Set"/>
    <n v="1"/>
    <n v="39.96"/>
    <n v="0"/>
    <n v="14.5"/>
    <n v="39.96"/>
    <n v="14.5"/>
    <n v="25.46"/>
    <n v="0.63713713713713716"/>
  </r>
  <r>
    <n v="1286"/>
    <d v="2026-03-08T00:00:00"/>
    <x v="0"/>
    <n v="3"/>
    <x v="2"/>
    <n v="2026"/>
    <x v="1"/>
    <x v="1"/>
    <x v="0"/>
    <s v="New"/>
    <x v="1"/>
    <s v="Trail Boots"/>
    <n v="1"/>
    <n v="146.6"/>
    <n v="0"/>
    <n v="78.92"/>
    <n v="146.6"/>
    <n v="78.92"/>
    <n v="67.679999999999993"/>
    <n v="0.46166439290586625"/>
  </r>
  <r>
    <n v="2653"/>
    <d v="2026-03-08T00:00:00"/>
    <x v="0"/>
    <n v="3"/>
    <x v="2"/>
    <n v="2026"/>
    <x v="1"/>
    <x v="14"/>
    <x v="2"/>
    <s v="Returning"/>
    <x v="1"/>
    <s v="Hiking Daypack 20L"/>
    <n v="1"/>
    <n v="94.38"/>
    <n v="0"/>
    <n v="44.78"/>
    <n v="94.38"/>
    <n v="44.78"/>
    <n v="49.599999999999994"/>
    <n v="0.52553507098961638"/>
  </r>
  <r>
    <n v="4465"/>
    <d v="2026-03-08T00:00:00"/>
    <x v="0"/>
    <n v="3"/>
    <x v="2"/>
    <n v="2026"/>
    <x v="1"/>
    <x v="12"/>
    <x v="2"/>
    <s v="Returning"/>
    <x v="4"/>
    <s v="Weighted Vest"/>
    <n v="1"/>
    <n v="121.77"/>
    <n v="0"/>
    <n v="67.52"/>
    <n v="121.77"/>
    <n v="67.52"/>
    <n v="54.25"/>
    <n v="0.44551203087788455"/>
  </r>
  <r>
    <n v="4576"/>
    <d v="2026-03-08T00:00:00"/>
    <x v="0"/>
    <n v="3"/>
    <x v="2"/>
    <n v="2026"/>
    <x v="3"/>
    <x v="8"/>
    <x v="3"/>
    <s v="Returning"/>
    <x v="3"/>
    <s v="Compact Sleeping Bag"/>
    <n v="5"/>
    <n v="123.29"/>
    <n v="0"/>
    <n v="61.34"/>
    <n v="616.45000000000005"/>
    <n v="306.70000000000005"/>
    <n v="309.75"/>
    <n v="0.50247384216075919"/>
  </r>
  <r>
    <n v="718"/>
    <d v="2026-03-09T00:00:00"/>
    <x v="0"/>
    <n v="3"/>
    <x v="2"/>
    <n v="2026"/>
    <x v="1"/>
    <x v="12"/>
    <x v="0"/>
    <s v="New"/>
    <x v="4"/>
    <s v="Resistance Band Set"/>
    <n v="1"/>
    <n v="41.15"/>
    <n v="0.05"/>
    <n v="14.4"/>
    <n v="39.092499999999994"/>
    <n v="14.4"/>
    <n v="24.692499999999995"/>
    <n v="0.63164289825414077"/>
  </r>
  <r>
    <n v="1527"/>
    <d v="2026-03-09T00:00:00"/>
    <x v="0"/>
    <n v="3"/>
    <x v="2"/>
    <n v="2026"/>
    <x v="3"/>
    <x v="4"/>
    <x v="3"/>
    <s v="New"/>
    <x v="2"/>
    <s v="Insulated Bottle"/>
    <n v="4"/>
    <n v="35.42"/>
    <n v="0"/>
    <n v="13.31"/>
    <n v="141.68"/>
    <n v="53.24"/>
    <n v="88.44"/>
    <n v="0.62422360248447195"/>
  </r>
  <r>
    <n v="1797"/>
    <d v="2026-03-09T00:00:00"/>
    <x v="0"/>
    <n v="3"/>
    <x v="2"/>
    <n v="2026"/>
    <x v="1"/>
    <x v="12"/>
    <x v="0"/>
    <s v="Business"/>
    <x v="0"/>
    <s v="Cycling Pack 12L"/>
    <n v="1"/>
    <n v="103.74"/>
    <n v="0.1"/>
    <n v="51.32"/>
    <n v="93.366"/>
    <n v="51.32"/>
    <n v="42.045999999999999"/>
    <n v="0.45033523980892404"/>
  </r>
  <r>
    <n v="2917"/>
    <d v="2026-03-09T00:00:00"/>
    <x v="0"/>
    <n v="3"/>
    <x v="2"/>
    <n v="2026"/>
    <x v="2"/>
    <x v="16"/>
    <x v="3"/>
    <s v="Business"/>
    <x v="2"/>
    <s v="Travel Backpack 35L"/>
    <n v="2"/>
    <n v="165.49"/>
    <n v="0.05"/>
    <n v="89.82"/>
    <n v="314.43099999999998"/>
    <n v="179.64"/>
    <n v="134.791"/>
    <n v="0.4286822864157796"/>
  </r>
  <r>
    <n v="4095"/>
    <d v="2026-03-09T00:00:00"/>
    <x v="0"/>
    <n v="3"/>
    <x v="2"/>
    <n v="2026"/>
    <x v="1"/>
    <x v="6"/>
    <x v="3"/>
    <s v="New"/>
    <x v="1"/>
    <s v="Trekking Poles"/>
    <n v="1"/>
    <n v="72.87"/>
    <n v="0.05"/>
    <n v="32"/>
    <n v="69.226500000000001"/>
    <n v="32"/>
    <n v="37.226500000000001"/>
    <n v="0.53774927231623726"/>
  </r>
  <r>
    <n v="5050"/>
    <d v="2026-03-09T00:00:00"/>
    <x v="0"/>
    <n v="3"/>
    <x v="2"/>
    <n v="2026"/>
    <x v="3"/>
    <x v="13"/>
    <x v="2"/>
    <s v="Returning"/>
    <x v="2"/>
    <s v="Travel Backpack 35L"/>
    <n v="1"/>
    <n v="161.04"/>
    <n v="0"/>
    <n v="85.83"/>
    <n v="161.04"/>
    <n v="85.83"/>
    <n v="75.209999999999994"/>
    <n v="0.46702682563338299"/>
  </r>
  <r>
    <n v="709"/>
    <d v="2026-03-10T00:00:00"/>
    <x v="0"/>
    <n v="3"/>
    <x v="2"/>
    <n v="2026"/>
    <x v="0"/>
    <x v="0"/>
    <x v="0"/>
    <s v="New"/>
    <x v="2"/>
    <s v="Carry-On Duffel"/>
    <n v="3"/>
    <n v="130.6"/>
    <n v="0.05"/>
    <n v="65.62"/>
    <n v="372.20999999999992"/>
    <n v="196.86"/>
    <n v="175.34999999999991"/>
    <n v="0.47110502135891014"/>
  </r>
  <r>
    <n v="1073"/>
    <d v="2026-03-10T00:00:00"/>
    <x v="0"/>
    <n v="3"/>
    <x v="2"/>
    <n v="2026"/>
    <x v="2"/>
    <x v="10"/>
    <x v="3"/>
    <s v="Returning"/>
    <x v="0"/>
    <s v="Commuter Helmet"/>
    <n v="2"/>
    <n v="81.290000000000006"/>
    <n v="0"/>
    <n v="43.9"/>
    <n v="162.58000000000001"/>
    <n v="87.8"/>
    <n v="74.780000000000015"/>
    <n v="0.45995817443720022"/>
  </r>
  <r>
    <n v="2623"/>
    <d v="2026-03-10T00:00:00"/>
    <x v="0"/>
    <n v="3"/>
    <x v="2"/>
    <n v="2026"/>
    <x v="1"/>
    <x v="12"/>
    <x v="3"/>
    <s v="New"/>
    <x v="0"/>
    <s v="Cycling Pack 12L"/>
    <n v="2"/>
    <n v="103.33"/>
    <n v="0.05"/>
    <n v="51.58"/>
    <n v="196.327"/>
    <n v="103.16"/>
    <n v="93.167000000000002"/>
    <n v="0.47455011282197557"/>
  </r>
  <r>
    <n v="2625"/>
    <d v="2026-03-10T00:00:00"/>
    <x v="0"/>
    <n v="3"/>
    <x v="2"/>
    <n v="2026"/>
    <x v="3"/>
    <x v="7"/>
    <x v="2"/>
    <s v="Business"/>
    <x v="4"/>
    <s v="Training Mat"/>
    <n v="2"/>
    <n v="51.14"/>
    <n v="0"/>
    <n v="21.58"/>
    <n v="102.28"/>
    <n v="43.16"/>
    <n v="59.120000000000005"/>
    <n v="0.57802111849824012"/>
  </r>
  <r>
    <n v="3304"/>
    <d v="2026-03-10T00:00:00"/>
    <x v="0"/>
    <n v="3"/>
    <x v="2"/>
    <n v="2026"/>
    <x v="1"/>
    <x v="12"/>
    <x v="3"/>
    <s v="Returning"/>
    <x v="0"/>
    <s v="Trail Bike Light"/>
    <n v="2"/>
    <n v="49.7"/>
    <n v="0"/>
    <n v="23.14"/>
    <n v="99.4"/>
    <n v="46.28"/>
    <n v="53.120000000000005"/>
    <n v="0.53440643863179071"/>
  </r>
  <r>
    <n v="4876"/>
    <d v="2026-03-10T00:00:00"/>
    <x v="0"/>
    <n v="3"/>
    <x v="2"/>
    <n v="2026"/>
    <x v="3"/>
    <x v="4"/>
    <x v="0"/>
    <s v="Returning"/>
    <x v="0"/>
    <s v="Compact Repair Kit"/>
    <n v="1"/>
    <n v="39.659999999999997"/>
    <n v="0.05"/>
    <n v="16.93"/>
    <n v="37.676999999999992"/>
    <n v="16.93"/>
    <n v="20.746999999999993"/>
    <n v="0.5506542452955383"/>
  </r>
  <r>
    <n v="83"/>
    <d v="2026-03-11T00:00:00"/>
    <x v="0"/>
    <n v="3"/>
    <x v="2"/>
    <n v="2026"/>
    <x v="1"/>
    <x v="12"/>
    <x v="1"/>
    <s v="Business"/>
    <x v="4"/>
    <s v="Training Mat"/>
    <n v="4"/>
    <n v="50.65"/>
    <n v="0.15"/>
    <n v="22"/>
    <n v="172.20999999999998"/>
    <n v="88"/>
    <n v="84.20999999999998"/>
    <n v="0.48899599326403803"/>
  </r>
  <r>
    <n v="863"/>
    <d v="2026-03-11T00:00:00"/>
    <x v="0"/>
    <n v="3"/>
    <x v="2"/>
    <n v="2026"/>
    <x v="2"/>
    <x v="2"/>
    <x v="3"/>
    <s v="Returning"/>
    <x v="4"/>
    <s v="Training Mat"/>
    <n v="2"/>
    <n v="50.72"/>
    <n v="0"/>
    <n v="21.88"/>
    <n v="101.44"/>
    <n v="43.76"/>
    <n v="57.68"/>
    <n v="0.56861198738170349"/>
  </r>
  <r>
    <n v="2323"/>
    <d v="2026-03-11T00:00:00"/>
    <x v="0"/>
    <n v="3"/>
    <x v="2"/>
    <n v="2026"/>
    <x v="1"/>
    <x v="12"/>
    <x v="2"/>
    <s v="New"/>
    <x v="2"/>
    <s v="Insulated Bottle"/>
    <n v="2"/>
    <n v="36.08"/>
    <n v="0.05"/>
    <n v="13.19"/>
    <n v="68.551999999999992"/>
    <n v="26.38"/>
    <n v="42.171999999999997"/>
    <n v="0.61518263507993931"/>
  </r>
  <r>
    <n v="3064"/>
    <d v="2026-03-11T00:00:00"/>
    <x v="0"/>
    <n v="3"/>
    <x v="2"/>
    <n v="2026"/>
    <x v="3"/>
    <x v="8"/>
    <x v="0"/>
    <s v="Returning"/>
    <x v="3"/>
    <s v="Compact Sleeping Bag"/>
    <n v="6"/>
    <n v="124.04"/>
    <n v="0.05"/>
    <n v="61.17"/>
    <n v="707.02800000000002"/>
    <n v="367.02"/>
    <n v="340.00800000000004"/>
    <n v="0.48089750335205966"/>
  </r>
  <r>
    <n v="4995"/>
    <d v="2026-03-11T00:00:00"/>
    <x v="0"/>
    <n v="3"/>
    <x v="2"/>
    <n v="2026"/>
    <x v="1"/>
    <x v="12"/>
    <x v="3"/>
    <s v="New"/>
    <x v="1"/>
    <s v="Hiking Daypack 20L"/>
    <n v="3"/>
    <n v="90.31"/>
    <n v="0"/>
    <n v="44.58"/>
    <n v="270.93"/>
    <n v="133.74"/>
    <n v="137.19"/>
    <n v="0.50636695825489975"/>
  </r>
  <r>
    <n v="46"/>
    <d v="2026-03-12T00:00:00"/>
    <x v="0"/>
    <n v="3"/>
    <x v="2"/>
    <n v="2026"/>
    <x v="3"/>
    <x v="7"/>
    <x v="0"/>
    <s v="Returning"/>
    <x v="1"/>
    <s v="Trekking Poles"/>
    <n v="4"/>
    <n v="72.63"/>
    <n v="0.1"/>
    <n v="31.45"/>
    <n v="261.46800000000002"/>
    <n v="125.8"/>
    <n v="135.66800000000001"/>
    <n v="0.51887037801948999"/>
  </r>
  <r>
    <n v="443"/>
    <d v="2026-03-12T00:00:00"/>
    <x v="0"/>
    <n v="3"/>
    <x v="2"/>
    <n v="2026"/>
    <x v="1"/>
    <x v="14"/>
    <x v="0"/>
    <s v="Returning"/>
    <x v="4"/>
    <s v="Resistance Band Set"/>
    <n v="3"/>
    <n v="39.9"/>
    <n v="0"/>
    <n v="14.49"/>
    <n v="119.69999999999999"/>
    <n v="43.47"/>
    <n v="76.22999999999999"/>
    <n v="0.63684210526315788"/>
  </r>
  <r>
    <n v="759"/>
    <d v="2026-03-12T00:00:00"/>
    <x v="0"/>
    <n v="3"/>
    <x v="2"/>
    <n v="2026"/>
    <x v="1"/>
    <x v="12"/>
    <x v="0"/>
    <s v="New"/>
    <x v="4"/>
    <s v="Training Mat"/>
    <n v="1"/>
    <n v="49.79"/>
    <n v="0.1"/>
    <n v="22.29"/>
    <n v="44.811"/>
    <n v="22.29"/>
    <n v="22.521000000000001"/>
    <n v="0.5025774921336279"/>
  </r>
  <r>
    <n v="1097"/>
    <d v="2026-03-12T00:00:00"/>
    <x v="0"/>
    <n v="3"/>
    <x v="2"/>
    <n v="2026"/>
    <x v="2"/>
    <x v="2"/>
    <x v="3"/>
    <s v="New"/>
    <x v="0"/>
    <s v="Compact Repair Kit"/>
    <n v="1"/>
    <n v="41.24"/>
    <n v="0.05"/>
    <n v="16.64"/>
    <n v="39.177999999999997"/>
    <n v="16.64"/>
    <n v="22.537999999999997"/>
    <n v="0.57527183623462141"/>
  </r>
  <r>
    <n v="2152"/>
    <d v="2026-03-12T00:00:00"/>
    <x v="0"/>
    <n v="3"/>
    <x v="2"/>
    <n v="2026"/>
    <x v="0"/>
    <x v="9"/>
    <x v="0"/>
    <s v="New"/>
    <x v="1"/>
    <s v="Trail Boots"/>
    <n v="1"/>
    <n v="142.88999999999999"/>
    <n v="0"/>
    <n v="81.099999999999994"/>
    <n v="142.88999999999999"/>
    <n v="81.099999999999994"/>
    <n v="61.789999999999992"/>
    <n v="0.43243054097557559"/>
  </r>
  <r>
    <n v="2512"/>
    <d v="2026-03-12T00:00:00"/>
    <x v="0"/>
    <n v="3"/>
    <x v="2"/>
    <n v="2026"/>
    <x v="1"/>
    <x v="1"/>
    <x v="0"/>
    <s v="New"/>
    <x v="3"/>
    <s v="Trail Tent 2P"/>
    <n v="2"/>
    <n v="192.76"/>
    <n v="0"/>
    <n v="103.08"/>
    <n v="385.52"/>
    <n v="206.16"/>
    <n v="179.35999999999999"/>
    <n v="0.46524175140070551"/>
  </r>
  <r>
    <n v="2578"/>
    <d v="2026-03-12T00:00:00"/>
    <x v="0"/>
    <n v="3"/>
    <x v="2"/>
    <n v="2026"/>
    <x v="2"/>
    <x v="5"/>
    <x v="0"/>
    <s v="New"/>
    <x v="2"/>
    <s v="Travel Backpack 35L"/>
    <n v="1"/>
    <n v="165.72"/>
    <n v="0"/>
    <n v="89.31"/>
    <n v="165.72"/>
    <n v="89.31"/>
    <n v="76.41"/>
    <n v="0.46107892831281677"/>
  </r>
  <r>
    <n v="3302"/>
    <d v="2026-03-12T00:00:00"/>
    <x v="0"/>
    <n v="3"/>
    <x v="2"/>
    <n v="2026"/>
    <x v="3"/>
    <x v="7"/>
    <x v="2"/>
    <s v="Business"/>
    <x v="2"/>
    <s v="Travel Backpack 35L"/>
    <n v="2"/>
    <n v="164.33"/>
    <n v="0"/>
    <n v="86.07"/>
    <n v="328.66"/>
    <n v="172.14"/>
    <n v="156.52000000000004"/>
    <n v="0.47623684050386428"/>
  </r>
  <r>
    <n v="3752"/>
    <d v="2026-03-12T00:00:00"/>
    <x v="0"/>
    <n v="3"/>
    <x v="2"/>
    <n v="2026"/>
    <x v="3"/>
    <x v="8"/>
    <x v="1"/>
    <s v="Business"/>
    <x v="2"/>
    <s v="Packing Cube Set"/>
    <n v="3"/>
    <n v="45.8"/>
    <n v="0.15"/>
    <n v="18.47"/>
    <n v="116.78999999999998"/>
    <n v="55.41"/>
    <n v="61.379999999999981"/>
    <n v="0.52555869509375797"/>
  </r>
  <r>
    <n v="4839"/>
    <d v="2026-03-12T00:00:00"/>
    <x v="0"/>
    <n v="3"/>
    <x v="2"/>
    <n v="2026"/>
    <x v="1"/>
    <x v="1"/>
    <x v="0"/>
    <s v="New"/>
    <x v="0"/>
    <s v="Cycling Pack 12L"/>
    <n v="2"/>
    <n v="103.08"/>
    <n v="0.05"/>
    <n v="49.27"/>
    <n v="195.85199999999998"/>
    <n v="98.54"/>
    <n v="97.311999999999969"/>
    <n v="0.49686497967853266"/>
  </r>
  <r>
    <n v="264"/>
    <d v="2026-03-13T00:00:00"/>
    <x v="0"/>
    <n v="3"/>
    <x v="2"/>
    <n v="2026"/>
    <x v="0"/>
    <x v="0"/>
    <x v="0"/>
    <s v="Business"/>
    <x v="2"/>
    <s v="Packing Cube Set"/>
    <n v="4"/>
    <n v="47.33"/>
    <n v="0"/>
    <n v="18.739999999999998"/>
    <n v="189.32"/>
    <n v="74.959999999999994"/>
    <n v="114.36"/>
    <n v="0.60405662370589475"/>
  </r>
  <r>
    <n v="2498"/>
    <d v="2026-03-13T00:00:00"/>
    <x v="0"/>
    <n v="3"/>
    <x v="2"/>
    <n v="2026"/>
    <x v="2"/>
    <x v="3"/>
    <x v="2"/>
    <s v="New"/>
    <x v="0"/>
    <s v="Trail Bike Light"/>
    <n v="1"/>
    <n v="50.04"/>
    <n v="0"/>
    <n v="22.64"/>
    <n v="50.04"/>
    <n v="22.64"/>
    <n v="27.4"/>
    <n v="0.54756195043964828"/>
  </r>
  <r>
    <n v="3929"/>
    <d v="2026-03-13T00:00:00"/>
    <x v="0"/>
    <n v="3"/>
    <x v="2"/>
    <n v="2026"/>
    <x v="3"/>
    <x v="13"/>
    <x v="0"/>
    <s v="New"/>
    <x v="4"/>
    <s v="Weighted Vest"/>
    <n v="1"/>
    <n v="125.69"/>
    <n v="0"/>
    <n v="67.150000000000006"/>
    <n v="125.69"/>
    <n v="67.150000000000006"/>
    <n v="58.539999999999992"/>
    <n v="0.465749065160315"/>
  </r>
  <r>
    <n v="4195"/>
    <d v="2026-03-13T00:00:00"/>
    <x v="0"/>
    <n v="3"/>
    <x v="2"/>
    <n v="2026"/>
    <x v="3"/>
    <x v="13"/>
    <x v="3"/>
    <s v="New"/>
    <x v="1"/>
    <s v="Trail Boots"/>
    <n v="2"/>
    <n v="142.72999999999999"/>
    <n v="0.1"/>
    <n v="77.28"/>
    <n v="256.91399999999999"/>
    <n v="154.56"/>
    <n v="102.35399999999998"/>
    <n v="0.39839790747098247"/>
  </r>
  <r>
    <n v="4684"/>
    <d v="2026-03-13T00:00:00"/>
    <x v="0"/>
    <n v="3"/>
    <x v="2"/>
    <n v="2026"/>
    <x v="1"/>
    <x v="12"/>
    <x v="0"/>
    <s v="Returning"/>
    <x v="4"/>
    <s v="Weighted Vest"/>
    <n v="4"/>
    <n v="124.36"/>
    <n v="0"/>
    <n v="68.790000000000006"/>
    <n v="497.44"/>
    <n v="275.16000000000003"/>
    <n v="222.27999999999997"/>
    <n v="0.44684786104856861"/>
  </r>
  <r>
    <n v="313"/>
    <d v="2026-03-14T00:00:00"/>
    <x v="0"/>
    <n v="3"/>
    <x v="2"/>
    <n v="2026"/>
    <x v="3"/>
    <x v="8"/>
    <x v="0"/>
    <s v="New"/>
    <x v="0"/>
    <s v="Compact Repair Kit"/>
    <n v="4"/>
    <n v="40.42"/>
    <n v="0.1"/>
    <n v="16.25"/>
    <n v="145.512"/>
    <n v="65"/>
    <n v="80.512"/>
    <n v="0.5533014459288581"/>
  </r>
  <r>
    <n v="1056"/>
    <d v="2026-03-14T00:00:00"/>
    <x v="0"/>
    <n v="3"/>
    <x v="2"/>
    <n v="2026"/>
    <x v="0"/>
    <x v="15"/>
    <x v="0"/>
    <s v="Returning"/>
    <x v="3"/>
    <s v="Trail Tent 2P"/>
    <n v="1"/>
    <n v="192.86"/>
    <n v="0"/>
    <n v="101.13"/>
    <n v="192.86"/>
    <n v="101.13"/>
    <n v="91.730000000000018"/>
    <n v="0.475629990666805"/>
  </r>
  <r>
    <n v="2189"/>
    <d v="2026-03-14T00:00:00"/>
    <x v="0"/>
    <n v="3"/>
    <x v="2"/>
    <n v="2026"/>
    <x v="3"/>
    <x v="4"/>
    <x v="3"/>
    <s v="New"/>
    <x v="1"/>
    <s v="Trekking Poles"/>
    <n v="2"/>
    <n v="72.34"/>
    <n v="0"/>
    <n v="33.29"/>
    <n v="144.68"/>
    <n v="66.58"/>
    <n v="78.100000000000009"/>
    <n v="0.53981199889411113"/>
  </r>
  <r>
    <n v="2617"/>
    <d v="2026-03-14T00:00:00"/>
    <x v="0"/>
    <n v="3"/>
    <x v="2"/>
    <n v="2026"/>
    <x v="3"/>
    <x v="13"/>
    <x v="0"/>
    <s v="New"/>
    <x v="2"/>
    <s v="Insulated Bottle"/>
    <n v="2"/>
    <n v="35.409999999999997"/>
    <n v="0"/>
    <n v="13.89"/>
    <n v="70.819999999999993"/>
    <n v="27.78"/>
    <n v="43.039999999999992"/>
    <n v="0.60773792713922614"/>
  </r>
  <r>
    <n v="2901"/>
    <d v="2026-03-14T00:00:00"/>
    <x v="0"/>
    <n v="3"/>
    <x v="2"/>
    <n v="2026"/>
    <x v="3"/>
    <x v="8"/>
    <x v="1"/>
    <s v="Business"/>
    <x v="0"/>
    <s v="Cycling Pack 12L"/>
    <n v="12"/>
    <n v="102.25"/>
    <n v="0.1"/>
    <n v="51.07"/>
    <n v="1104.3"/>
    <n v="612.84"/>
    <n v="491.45999999999992"/>
    <n v="0.44504210812279266"/>
  </r>
  <r>
    <n v="2952"/>
    <d v="2026-03-14T00:00:00"/>
    <x v="0"/>
    <n v="3"/>
    <x v="2"/>
    <n v="2026"/>
    <x v="1"/>
    <x v="1"/>
    <x v="0"/>
    <s v="New"/>
    <x v="0"/>
    <s v="Trail Bike Light"/>
    <n v="1"/>
    <n v="51.86"/>
    <n v="0.1"/>
    <n v="22.34"/>
    <n v="46.673999999999999"/>
    <n v="22.34"/>
    <n v="24.334"/>
    <n v="0.52136092899687192"/>
  </r>
  <r>
    <n v="3421"/>
    <d v="2026-03-14T00:00:00"/>
    <x v="0"/>
    <n v="3"/>
    <x v="2"/>
    <n v="2026"/>
    <x v="3"/>
    <x v="8"/>
    <x v="0"/>
    <s v="Returning"/>
    <x v="2"/>
    <s v="Insulated Bottle"/>
    <n v="1"/>
    <n v="36.520000000000003"/>
    <n v="0.05"/>
    <n v="13.23"/>
    <n v="34.694000000000003"/>
    <n v="13.23"/>
    <n v="21.464000000000002"/>
    <n v="0.61866605176687617"/>
  </r>
  <r>
    <n v="3536"/>
    <d v="2026-03-14T00:00:00"/>
    <x v="0"/>
    <n v="3"/>
    <x v="2"/>
    <n v="2026"/>
    <x v="2"/>
    <x v="10"/>
    <x v="0"/>
    <s v="New"/>
    <x v="1"/>
    <s v="Summit Backpack 45L"/>
    <n v="2"/>
    <n v="153.66"/>
    <n v="0.1"/>
    <n v="78.430000000000007"/>
    <n v="276.58800000000002"/>
    <n v="156.86000000000001"/>
    <n v="119.72800000000001"/>
    <n v="0.43287488972768162"/>
  </r>
  <r>
    <n v="3878"/>
    <d v="2026-03-14T00:00:00"/>
    <x v="0"/>
    <n v="3"/>
    <x v="2"/>
    <n v="2026"/>
    <x v="1"/>
    <x v="14"/>
    <x v="3"/>
    <s v="Returning"/>
    <x v="4"/>
    <s v="Resistance Band Set"/>
    <n v="1"/>
    <n v="41.05"/>
    <n v="0.1"/>
    <n v="14.94"/>
    <n v="36.945"/>
    <n v="14.94"/>
    <n v="22.005000000000003"/>
    <n v="0.59561510353227776"/>
  </r>
  <r>
    <n v="2027"/>
    <d v="2026-03-15T00:00:00"/>
    <x v="0"/>
    <n v="3"/>
    <x v="2"/>
    <n v="2026"/>
    <x v="2"/>
    <x v="2"/>
    <x v="0"/>
    <s v="Returning"/>
    <x v="2"/>
    <s v="Carry-On Duffel"/>
    <n v="4"/>
    <n v="136.21"/>
    <n v="0.05"/>
    <n v="68.55"/>
    <n v="517.59799999999996"/>
    <n v="274.2"/>
    <n v="243.39799999999997"/>
    <n v="0.4702452482428448"/>
  </r>
  <r>
    <n v="3280"/>
    <d v="2026-03-15T00:00:00"/>
    <x v="0"/>
    <n v="3"/>
    <x v="2"/>
    <n v="2026"/>
    <x v="3"/>
    <x v="4"/>
    <x v="0"/>
    <s v="Returning"/>
    <x v="2"/>
    <s v="Packing Cube Set"/>
    <n v="3"/>
    <n v="46.68"/>
    <n v="0"/>
    <n v="18.760000000000002"/>
    <n v="140.04"/>
    <n v="56.28"/>
    <n v="83.759999999999991"/>
    <n v="0.59811482433590402"/>
  </r>
  <r>
    <n v="5149"/>
    <d v="2026-03-15T00:00:00"/>
    <x v="0"/>
    <n v="3"/>
    <x v="2"/>
    <n v="2026"/>
    <x v="1"/>
    <x v="12"/>
    <x v="2"/>
    <s v="New"/>
    <x v="2"/>
    <s v="Insulated Bottle"/>
    <n v="1"/>
    <n v="35.340000000000003"/>
    <n v="0.05"/>
    <n v="13.37"/>
    <n v="33.573"/>
    <n v="13.37"/>
    <n v="20.203000000000003"/>
    <n v="0.60176332171685587"/>
  </r>
  <r>
    <n v="412"/>
    <d v="2026-03-16T00:00:00"/>
    <x v="0"/>
    <n v="3"/>
    <x v="2"/>
    <n v="2026"/>
    <x v="3"/>
    <x v="7"/>
    <x v="2"/>
    <s v="Returning"/>
    <x v="4"/>
    <s v="Resistance Band Set"/>
    <n v="2"/>
    <n v="40.19"/>
    <n v="0"/>
    <n v="14.92"/>
    <n v="80.38"/>
    <n v="29.84"/>
    <n v="50.539999999999992"/>
    <n v="0.62876337397362525"/>
  </r>
  <r>
    <n v="1161"/>
    <d v="2026-03-16T00:00:00"/>
    <x v="0"/>
    <n v="3"/>
    <x v="2"/>
    <n v="2026"/>
    <x v="1"/>
    <x v="12"/>
    <x v="0"/>
    <s v="New"/>
    <x v="0"/>
    <s v="Cycling Pack 12L"/>
    <n v="2"/>
    <n v="101.73"/>
    <n v="0.05"/>
    <n v="51.56"/>
    <n v="193.28700000000001"/>
    <n v="103.12"/>
    <n v="90.167000000000002"/>
    <n v="0.46649283190281809"/>
  </r>
  <r>
    <n v="1320"/>
    <d v="2026-03-16T00:00:00"/>
    <x v="0"/>
    <n v="3"/>
    <x v="2"/>
    <n v="2026"/>
    <x v="2"/>
    <x v="3"/>
    <x v="2"/>
    <s v="Business"/>
    <x v="3"/>
    <s v="Trail Tent 2P"/>
    <n v="1"/>
    <n v="200.05"/>
    <n v="0"/>
    <n v="102.69"/>
    <n v="200.05"/>
    <n v="102.69"/>
    <n v="97.360000000000014"/>
    <n v="0.48667833041739567"/>
  </r>
  <r>
    <n v="2528"/>
    <d v="2026-03-16T00:00:00"/>
    <x v="0"/>
    <n v="3"/>
    <x v="2"/>
    <n v="2026"/>
    <x v="3"/>
    <x v="7"/>
    <x v="0"/>
    <s v="New"/>
    <x v="1"/>
    <s v="Hiking Daypack 20L"/>
    <n v="1"/>
    <n v="90.06"/>
    <n v="0"/>
    <n v="44.49"/>
    <n v="90.06"/>
    <n v="44.49"/>
    <n v="45.57"/>
    <n v="0.50599600266489009"/>
  </r>
  <r>
    <n v="2956"/>
    <d v="2026-03-16T00:00:00"/>
    <x v="0"/>
    <n v="3"/>
    <x v="2"/>
    <n v="2026"/>
    <x v="1"/>
    <x v="11"/>
    <x v="0"/>
    <s v="New"/>
    <x v="2"/>
    <s v="Insulated Bottle"/>
    <n v="1"/>
    <n v="37.119999999999997"/>
    <n v="0.1"/>
    <n v="13.39"/>
    <n v="33.408000000000001"/>
    <n v="13.39"/>
    <n v="20.018000000000001"/>
    <n v="0.59919779693486586"/>
  </r>
  <r>
    <n v="2973"/>
    <d v="2026-03-16T00:00:00"/>
    <x v="0"/>
    <n v="3"/>
    <x v="2"/>
    <n v="2026"/>
    <x v="0"/>
    <x v="0"/>
    <x v="2"/>
    <s v="Returning"/>
    <x v="1"/>
    <s v="Summit Backpack 45L"/>
    <n v="2"/>
    <n v="156.09"/>
    <n v="0.1"/>
    <n v="79.72"/>
    <n v="280.96199999999999"/>
    <n v="159.44"/>
    <n v="121.52199999999999"/>
    <n v="0.43252112385304775"/>
  </r>
  <r>
    <n v="3358"/>
    <d v="2026-03-16T00:00:00"/>
    <x v="0"/>
    <n v="3"/>
    <x v="2"/>
    <n v="2026"/>
    <x v="0"/>
    <x v="0"/>
    <x v="1"/>
    <s v="Business"/>
    <x v="4"/>
    <s v="Recovery Roller"/>
    <n v="12"/>
    <n v="36.44"/>
    <n v="0.05"/>
    <n v="13.65"/>
    <n v="415.41599999999994"/>
    <n v="163.80000000000001"/>
    <n v="251.61599999999993"/>
    <n v="0.60569645848980291"/>
  </r>
  <r>
    <n v="164"/>
    <d v="2026-03-17T00:00:00"/>
    <x v="0"/>
    <n v="3"/>
    <x v="2"/>
    <n v="2026"/>
    <x v="0"/>
    <x v="15"/>
    <x v="3"/>
    <s v="Business"/>
    <x v="3"/>
    <s v="Compact Sleeping Bag"/>
    <n v="5"/>
    <n v="123.95"/>
    <n v="0.05"/>
    <n v="59.23"/>
    <n v="588.76249999999993"/>
    <n v="296.14999999999998"/>
    <n v="292.61249999999995"/>
    <n v="0.49699581749856692"/>
  </r>
  <r>
    <n v="995"/>
    <d v="2026-03-17T00:00:00"/>
    <x v="0"/>
    <n v="3"/>
    <x v="2"/>
    <n v="2026"/>
    <x v="2"/>
    <x v="16"/>
    <x v="3"/>
    <s v="Business"/>
    <x v="3"/>
    <s v="Trail Tent 2P"/>
    <n v="1"/>
    <n v="192.84"/>
    <n v="0.15"/>
    <n v="101.42"/>
    <n v="163.91399999999999"/>
    <n v="101.42"/>
    <n v="62.493999999999986"/>
    <n v="0.38126090510877647"/>
  </r>
  <r>
    <n v="4912"/>
    <d v="2026-03-17T00:00:00"/>
    <x v="0"/>
    <n v="3"/>
    <x v="2"/>
    <n v="2026"/>
    <x v="1"/>
    <x v="11"/>
    <x v="0"/>
    <s v="New"/>
    <x v="1"/>
    <s v="Summit Backpack 45L"/>
    <n v="1"/>
    <n v="152.57"/>
    <n v="0.1"/>
    <n v="80.319999999999993"/>
    <n v="137.31299999999999"/>
    <n v="80.319999999999993"/>
    <n v="56.992999999999995"/>
    <n v="0.41505902572953762"/>
  </r>
  <r>
    <n v="29"/>
    <d v="2026-03-18T00:00:00"/>
    <x v="0"/>
    <n v="3"/>
    <x v="2"/>
    <n v="2026"/>
    <x v="3"/>
    <x v="4"/>
    <x v="0"/>
    <s v="Business"/>
    <x v="2"/>
    <s v="Carry-On Duffel"/>
    <n v="2"/>
    <n v="130.4"/>
    <n v="0"/>
    <n v="67.599999999999994"/>
    <n v="260.8"/>
    <n v="135.19999999999999"/>
    <n v="125.60000000000002"/>
    <n v="0.48159509202453993"/>
  </r>
  <r>
    <n v="891"/>
    <d v="2026-03-18T00:00:00"/>
    <x v="0"/>
    <n v="3"/>
    <x v="2"/>
    <n v="2026"/>
    <x v="2"/>
    <x v="3"/>
    <x v="0"/>
    <s v="New"/>
    <x v="1"/>
    <s v="Hiking Daypack 20L"/>
    <n v="2"/>
    <n v="94.25"/>
    <n v="0.1"/>
    <n v="44.99"/>
    <n v="169.65"/>
    <n v="89.98"/>
    <n v="79.67"/>
    <n v="0.46961391099322131"/>
  </r>
  <r>
    <n v="1143"/>
    <d v="2026-03-18T00:00:00"/>
    <x v="0"/>
    <n v="3"/>
    <x v="2"/>
    <n v="2026"/>
    <x v="1"/>
    <x v="12"/>
    <x v="0"/>
    <s v="Business"/>
    <x v="3"/>
    <s v="Compact Sleeping Bag"/>
    <n v="5"/>
    <n v="125.91"/>
    <n v="0"/>
    <n v="59.36"/>
    <n v="629.54999999999995"/>
    <n v="296.8"/>
    <n v="332.74999999999994"/>
    <n v="0.52855214041775866"/>
  </r>
  <r>
    <n v="2478"/>
    <d v="2026-03-18T00:00:00"/>
    <x v="0"/>
    <n v="3"/>
    <x v="2"/>
    <n v="2026"/>
    <x v="3"/>
    <x v="7"/>
    <x v="2"/>
    <s v="Returning"/>
    <x v="4"/>
    <s v="Resistance Band Set"/>
    <n v="2"/>
    <n v="39.619999999999997"/>
    <n v="0"/>
    <n v="14.78"/>
    <n v="79.239999999999995"/>
    <n v="29.56"/>
    <n v="49.679999999999993"/>
    <n v="0.62695608278647141"/>
  </r>
  <r>
    <n v="3961"/>
    <d v="2026-03-18T00:00:00"/>
    <x v="0"/>
    <n v="3"/>
    <x v="2"/>
    <n v="2026"/>
    <x v="0"/>
    <x v="9"/>
    <x v="0"/>
    <s v="Business"/>
    <x v="4"/>
    <s v="Recovery Roller"/>
    <n v="3"/>
    <n v="36.32"/>
    <n v="0"/>
    <n v="14.18"/>
    <n v="108.96000000000001"/>
    <n v="42.54"/>
    <n v="66.420000000000016"/>
    <n v="0.60958149779735693"/>
  </r>
  <r>
    <n v="4724"/>
    <d v="2026-03-18T00:00:00"/>
    <x v="0"/>
    <n v="3"/>
    <x v="2"/>
    <n v="2026"/>
    <x v="0"/>
    <x v="15"/>
    <x v="2"/>
    <s v="New"/>
    <x v="4"/>
    <s v="Training Mat"/>
    <n v="1"/>
    <n v="51.16"/>
    <n v="0"/>
    <n v="22.39"/>
    <n v="51.16"/>
    <n v="22.39"/>
    <n v="28.769999999999996"/>
    <n v="0.56235340109460508"/>
  </r>
  <r>
    <n v="2171"/>
    <d v="2026-03-19T00:00:00"/>
    <x v="0"/>
    <n v="3"/>
    <x v="2"/>
    <n v="2026"/>
    <x v="3"/>
    <x v="13"/>
    <x v="1"/>
    <s v="Business"/>
    <x v="4"/>
    <s v="Recovery Roller"/>
    <n v="5"/>
    <n v="35.65"/>
    <n v="0.1"/>
    <n v="13.64"/>
    <n v="160.42500000000001"/>
    <n v="68.2"/>
    <n v="92.225000000000009"/>
    <n v="0.5748792270531401"/>
  </r>
  <r>
    <n v="2311"/>
    <d v="2026-03-19T00:00:00"/>
    <x v="0"/>
    <n v="3"/>
    <x v="2"/>
    <n v="2026"/>
    <x v="3"/>
    <x v="8"/>
    <x v="0"/>
    <s v="New"/>
    <x v="1"/>
    <s v="Trail Boots"/>
    <n v="1"/>
    <n v="145.19"/>
    <n v="0"/>
    <n v="80.67"/>
    <n v="145.19"/>
    <n v="80.67"/>
    <n v="64.52"/>
    <n v="0.44438322198498514"/>
  </r>
  <r>
    <n v="3563"/>
    <d v="2026-03-19T00:00:00"/>
    <x v="0"/>
    <n v="3"/>
    <x v="2"/>
    <n v="2026"/>
    <x v="3"/>
    <x v="8"/>
    <x v="0"/>
    <s v="Returning"/>
    <x v="0"/>
    <s v="Compact Repair Kit"/>
    <n v="2"/>
    <n v="40.090000000000003"/>
    <n v="0"/>
    <n v="17.2"/>
    <n v="80.180000000000007"/>
    <n v="34.4"/>
    <n v="45.780000000000008"/>
    <n v="0.57096532801197308"/>
  </r>
  <r>
    <n v="3587"/>
    <d v="2026-03-19T00:00:00"/>
    <x v="0"/>
    <n v="3"/>
    <x v="2"/>
    <n v="2026"/>
    <x v="3"/>
    <x v="7"/>
    <x v="0"/>
    <s v="Returning"/>
    <x v="4"/>
    <s v="Resistance Band Set"/>
    <n v="1"/>
    <n v="39.47"/>
    <n v="0"/>
    <n v="15.02"/>
    <n v="39.47"/>
    <n v="15.02"/>
    <n v="24.45"/>
    <n v="0.61945781606283257"/>
  </r>
  <r>
    <n v="3706"/>
    <d v="2026-03-19T00:00:00"/>
    <x v="0"/>
    <n v="3"/>
    <x v="2"/>
    <n v="2026"/>
    <x v="0"/>
    <x v="0"/>
    <x v="0"/>
    <s v="Returning"/>
    <x v="0"/>
    <s v="Cycling Pack 12L"/>
    <n v="2"/>
    <n v="103.42"/>
    <n v="0"/>
    <n v="49.51"/>
    <n v="206.84"/>
    <n v="99.02"/>
    <n v="107.82000000000001"/>
    <n v="0.52127248114484626"/>
  </r>
  <r>
    <n v="4121"/>
    <d v="2026-03-19T00:00:00"/>
    <x v="0"/>
    <n v="3"/>
    <x v="2"/>
    <n v="2026"/>
    <x v="0"/>
    <x v="0"/>
    <x v="0"/>
    <s v="Returning"/>
    <x v="2"/>
    <s v="Travel Backpack 35L"/>
    <n v="4"/>
    <n v="161.93"/>
    <n v="0.15"/>
    <n v="88"/>
    <n v="550.56200000000001"/>
    <n v="352"/>
    <n v="198.56200000000001"/>
    <n v="0.36065329608654428"/>
  </r>
  <r>
    <n v="1047"/>
    <d v="2026-03-20T00:00:00"/>
    <x v="0"/>
    <n v="3"/>
    <x v="2"/>
    <n v="2026"/>
    <x v="0"/>
    <x v="0"/>
    <x v="0"/>
    <s v="Returning"/>
    <x v="2"/>
    <s v="Packing Cube Set"/>
    <n v="2"/>
    <n v="46.21"/>
    <n v="0.05"/>
    <n v="18.37"/>
    <n v="87.798999999999992"/>
    <n v="36.74"/>
    <n v="51.05899999999999"/>
    <n v="0.58154420893176451"/>
  </r>
  <r>
    <n v="1142"/>
    <d v="2026-03-20T00:00:00"/>
    <x v="0"/>
    <n v="3"/>
    <x v="2"/>
    <n v="2026"/>
    <x v="1"/>
    <x v="11"/>
    <x v="0"/>
    <s v="New"/>
    <x v="3"/>
    <s v="Compact Sleeping Bag"/>
    <n v="3"/>
    <n v="125.85"/>
    <n v="0"/>
    <n v="59.19"/>
    <n v="377.54999999999995"/>
    <n v="177.57"/>
    <n v="199.97999999999996"/>
    <n v="0.52967818831942781"/>
  </r>
  <r>
    <n v="2232"/>
    <d v="2026-03-20T00:00:00"/>
    <x v="0"/>
    <n v="3"/>
    <x v="2"/>
    <n v="2026"/>
    <x v="3"/>
    <x v="13"/>
    <x v="2"/>
    <s v="New"/>
    <x v="2"/>
    <s v="Insulated Bottle"/>
    <n v="2"/>
    <n v="36.340000000000003"/>
    <n v="0"/>
    <n v="13.8"/>
    <n v="72.680000000000007"/>
    <n v="27.6"/>
    <n v="45.080000000000005"/>
    <n v="0.620253164556962"/>
  </r>
  <r>
    <n v="2339"/>
    <d v="2026-03-20T00:00:00"/>
    <x v="0"/>
    <n v="3"/>
    <x v="2"/>
    <n v="2026"/>
    <x v="1"/>
    <x v="12"/>
    <x v="3"/>
    <s v="New"/>
    <x v="0"/>
    <s v="Trail Bike Light"/>
    <n v="2"/>
    <n v="51.29"/>
    <n v="0"/>
    <n v="23.15"/>
    <n v="102.58"/>
    <n v="46.3"/>
    <n v="56.28"/>
    <n v="0.54864496003119523"/>
  </r>
  <r>
    <n v="3611"/>
    <d v="2026-03-20T00:00:00"/>
    <x v="0"/>
    <n v="3"/>
    <x v="2"/>
    <n v="2026"/>
    <x v="1"/>
    <x v="1"/>
    <x v="1"/>
    <s v="Business"/>
    <x v="0"/>
    <s v="Compact Repair Kit"/>
    <n v="6"/>
    <n v="40.89"/>
    <n v="0.1"/>
    <n v="16.84"/>
    <n v="220.80600000000001"/>
    <n v="101.03999999999999"/>
    <n v="119.76600000000002"/>
    <n v="0.54240373902883077"/>
  </r>
  <r>
    <n v="3953"/>
    <d v="2026-03-20T00:00:00"/>
    <x v="0"/>
    <n v="3"/>
    <x v="2"/>
    <n v="2026"/>
    <x v="1"/>
    <x v="14"/>
    <x v="0"/>
    <s v="New"/>
    <x v="4"/>
    <s v="Weighted Vest"/>
    <n v="1"/>
    <n v="120.63"/>
    <n v="0"/>
    <n v="70.28"/>
    <n v="120.63"/>
    <n v="70.28"/>
    <n v="50.349999999999994"/>
    <n v="0.41739202520102792"/>
  </r>
  <r>
    <n v="4253"/>
    <d v="2026-03-20T00:00:00"/>
    <x v="0"/>
    <n v="3"/>
    <x v="2"/>
    <n v="2026"/>
    <x v="3"/>
    <x v="13"/>
    <x v="1"/>
    <s v="New"/>
    <x v="0"/>
    <s v="Commuter Helmet"/>
    <n v="5"/>
    <n v="82.64"/>
    <n v="0.1"/>
    <n v="43.52"/>
    <n v="371.88"/>
    <n v="217.60000000000002"/>
    <n v="154.27999999999997"/>
    <n v="0.41486501021834993"/>
  </r>
  <r>
    <n v="4952"/>
    <d v="2026-03-20T00:00:00"/>
    <x v="0"/>
    <n v="3"/>
    <x v="2"/>
    <n v="2026"/>
    <x v="1"/>
    <x v="6"/>
    <x v="0"/>
    <s v="Business"/>
    <x v="1"/>
    <s v="Trekking Poles"/>
    <n v="2"/>
    <n v="72.459999999999994"/>
    <n v="0"/>
    <n v="33.31"/>
    <n v="144.91999999999999"/>
    <n v="66.62"/>
    <n v="78.299999999999983"/>
    <n v="0.54029809550096597"/>
  </r>
  <r>
    <n v="5016"/>
    <d v="2026-03-20T00:00:00"/>
    <x v="0"/>
    <n v="3"/>
    <x v="2"/>
    <n v="2026"/>
    <x v="1"/>
    <x v="12"/>
    <x v="3"/>
    <s v="New"/>
    <x v="4"/>
    <s v="Resistance Band Set"/>
    <n v="2"/>
    <n v="40.659999999999997"/>
    <n v="0.1"/>
    <n v="14.63"/>
    <n v="73.188000000000002"/>
    <n v="29.26"/>
    <n v="43.927999999999997"/>
    <n v="0.60020768431983385"/>
  </r>
  <r>
    <n v="839"/>
    <d v="2026-03-21T00:00:00"/>
    <x v="0"/>
    <n v="3"/>
    <x v="2"/>
    <n v="2026"/>
    <x v="1"/>
    <x v="12"/>
    <x v="3"/>
    <s v="New"/>
    <x v="0"/>
    <s v="Compact Repair Kit"/>
    <n v="1"/>
    <n v="40.5"/>
    <n v="0.05"/>
    <n v="17.16"/>
    <n v="38.475000000000001"/>
    <n v="17.16"/>
    <n v="21.315000000000001"/>
    <n v="0.55399610136452238"/>
  </r>
  <r>
    <n v="1382"/>
    <d v="2026-03-21T00:00:00"/>
    <x v="0"/>
    <n v="3"/>
    <x v="2"/>
    <n v="2026"/>
    <x v="2"/>
    <x v="2"/>
    <x v="0"/>
    <s v="Business"/>
    <x v="1"/>
    <s v="Trekking Poles"/>
    <n v="1"/>
    <n v="72.16"/>
    <n v="0"/>
    <n v="33.11"/>
    <n v="72.16"/>
    <n v="33.11"/>
    <n v="39.049999999999997"/>
    <n v="0.54115853658536583"/>
  </r>
  <r>
    <n v="1452"/>
    <d v="2026-03-21T00:00:00"/>
    <x v="0"/>
    <n v="3"/>
    <x v="2"/>
    <n v="2026"/>
    <x v="2"/>
    <x v="5"/>
    <x v="3"/>
    <s v="Business"/>
    <x v="2"/>
    <s v="Travel Backpack 35L"/>
    <n v="1"/>
    <n v="161.93"/>
    <n v="0.15"/>
    <n v="87.5"/>
    <n v="137.6405"/>
    <n v="87.5"/>
    <n v="50.140500000000003"/>
    <n v="0.36428594781332529"/>
  </r>
  <r>
    <n v="1845"/>
    <d v="2026-03-21T00:00:00"/>
    <x v="0"/>
    <n v="3"/>
    <x v="2"/>
    <n v="2026"/>
    <x v="0"/>
    <x v="9"/>
    <x v="0"/>
    <s v="Returning"/>
    <x v="3"/>
    <s v="Alpine Tent 4P"/>
    <n v="3"/>
    <n v="348.54"/>
    <n v="0.1"/>
    <n v="200.3"/>
    <n v="941.05800000000011"/>
    <n v="600.90000000000009"/>
    <n v="340.15800000000002"/>
    <n v="0.36146337420222768"/>
  </r>
  <r>
    <n v="3560"/>
    <d v="2026-03-21T00:00:00"/>
    <x v="0"/>
    <n v="3"/>
    <x v="2"/>
    <n v="2026"/>
    <x v="2"/>
    <x v="16"/>
    <x v="0"/>
    <s v="Returning"/>
    <x v="4"/>
    <s v="Training Mat"/>
    <n v="3"/>
    <n v="50.46"/>
    <n v="0.1"/>
    <n v="21.9"/>
    <n v="136.24199999999999"/>
    <n v="65.699999999999989"/>
    <n v="70.542000000000002"/>
    <n v="0.51776985070683057"/>
  </r>
  <r>
    <n v="4059"/>
    <d v="2026-03-21T00:00:00"/>
    <x v="0"/>
    <n v="3"/>
    <x v="2"/>
    <n v="2026"/>
    <x v="3"/>
    <x v="13"/>
    <x v="3"/>
    <s v="New"/>
    <x v="3"/>
    <s v="Portable Camp Stove"/>
    <n v="1"/>
    <n v="83.62"/>
    <n v="0"/>
    <n v="39.15"/>
    <n v="83.62"/>
    <n v="39.15"/>
    <n v="44.470000000000006"/>
    <n v="0.53181057163358048"/>
  </r>
  <r>
    <n v="4731"/>
    <d v="2026-03-21T00:00:00"/>
    <x v="0"/>
    <n v="3"/>
    <x v="2"/>
    <n v="2026"/>
    <x v="1"/>
    <x v="12"/>
    <x v="1"/>
    <s v="Business"/>
    <x v="0"/>
    <s v="Trail Bike Light"/>
    <n v="6"/>
    <n v="51.07"/>
    <n v="0.1"/>
    <n v="22.68"/>
    <n v="275.77800000000002"/>
    <n v="136.07999999999998"/>
    <n v="139.69800000000004"/>
    <n v="0.50655962404542798"/>
  </r>
  <r>
    <n v="693"/>
    <d v="2026-03-22T00:00:00"/>
    <x v="0"/>
    <n v="3"/>
    <x v="2"/>
    <n v="2026"/>
    <x v="1"/>
    <x v="11"/>
    <x v="0"/>
    <s v="New"/>
    <x v="2"/>
    <s v="Packing Cube Set"/>
    <n v="3"/>
    <n v="47.02"/>
    <n v="0.1"/>
    <n v="17.989999999999998"/>
    <n v="126.95400000000001"/>
    <n v="53.97"/>
    <n v="72.984000000000009"/>
    <n v="0.57488539155914742"/>
  </r>
  <r>
    <n v="1672"/>
    <d v="2026-03-22T00:00:00"/>
    <x v="0"/>
    <n v="3"/>
    <x v="2"/>
    <n v="2026"/>
    <x v="2"/>
    <x v="5"/>
    <x v="3"/>
    <s v="Returning"/>
    <x v="2"/>
    <s v="Packing Cube Set"/>
    <n v="1"/>
    <n v="47.1"/>
    <n v="0.05"/>
    <n v="18.48"/>
    <n v="44.744999999999997"/>
    <n v="18.48"/>
    <n v="26.264999999999997"/>
    <n v="0.58699296010727453"/>
  </r>
  <r>
    <n v="2347"/>
    <d v="2026-03-22T00:00:00"/>
    <x v="0"/>
    <n v="3"/>
    <x v="2"/>
    <n v="2026"/>
    <x v="3"/>
    <x v="13"/>
    <x v="0"/>
    <s v="Returning"/>
    <x v="2"/>
    <s v="Carry-On Duffel"/>
    <n v="2"/>
    <n v="131.38999999999999"/>
    <n v="0"/>
    <n v="66.91"/>
    <n v="262.77999999999997"/>
    <n v="133.82"/>
    <n v="128.95999999999998"/>
    <n v="0.49075272090722277"/>
  </r>
  <r>
    <n v="2582"/>
    <d v="2026-03-22T00:00:00"/>
    <x v="0"/>
    <n v="3"/>
    <x v="2"/>
    <n v="2026"/>
    <x v="1"/>
    <x v="1"/>
    <x v="3"/>
    <s v="New"/>
    <x v="4"/>
    <s v="Weighted Vest"/>
    <n v="1"/>
    <n v="120.16"/>
    <n v="0.15"/>
    <n v="68.33"/>
    <n v="102.136"/>
    <n v="68.33"/>
    <n v="33.805999999999997"/>
    <n v="0.33099005247904756"/>
  </r>
  <r>
    <n v="2762"/>
    <d v="2026-03-22T00:00:00"/>
    <x v="0"/>
    <n v="3"/>
    <x v="2"/>
    <n v="2026"/>
    <x v="3"/>
    <x v="8"/>
    <x v="2"/>
    <s v="Returning"/>
    <x v="3"/>
    <s v="Trail Tent 2P"/>
    <n v="1"/>
    <n v="196.48"/>
    <n v="0"/>
    <n v="101.29"/>
    <n v="196.48"/>
    <n v="101.29"/>
    <n v="95.189999999999984"/>
    <n v="0.48447679153094458"/>
  </r>
  <r>
    <n v="4090"/>
    <d v="2026-03-22T00:00:00"/>
    <x v="0"/>
    <n v="3"/>
    <x v="2"/>
    <n v="2026"/>
    <x v="1"/>
    <x v="11"/>
    <x v="3"/>
    <s v="Business"/>
    <x v="2"/>
    <s v="Insulated Bottle"/>
    <n v="1"/>
    <n v="36.520000000000003"/>
    <n v="0"/>
    <n v="13.96"/>
    <n v="36.520000000000003"/>
    <n v="13.96"/>
    <n v="22.560000000000002"/>
    <n v="0.61774370208105145"/>
  </r>
  <r>
    <n v="4491"/>
    <d v="2026-03-22T00:00:00"/>
    <x v="0"/>
    <n v="3"/>
    <x v="2"/>
    <n v="2026"/>
    <x v="1"/>
    <x v="12"/>
    <x v="2"/>
    <s v="Business"/>
    <x v="4"/>
    <s v="Training Mat"/>
    <n v="4"/>
    <n v="49.71"/>
    <n v="0.1"/>
    <n v="22.46"/>
    <n v="178.95600000000002"/>
    <n v="89.84"/>
    <n v="89.116000000000014"/>
    <n v="0.49797715639598561"/>
  </r>
  <r>
    <n v="4678"/>
    <d v="2026-03-22T00:00:00"/>
    <x v="0"/>
    <n v="3"/>
    <x v="2"/>
    <n v="2026"/>
    <x v="0"/>
    <x v="0"/>
    <x v="0"/>
    <s v="Returning"/>
    <x v="3"/>
    <s v="Portable Camp Stove"/>
    <n v="1"/>
    <n v="81.209999999999994"/>
    <n v="0.05"/>
    <n v="40.44"/>
    <n v="77.149499999999989"/>
    <n v="40.44"/>
    <n v="36.709499999999991"/>
    <n v="0.47582291524896464"/>
  </r>
  <r>
    <n v="1189"/>
    <d v="2026-03-23T00:00:00"/>
    <x v="0"/>
    <n v="3"/>
    <x v="2"/>
    <n v="2026"/>
    <x v="3"/>
    <x v="13"/>
    <x v="0"/>
    <s v="New"/>
    <x v="0"/>
    <s v="Cycling Pack 12L"/>
    <n v="2"/>
    <n v="103.22"/>
    <n v="0"/>
    <n v="51.33"/>
    <n v="206.44"/>
    <n v="102.66"/>
    <n v="103.78"/>
    <n v="0.50271265258670805"/>
  </r>
  <r>
    <n v="1590"/>
    <d v="2026-03-23T00:00:00"/>
    <x v="0"/>
    <n v="3"/>
    <x v="2"/>
    <n v="2026"/>
    <x v="0"/>
    <x v="15"/>
    <x v="3"/>
    <s v="New"/>
    <x v="1"/>
    <s v="Summit Backpack 45L"/>
    <n v="1"/>
    <n v="153.47"/>
    <n v="0"/>
    <n v="78.19"/>
    <n v="153.47"/>
    <n v="78.19"/>
    <n v="75.28"/>
    <n v="0.49051931973675639"/>
  </r>
  <r>
    <n v="2309"/>
    <d v="2026-03-23T00:00:00"/>
    <x v="0"/>
    <n v="3"/>
    <x v="2"/>
    <n v="2026"/>
    <x v="3"/>
    <x v="7"/>
    <x v="0"/>
    <s v="Returning"/>
    <x v="3"/>
    <s v="Trail Tent 2P"/>
    <n v="6"/>
    <n v="199.75"/>
    <n v="0"/>
    <n v="105.84"/>
    <n v="1198.5"/>
    <n v="635.04"/>
    <n v="563.46"/>
    <n v="0.47013767209011265"/>
  </r>
  <r>
    <n v="3628"/>
    <d v="2026-03-23T00:00:00"/>
    <x v="0"/>
    <n v="3"/>
    <x v="2"/>
    <n v="2026"/>
    <x v="1"/>
    <x v="12"/>
    <x v="3"/>
    <s v="New"/>
    <x v="2"/>
    <s v="Packing Cube Set"/>
    <n v="1"/>
    <n v="45.84"/>
    <n v="0"/>
    <n v="18.079999999999998"/>
    <n v="45.84"/>
    <n v="18.079999999999998"/>
    <n v="27.760000000000005"/>
    <n v="0.605584642233857"/>
  </r>
  <r>
    <n v="3718"/>
    <d v="2026-03-23T00:00:00"/>
    <x v="0"/>
    <n v="3"/>
    <x v="2"/>
    <n v="2026"/>
    <x v="1"/>
    <x v="12"/>
    <x v="3"/>
    <s v="New"/>
    <x v="3"/>
    <s v="Compact Sleeping Bag"/>
    <n v="2"/>
    <n v="122.07"/>
    <n v="0.05"/>
    <n v="59.16"/>
    <n v="231.93299999999996"/>
    <n v="118.32"/>
    <n v="113.61299999999997"/>
    <n v="0.48985267297021118"/>
  </r>
  <r>
    <n v="4198"/>
    <d v="2026-03-23T00:00:00"/>
    <x v="0"/>
    <n v="3"/>
    <x v="2"/>
    <n v="2026"/>
    <x v="1"/>
    <x v="14"/>
    <x v="3"/>
    <s v="New"/>
    <x v="4"/>
    <s v="Weighted Vest"/>
    <n v="3"/>
    <n v="122.4"/>
    <n v="0.15"/>
    <n v="71.150000000000006"/>
    <n v="312.12"/>
    <n v="213.45000000000002"/>
    <n v="98.669999999999987"/>
    <n v="0.31612841214917337"/>
  </r>
  <r>
    <n v="4784"/>
    <d v="2026-03-23T00:00:00"/>
    <x v="0"/>
    <n v="3"/>
    <x v="2"/>
    <n v="2026"/>
    <x v="0"/>
    <x v="15"/>
    <x v="0"/>
    <s v="New"/>
    <x v="0"/>
    <s v="Cycling Pack 12L"/>
    <n v="1"/>
    <n v="101.43"/>
    <n v="0"/>
    <n v="51.78"/>
    <n v="101.43"/>
    <n v="51.78"/>
    <n v="49.650000000000006"/>
    <n v="0.4895001478852411"/>
  </r>
  <r>
    <n v="86"/>
    <d v="2026-03-24T00:00:00"/>
    <x v="0"/>
    <n v="3"/>
    <x v="2"/>
    <n v="2026"/>
    <x v="1"/>
    <x v="12"/>
    <x v="1"/>
    <s v="Business"/>
    <x v="0"/>
    <s v="Cycling Pack 12L"/>
    <n v="8"/>
    <n v="104.7"/>
    <n v="0.05"/>
    <n v="49.91"/>
    <n v="795.72"/>
    <n v="399.28"/>
    <n v="396.44000000000005"/>
    <n v="0.49821545267179412"/>
  </r>
  <r>
    <n v="1813"/>
    <d v="2026-03-24T00:00:00"/>
    <x v="0"/>
    <n v="3"/>
    <x v="2"/>
    <n v="2026"/>
    <x v="0"/>
    <x v="0"/>
    <x v="2"/>
    <s v="Returning"/>
    <x v="1"/>
    <s v="Trail Boots"/>
    <n v="4"/>
    <n v="146.34"/>
    <n v="0"/>
    <n v="79.37"/>
    <n v="585.36"/>
    <n v="317.48"/>
    <n v="267.88"/>
    <n v="0.45763290966242992"/>
  </r>
  <r>
    <n v="2212"/>
    <d v="2026-03-24T00:00:00"/>
    <x v="0"/>
    <n v="3"/>
    <x v="2"/>
    <n v="2026"/>
    <x v="1"/>
    <x v="6"/>
    <x v="0"/>
    <s v="Returning"/>
    <x v="4"/>
    <s v="Weighted Vest"/>
    <n v="2"/>
    <n v="122.92"/>
    <n v="0.05"/>
    <n v="70.31"/>
    <n v="233.548"/>
    <n v="140.62"/>
    <n v="92.927999999999997"/>
    <n v="0.39789679209413054"/>
  </r>
  <r>
    <n v="4466"/>
    <d v="2026-03-24T00:00:00"/>
    <x v="0"/>
    <n v="3"/>
    <x v="2"/>
    <n v="2026"/>
    <x v="2"/>
    <x v="2"/>
    <x v="0"/>
    <s v="New"/>
    <x v="1"/>
    <s v="Hiking Daypack 20L"/>
    <n v="1"/>
    <n v="91.35"/>
    <n v="0.05"/>
    <n v="45.24"/>
    <n v="86.782499999999985"/>
    <n v="45.24"/>
    <n v="41.542499999999983"/>
    <n v="0.47869674185463645"/>
  </r>
  <r>
    <n v="4483"/>
    <d v="2026-03-24T00:00:00"/>
    <x v="0"/>
    <n v="3"/>
    <x v="2"/>
    <n v="2026"/>
    <x v="1"/>
    <x v="12"/>
    <x v="0"/>
    <s v="New"/>
    <x v="0"/>
    <s v="Trail Bike Light"/>
    <n v="3"/>
    <n v="51.01"/>
    <n v="0.15"/>
    <n v="22.84"/>
    <n v="130.07550000000001"/>
    <n v="68.52"/>
    <n v="61.555500000000009"/>
    <n v="0.47322900930613382"/>
  </r>
  <r>
    <n v="273"/>
    <d v="2026-03-25T00:00:00"/>
    <x v="0"/>
    <n v="3"/>
    <x v="2"/>
    <n v="2026"/>
    <x v="3"/>
    <x v="8"/>
    <x v="0"/>
    <s v="New"/>
    <x v="4"/>
    <s v="Weighted Vest"/>
    <n v="2"/>
    <n v="125.04"/>
    <n v="0.05"/>
    <n v="67.680000000000007"/>
    <n v="237.57599999999999"/>
    <n v="135.36000000000001"/>
    <n v="102.21599999999998"/>
    <n v="0.43024547934134755"/>
  </r>
  <r>
    <n v="578"/>
    <d v="2026-03-25T00:00:00"/>
    <x v="0"/>
    <n v="3"/>
    <x v="2"/>
    <n v="2026"/>
    <x v="2"/>
    <x v="5"/>
    <x v="3"/>
    <s v="Returning"/>
    <x v="0"/>
    <s v="Trail Bike Light"/>
    <n v="2"/>
    <n v="50.22"/>
    <n v="0.05"/>
    <n v="23.16"/>
    <n v="95.417999999999992"/>
    <n v="46.32"/>
    <n v="49.097999999999992"/>
    <n v="0.51455700182355524"/>
  </r>
  <r>
    <n v="1290"/>
    <d v="2026-03-25T00:00:00"/>
    <x v="0"/>
    <n v="3"/>
    <x v="2"/>
    <n v="2026"/>
    <x v="1"/>
    <x v="1"/>
    <x v="0"/>
    <s v="Business"/>
    <x v="4"/>
    <s v="Recovery Roller"/>
    <n v="5"/>
    <n v="36.369999999999997"/>
    <n v="0.05"/>
    <n v="13.81"/>
    <n v="172.75749999999999"/>
    <n v="69.05"/>
    <n v="103.7075"/>
    <n v="0.60030678841729013"/>
  </r>
  <r>
    <n v="1501"/>
    <d v="2026-03-25T00:00:00"/>
    <x v="0"/>
    <n v="3"/>
    <x v="2"/>
    <n v="2026"/>
    <x v="3"/>
    <x v="7"/>
    <x v="1"/>
    <s v="New"/>
    <x v="2"/>
    <s v="Insulated Bottle"/>
    <n v="3"/>
    <n v="36.43"/>
    <n v="0.1"/>
    <n v="13.23"/>
    <n v="98.36099999999999"/>
    <n v="39.69"/>
    <n v="58.670999999999992"/>
    <n v="0.59648641229755694"/>
  </r>
  <r>
    <n v="1540"/>
    <d v="2026-03-25T00:00:00"/>
    <x v="0"/>
    <n v="3"/>
    <x v="2"/>
    <n v="2026"/>
    <x v="1"/>
    <x v="12"/>
    <x v="1"/>
    <s v="Business"/>
    <x v="0"/>
    <s v="Trail Bike Light"/>
    <n v="10"/>
    <n v="49.7"/>
    <n v="0.1"/>
    <n v="21.96"/>
    <n v="447.3"/>
    <n v="219.60000000000002"/>
    <n v="227.7"/>
    <n v="0.50905432595573441"/>
  </r>
  <r>
    <n v="2541"/>
    <d v="2026-03-25T00:00:00"/>
    <x v="0"/>
    <n v="3"/>
    <x v="2"/>
    <n v="2026"/>
    <x v="1"/>
    <x v="12"/>
    <x v="0"/>
    <s v="Returning"/>
    <x v="2"/>
    <s v="Packing Cube Set"/>
    <n v="2"/>
    <n v="46.61"/>
    <n v="0"/>
    <n v="17.97"/>
    <n v="93.22"/>
    <n v="35.94"/>
    <n v="57.28"/>
    <n v="0.61446041621969538"/>
  </r>
  <r>
    <n v="4264"/>
    <d v="2026-03-25T00:00:00"/>
    <x v="0"/>
    <n v="3"/>
    <x v="2"/>
    <n v="2026"/>
    <x v="2"/>
    <x v="5"/>
    <x v="0"/>
    <s v="New"/>
    <x v="2"/>
    <s v="Packing Cube Set"/>
    <n v="1"/>
    <n v="47.61"/>
    <n v="0"/>
    <n v="18.89"/>
    <n v="47.61"/>
    <n v="18.89"/>
    <n v="28.72"/>
    <n v="0.60323461457676952"/>
  </r>
  <r>
    <n v="4311"/>
    <d v="2026-03-25T00:00:00"/>
    <x v="0"/>
    <n v="3"/>
    <x v="2"/>
    <n v="2026"/>
    <x v="2"/>
    <x v="2"/>
    <x v="0"/>
    <s v="New"/>
    <x v="0"/>
    <s v="Compact Repair Kit"/>
    <n v="2"/>
    <n v="40.880000000000003"/>
    <n v="0.05"/>
    <n v="16.39"/>
    <n v="77.671999999999997"/>
    <n v="32.78"/>
    <n v="44.891999999999996"/>
    <n v="0.57796889483983926"/>
  </r>
  <r>
    <n v="4796"/>
    <d v="2026-03-25T00:00:00"/>
    <x v="0"/>
    <n v="3"/>
    <x v="2"/>
    <n v="2026"/>
    <x v="1"/>
    <x v="12"/>
    <x v="0"/>
    <s v="New"/>
    <x v="4"/>
    <s v="Resistance Band Set"/>
    <n v="2"/>
    <n v="39.409999999999997"/>
    <n v="0.15"/>
    <n v="14.91"/>
    <n v="66.996999999999986"/>
    <n v="29.82"/>
    <n v="37.176999999999985"/>
    <n v="0.55490544352732207"/>
  </r>
  <r>
    <n v="89"/>
    <d v="2026-03-26T00:00:00"/>
    <x v="0"/>
    <n v="3"/>
    <x v="2"/>
    <n v="2026"/>
    <x v="2"/>
    <x v="10"/>
    <x v="0"/>
    <s v="Returning"/>
    <x v="0"/>
    <s v="Compact Repair Kit"/>
    <n v="1"/>
    <n v="40.82"/>
    <n v="0.05"/>
    <n v="16.940000000000001"/>
    <n v="38.778999999999996"/>
    <n v="16.940000000000001"/>
    <n v="21.838999999999995"/>
    <n v="0.56316563088269411"/>
  </r>
  <r>
    <n v="487"/>
    <d v="2026-03-26T00:00:00"/>
    <x v="0"/>
    <n v="3"/>
    <x v="2"/>
    <n v="2026"/>
    <x v="3"/>
    <x v="8"/>
    <x v="2"/>
    <s v="Business"/>
    <x v="2"/>
    <s v="Insulated Bottle"/>
    <n v="3"/>
    <n v="36.979999999999997"/>
    <n v="0.1"/>
    <n v="13.65"/>
    <n v="99.846000000000004"/>
    <n v="40.950000000000003"/>
    <n v="58.896000000000001"/>
    <n v="0.58986839733189111"/>
  </r>
  <r>
    <n v="1476"/>
    <d v="2026-03-26T00:00:00"/>
    <x v="0"/>
    <n v="3"/>
    <x v="2"/>
    <n v="2026"/>
    <x v="1"/>
    <x v="12"/>
    <x v="3"/>
    <s v="New"/>
    <x v="2"/>
    <s v="Insulated Bottle"/>
    <n v="1"/>
    <n v="35.700000000000003"/>
    <n v="0.05"/>
    <n v="13.91"/>
    <n v="33.914999999999999"/>
    <n v="13.91"/>
    <n v="20.004999999999999"/>
    <n v="0.58985699542975079"/>
  </r>
  <r>
    <n v="2145"/>
    <d v="2026-03-26T00:00:00"/>
    <x v="0"/>
    <n v="3"/>
    <x v="2"/>
    <n v="2026"/>
    <x v="3"/>
    <x v="8"/>
    <x v="2"/>
    <s v="Returning"/>
    <x v="0"/>
    <s v="Compact Repair Kit"/>
    <n v="1"/>
    <n v="39.53"/>
    <n v="0.05"/>
    <n v="17.170000000000002"/>
    <n v="37.5535"/>
    <n v="17.170000000000002"/>
    <n v="20.383499999999998"/>
    <n v="0.54278562584046752"/>
  </r>
  <r>
    <n v="2999"/>
    <d v="2026-03-26T00:00:00"/>
    <x v="0"/>
    <n v="3"/>
    <x v="2"/>
    <n v="2026"/>
    <x v="2"/>
    <x v="3"/>
    <x v="2"/>
    <s v="Returning"/>
    <x v="2"/>
    <s v="Insulated Bottle"/>
    <n v="2"/>
    <n v="35.75"/>
    <n v="0"/>
    <n v="13.28"/>
    <n v="71.5"/>
    <n v="26.56"/>
    <n v="44.94"/>
    <n v="0.62853146853146846"/>
  </r>
  <r>
    <n v="4464"/>
    <d v="2026-03-26T00:00:00"/>
    <x v="0"/>
    <n v="3"/>
    <x v="2"/>
    <n v="2026"/>
    <x v="2"/>
    <x v="2"/>
    <x v="0"/>
    <s v="Business"/>
    <x v="4"/>
    <s v="Training Mat"/>
    <n v="2"/>
    <n v="50.17"/>
    <n v="0"/>
    <n v="22.37"/>
    <n v="100.34"/>
    <n v="44.74"/>
    <n v="55.6"/>
    <n v="0.55411600558102447"/>
  </r>
  <r>
    <n v="4978"/>
    <d v="2026-03-26T00:00:00"/>
    <x v="0"/>
    <n v="3"/>
    <x v="2"/>
    <n v="2026"/>
    <x v="0"/>
    <x v="9"/>
    <x v="0"/>
    <s v="New"/>
    <x v="4"/>
    <s v="Resistance Band Set"/>
    <n v="5"/>
    <n v="41.32"/>
    <n v="0"/>
    <n v="15.09"/>
    <n v="206.6"/>
    <n v="75.45"/>
    <n v="131.14999999999998"/>
    <n v="0.63480154888673757"/>
  </r>
  <r>
    <n v="130"/>
    <d v="2026-03-27T00:00:00"/>
    <x v="0"/>
    <n v="3"/>
    <x v="2"/>
    <n v="2026"/>
    <x v="3"/>
    <x v="7"/>
    <x v="3"/>
    <s v="New"/>
    <x v="1"/>
    <s v="Summit Backpack 45L"/>
    <n v="3"/>
    <n v="152.4"/>
    <n v="0.05"/>
    <n v="79.97"/>
    <n v="434.34000000000003"/>
    <n v="239.91"/>
    <n v="194.43000000000004"/>
    <n v="0.44764470230694853"/>
  </r>
  <r>
    <n v="848"/>
    <d v="2026-03-27T00:00:00"/>
    <x v="0"/>
    <n v="3"/>
    <x v="2"/>
    <n v="2026"/>
    <x v="0"/>
    <x v="0"/>
    <x v="0"/>
    <s v="New"/>
    <x v="4"/>
    <s v="Recovery Roller"/>
    <n v="1"/>
    <n v="36.299999999999997"/>
    <n v="0"/>
    <n v="14.1"/>
    <n v="36.299999999999997"/>
    <n v="14.1"/>
    <n v="22.199999999999996"/>
    <n v="0.61157024793388426"/>
  </r>
  <r>
    <n v="1359"/>
    <d v="2026-03-27T00:00:00"/>
    <x v="0"/>
    <n v="3"/>
    <x v="2"/>
    <n v="2026"/>
    <x v="2"/>
    <x v="5"/>
    <x v="0"/>
    <s v="Returning"/>
    <x v="2"/>
    <s v="Packing Cube Set"/>
    <n v="3"/>
    <n v="46.24"/>
    <n v="0.1"/>
    <n v="18.2"/>
    <n v="124.848"/>
    <n v="54.599999999999994"/>
    <n v="70.248000000000005"/>
    <n v="0.56266820453671673"/>
  </r>
  <r>
    <n v="2379"/>
    <d v="2026-03-27T00:00:00"/>
    <x v="0"/>
    <n v="3"/>
    <x v="2"/>
    <n v="2026"/>
    <x v="0"/>
    <x v="0"/>
    <x v="2"/>
    <s v="Returning"/>
    <x v="2"/>
    <s v="Travel Backpack 35L"/>
    <n v="2"/>
    <n v="165.58"/>
    <n v="0"/>
    <n v="86.16"/>
    <n v="331.16"/>
    <n v="172.32"/>
    <n v="158.84000000000003"/>
    <n v="0.47964730039859893"/>
  </r>
  <r>
    <n v="2987"/>
    <d v="2026-03-27T00:00:00"/>
    <x v="0"/>
    <n v="3"/>
    <x v="2"/>
    <n v="2026"/>
    <x v="0"/>
    <x v="9"/>
    <x v="0"/>
    <s v="Returning"/>
    <x v="3"/>
    <s v="Compact Sleeping Bag"/>
    <n v="4"/>
    <n v="121.49"/>
    <n v="0"/>
    <n v="62.01"/>
    <n v="485.96"/>
    <n v="248.04"/>
    <n v="237.92"/>
    <n v="0.4895876203802782"/>
  </r>
  <r>
    <n v="3121"/>
    <d v="2026-03-27T00:00:00"/>
    <x v="0"/>
    <n v="3"/>
    <x v="2"/>
    <n v="2026"/>
    <x v="1"/>
    <x v="12"/>
    <x v="2"/>
    <s v="New"/>
    <x v="0"/>
    <s v="Commuter Helmet"/>
    <n v="5"/>
    <n v="81.84"/>
    <n v="0.1"/>
    <n v="42.7"/>
    <n v="368.28000000000003"/>
    <n v="213.5"/>
    <n v="154.78000000000003"/>
    <n v="0.42027804931030743"/>
  </r>
  <r>
    <n v="4445"/>
    <d v="2026-03-27T00:00:00"/>
    <x v="0"/>
    <n v="3"/>
    <x v="2"/>
    <n v="2026"/>
    <x v="1"/>
    <x v="11"/>
    <x v="0"/>
    <s v="New"/>
    <x v="1"/>
    <s v="Summit Backpack 45L"/>
    <n v="1"/>
    <n v="151.47999999999999"/>
    <n v="0"/>
    <n v="79.41"/>
    <n v="151.47999999999999"/>
    <n v="79.41"/>
    <n v="72.069999999999993"/>
    <n v="0.47577237919197252"/>
  </r>
  <r>
    <n v="441"/>
    <d v="2026-03-28T00:00:00"/>
    <x v="0"/>
    <n v="3"/>
    <x v="2"/>
    <n v="2026"/>
    <x v="0"/>
    <x v="15"/>
    <x v="2"/>
    <s v="New"/>
    <x v="4"/>
    <s v="Training Mat"/>
    <n v="1"/>
    <n v="51.02"/>
    <n v="0.05"/>
    <n v="21.94"/>
    <n v="48.469000000000001"/>
    <n v="21.94"/>
    <n v="26.529"/>
    <n v="0.54733953661102974"/>
  </r>
  <r>
    <n v="4608"/>
    <d v="2026-03-28T00:00:00"/>
    <x v="0"/>
    <n v="3"/>
    <x v="2"/>
    <n v="2026"/>
    <x v="2"/>
    <x v="2"/>
    <x v="1"/>
    <s v="Business"/>
    <x v="0"/>
    <s v="Compact Repair Kit"/>
    <n v="8"/>
    <n v="40.86"/>
    <n v="0.1"/>
    <n v="16.34"/>
    <n v="294.19200000000001"/>
    <n v="130.72"/>
    <n v="163.47200000000001"/>
    <n v="0.55566432805786703"/>
  </r>
  <r>
    <n v="4914"/>
    <d v="2026-03-28T00:00:00"/>
    <x v="0"/>
    <n v="3"/>
    <x v="2"/>
    <n v="2026"/>
    <x v="0"/>
    <x v="9"/>
    <x v="0"/>
    <s v="New"/>
    <x v="2"/>
    <s v="Travel Backpack 35L"/>
    <n v="5"/>
    <n v="163.33000000000001"/>
    <n v="0"/>
    <n v="87.05"/>
    <n v="816.65000000000009"/>
    <n v="435.25"/>
    <n v="381.40000000000009"/>
    <n v="0.46702993938651816"/>
  </r>
  <r>
    <n v="860"/>
    <d v="2026-03-29T00:00:00"/>
    <x v="0"/>
    <n v="3"/>
    <x v="2"/>
    <n v="2026"/>
    <x v="1"/>
    <x v="14"/>
    <x v="3"/>
    <s v="New"/>
    <x v="1"/>
    <s v="Hiking Daypack 20L"/>
    <n v="1"/>
    <n v="90.27"/>
    <n v="0"/>
    <n v="46.38"/>
    <n v="90.27"/>
    <n v="46.38"/>
    <n v="43.889999999999993"/>
    <n v="0.48620804253904948"/>
  </r>
  <r>
    <n v="920"/>
    <d v="2026-03-29T00:00:00"/>
    <x v="0"/>
    <n v="3"/>
    <x v="2"/>
    <n v="2026"/>
    <x v="0"/>
    <x v="9"/>
    <x v="1"/>
    <s v="Business"/>
    <x v="2"/>
    <s v="Carry-On Duffel"/>
    <n v="12"/>
    <n v="131.31"/>
    <n v="0.05"/>
    <n v="68.459999999999994"/>
    <n v="1496.934"/>
    <n v="821.52"/>
    <n v="675.41399999999999"/>
    <n v="0.45119824922140855"/>
  </r>
  <r>
    <n v="1700"/>
    <d v="2026-03-29T00:00:00"/>
    <x v="0"/>
    <n v="3"/>
    <x v="2"/>
    <n v="2026"/>
    <x v="1"/>
    <x v="12"/>
    <x v="3"/>
    <s v="New"/>
    <x v="2"/>
    <s v="Travel Backpack 35L"/>
    <n v="1"/>
    <n v="167.27"/>
    <n v="0.05"/>
    <n v="88.19"/>
    <n v="158.90649999999999"/>
    <n v="88.19"/>
    <n v="70.716499999999996"/>
    <n v="0.44501955552478972"/>
  </r>
  <r>
    <n v="1768"/>
    <d v="2026-03-29T00:00:00"/>
    <x v="0"/>
    <n v="3"/>
    <x v="2"/>
    <n v="2026"/>
    <x v="1"/>
    <x v="12"/>
    <x v="3"/>
    <s v="Returning"/>
    <x v="1"/>
    <s v="Trekking Poles"/>
    <n v="4"/>
    <n v="70.510000000000005"/>
    <n v="0"/>
    <n v="31.93"/>
    <n v="282.04000000000002"/>
    <n v="127.72"/>
    <n v="154.32000000000002"/>
    <n v="0.54715643171181394"/>
  </r>
  <r>
    <n v="1876"/>
    <d v="2026-03-29T00:00:00"/>
    <x v="0"/>
    <n v="3"/>
    <x v="2"/>
    <n v="2026"/>
    <x v="1"/>
    <x v="6"/>
    <x v="1"/>
    <s v="New"/>
    <x v="0"/>
    <s v="Cycling Pack 12L"/>
    <n v="12"/>
    <n v="101.06"/>
    <n v="0.1"/>
    <n v="50.59"/>
    <n v="1091.4480000000001"/>
    <n v="607.08000000000004"/>
    <n v="484.36800000000005"/>
    <n v="0.4437847703234602"/>
  </r>
  <r>
    <n v="2453"/>
    <d v="2026-03-29T00:00:00"/>
    <x v="0"/>
    <n v="3"/>
    <x v="2"/>
    <n v="2026"/>
    <x v="3"/>
    <x v="8"/>
    <x v="0"/>
    <s v="Business"/>
    <x v="0"/>
    <s v="Commuter Helmet"/>
    <n v="2"/>
    <n v="79.849999999999994"/>
    <n v="0.05"/>
    <n v="43.78"/>
    <n v="151.71499999999997"/>
    <n v="87.56"/>
    <n v="64.154999999999973"/>
    <n v="0.42286524074745402"/>
  </r>
  <r>
    <n v="2676"/>
    <d v="2026-03-29T00:00:00"/>
    <x v="0"/>
    <n v="3"/>
    <x v="2"/>
    <n v="2026"/>
    <x v="2"/>
    <x v="5"/>
    <x v="2"/>
    <s v="New"/>
    <x v="3"/>
    <s v="Trail Tent 2P"/>
    <n v="4"/>
    <n v="191.99"/>
    <n v="0"/>
    <n v="104.44"/>
    <n v="767.96"/>
    <n v="417.76"/>
    <n v="350.20000000000005"/>
    <n v="0.45601333402781397"/>
  </r>
  <r>
    <n v="2800"/>
    <d v="2026-03-29T00:00:00"/>
    <x v="0"/>
    <n v="3"/>
    <x v="2"/>
    <n v="2026"/>
    <x v="1"/>
    <x v="11"/>
    <x v="0"/>
    <s v="New"/>
    <x v="0"/>
    <s v="Trail Bike Light"/>
    <n v="1"/>
    <n v="49.81"/>
    <n v="0.05"/>
    <n v="23.12"/>
    <n v="47.319499999999998"/>
    <n v="23.12"/>
    <n v="24.199499999999997"/>
    <n v="0.51140650260463438"/>
  </r>
  <r>
    <n v="2857"/>
    <d v="2026-03-29T00:00:00"/>
    <x v="0"/>
    <n v="3"/>
    <x v="2"/>
    <n v="2026"/>
    <x v="0"/>
    <x v="15"/>
    <x v="2"/>
    <s v="New"/>
    <x v="4"/>
    <s v="Resistance Band Set"/>
    <n v="1"/>
    <n v="40.39"/>
    <n v="0.1"/>
    <n v="14.97"/>
    <n v="36.350999999999999"/>
    <n v="14.97"/>
    <n v="21.381"/>
    <n v="0.58818189320788972"/>
  </r>
  <r>
    <n v="3584"/>
    <d v="2026-03-29T00:00:00"/>
    <x v="0"/>
    <n v="3"/>
    <x v="2"/>
    <n v="2026"/>
    <x v="0"/>
    <x v="0"/>
    <x v="0"/>
    <s v="Returning"/>
    <x v="2"/>
    <s v="Insulated Bottle"/>
    <n v="1"/>
    <n v="35.700000000000003"/>
    <n v="0.05"/>
    <n v="13.85"/>
    <n v="33.914999999999999"/>
    <n v="13.85"/>
    <n v="20.064999999999998"/>
    <n v="0.59162612413386406"/>
  </r>
  <r>
    <n v="3669"/>
    <d v="2026-03-29T00:00:00"/>
    <x v="0"/>
    <n v="3"/>
    <x v="2"/>
    <n v="2026"/>
    <x v="2"/>
    <x v="10"/>
    <x v="3"/>
    <s v="Returning"/>
    <x v="3"/>
    <s v="Portable Camp Stove"/>
    <n v="1"/>
    <n v="80.09"/>
    <n v="0"/>
    <n v="40.61"/>
    <n v="80.09"/>
    <n v="40.61"/>
    <n v="39.480000000000004"/>
    <n v="0.49294543638406796"/>
  </r>
  <r>
    <n v="4787"/>
    <d v="2026-03-29T00:00:00"/>
    <x v="0"/>
    <n v="3"/>
    <x v="2"/>
    <n v="2026"/>
    <x v="3"/>
    <x v="13"/>
    <x v="3"/>
    <s v="New"/>
    <x v="1"/>
    <s v="Trail Boots"/>
    <n v="1"/>
    <n v="142.87"/>
    <n v="0.1"/>
    <n v="77.33"/>
    <n v="128.583"/>
    <n v="77.33"/>
    <n v="51.253"/>
    <n v="0.39859857057309289"/>
  </r>
  <r>
    <n v="769"/>
    <d v="2026-03-30T00:00:00"/>
    <x v="0"/>
    <n v="3"/>
    <x v="2"/>
    <n v="2026"/>
    <x v="3"/>
    <x v="8"/>
    <x v="0"/>
    <s v="Returning"/>
    <x v="4"/>
    <s v="Resistance Band Set"/>
    <n v="1"/>
    <n v="40.53"/>
    <n v="0"/>
    <n v="14.32"/>
    <n v="40.53"/>
    <n v="14.32"/>
    <n v="26.21"/>
    <n v="0.64668147051566738"/>
  </r>
  <r>
    <n v="1184"/>
    <d v="2026-03-30T00:00:00"/>
    <x v="0"/>
    <n v="3"/>
    <x v="2"/>
    <n v="2026"/>
    <x v="3"/>
    <x v="8"/>
    <x v="0"/>
    <s v="Returning"/>
    <x v="0"/>
    <s v="Trail Bike Light"/>
    <n v="1"/>
    <n v="49.46"/>
    <n v="0"/>
    <n v="23.04"/>
    <n v="49.46"/>
    <n v="23.04"/>
    <n v="26.42"/>
    <n v="0.53416902547513145"/>
  </r>
  <r>
    <n v="1498"/>
    <d v="2026-03-30T00:00:00"/>
    <x v="0"/>
    <n v="3"/>
    <x v="2"/>
    <n v="2026"/>
    <x v="1"/>
    <x v="14"/>
    <x v="3"/>
    <s v="Business"/>
    <x v="1"/>
    <s v="Trail Boots"/>
    <n v="3"/>
    <n v="142.46"/>
    <n v="0"/>
    <n v="79.650000000000006"/>
    <n v="427.38"/>
    <n v="238.95000000000002"/>
    <n v="188.42999999999998"/>
    <n v="0.44089569001825069"/>
  </r>
  <r>
    <n v="2054"/>
    <d v="2026-03-30T00:00:00"/>
    <x v="0"/>
    <n v="3"/>
    <x v="2"/>
    <n v="2026"/>
    <x v="3"/>
    <x v="13"/>
    <x v="1"/>
    <s v="Business"/>
    <x v="1"/>
    <s v="Trail Boots"/>
    <n v="6"/>
    <n v="142.18"/>
    <n v="0.05"/>
    <n v="80.94"/>
    <n v="810.42600000000004"/>
    <n v="485.64"/>
    <n v="324.78600000000006"/>
    <n v="0.40075960050640036"/>
  </r>
  <r>
    <n v="2294"/>
    <d v="2026-03-30T00:00:00"/>
    <x v="0"/>
    <n v="3"/>
    <x v="2"/>
    <n v="2026"/>
    <x v="1"/>
    <x v="14"/>
    <x v="0"/>
    <s v="New"/>
    <x v="4"/>
    <s v="Resistance Band Set"/>
    <n v="2"/>
    <n v="41.04"/>
    <n v="0"/>
    <n v="15.03"/>
    <n v="82.08"/>
    <n v="30.06"/>
    <n v="52.019999999999996"/>
    <n v="0.63377192982456132"/>
  </r>
  <r>
    <n v="2892"/>
    <d v="2026-03-30T00:00:00"/>
    <x v="0"/>
    <n v="3"/>
    <x v="2"/>
    <n v="2026"/>
    <x v="1"/>
    <x v="12"/>
    <x v="0"/>
    <s v="Returning"/>
    <x v="1"/>
    <s v="Trail Boots"/>
    <n v="2"/>
    <n v="145.06"/>
    <n v="0.15"/>
    <n v="77.08"/>
    <n v="246.602"/>
    <n v="154.16"/>
    <n v="92.442000000000007"/>
    <n v="0.37486313979610875"/>
  </r>
  <r>
    <n v="3145"/>
    <d v="2026-03-30T00:00:00"/>
    <x v="0"/>
    <n v="3"/>
    <x v="2"/>
    <n v="2026"/>
    <x v="1"/>
    <x v="11"/>
    <x v="0"/>
    <s v="Returning"/>
    <x v="2"/>
    <s v="Carry-On Duffel"/>
    <n v="1"/>
    <n v="130.72999999999999"/>
    <n v="0"/>
    <n v="66.17"/>
    <n v="130.72999999999999"/>
    <n v="66.17"/>
    <n v="64.559999999999988"/>
    <n v="0.4938422703281572"/>
  </r>
  <r>
    <n v="3925"/>
    <d v="2026-03-30T00:00:00"/>
    <x v="0"/>
    <n v="3"/>
    <x v="2"/>
    <n v="2026"/>
    <x v="3"/>
    <x v="13"/>
    <x v="0"/>
    <s v="Business"/>
    <x v="4"/>
    <s v="Recovery Roller"/>
    <n v="2"/>
    <n v="36.630000000000003"/>
    <n v="0"/>
    <n v="14.31"/>
    <n v="73.260000000000005"/>
    <n v="28.62"/>
    <n v="44.64"/>
    <n v="0.60933660933660927"/>
  </r>
  <r>
    <n v="2722"/>
    <d v="2026-03-31T00:00:00"/>
    <x v="0"/>
    <n v="3"/>
    <x v="2"/>
    <n v="2026"/>
    <x v="3"/>
    <x v="13"/>
    <x v="3"/>
    <s v="New"/>
    <x v="0"/>
    <s v="Trail Bike Light"/>
    <n v="1"/>
    <n v="50.99"/>
    <n v="0.1"/>
    <n v="21.86"/>
    <n v="45.891000000000005"/>
    <n v="21.86"/>
    <n v="24.031000000000006"/>
    <n v="0.52365387548756848"/>
  </r>
  <r>
    <n v="2767"/>
    <d v="2026-03-31T00:00:00"/>
    <x v="0"/>
    <n v="3"/>
    <x v="2"/>
    <n v="2026"/>
    <x v="1"/>
    <x v="6"/>
    <x v="0"/>
    <s v="Returning"/>
    <x v="2"/>
    <s v="Carry-On Duffel"/>
    <n v="4"/>
    <n v="134.18"/>
    <n v="0"/>
    <n v="66.430000000000007"/>
    <n v="536.72"/>
    <n v="265.72000000000003"/>
    <n v="271"/>
    <n v="0.5049187658369354"/>
  </r>
  <r>
    <n v="3794"/>
    <d v="2026-03-31T00:00:00"/>
    <x v="0"/>
    <n v="3"/>
    <x v="2"/>
    <n v="2026"/>
    <x v="1"/>
    <x v="12"/>
    <x v="2"/>
    <s v="Business"/>
    <x v="4"/>
    <s v="Training Mat"/>
    <n v="2"/>
    <n v="50.86"/>
    <n v="0.1"/>
    <n v="21.76"/>
    <n v="91.548000000000002"/>
    <n v="43.52"/>
    <n v="48.027999999999999"/>
    <n v="0.52462096386595003"/>
  </r>
  <r>
    <n v="3880"/>
    <d v="2026-03-31T00:00:00"/>
    <x v="0"/>
    <n v="3"/>
    <x v="2"/>
    <n v="2026"/>
    <x v="1"/>
    <x v="12"/>
    <x v="1"/>
    <s v="Business"/>
    <x v="3"/>
    <s v="Compact Sleeping Bag"/>
    <n v="12"/>
    <n v="124.86"/>
    <n v="0.1"/>
    <n v="60.82"/>
    <n v="1348.4880000000001"/>
    <n v="729.84"/>
    <n v="618.64800000000002"/>
    <n v="0.45877160197198641"/>
  </r>
  <r>
    <n v="422"/>
    <d v="2026-04-01T00:00:00"/>
    <x v="1"/>
    <n v="4"/>
    <x v="3"/>
    <n v="2026"/>
    <x v="3"/>
    <x v="4"/>
    <x v="0"/>
    <s v="Business"/>
    <x v="0"/>
    <s v="Commuter Helmet"/>
    <n v="1"/>
    <n v="81.760000000000005"/>
    <n v="0.1"/>
    <n v="42.78"/>
    <n v="73.584000000000003"/>
    <n v="42.78"/>
    <n v="30.804000000000002"/>
    <n v="0.4186236138290933"/>
  </r>
  <r>
    <n v="495"/>
    <d v="2026-04-01T00:00:00"/>
    <x v="1"/>
    <n v="4"/>
    <x v="3"/>
    <n v="2026"/>
    <x v="1"/>
    <x v="14"/>
    <x v="2"/>
    <s v="Business"/>
    <x v="2"/>
    <s v="Carry-On Duffel"/>
    <n v="1"/>
    <n v="134.65"/>
    <n v="0"/>
    <n v="68.19"/>
    <n v="134.65"/>
    <n v="68.19"/>
    <n v="66.460000000000008"/>
    <n v="0.49357593761604163"/>
  </r>
  <r>
    <n v="1517"/>
    <d v="2026-04-01T00:00:00"/>
    <x v="1"/>
    <n v="4"/>
    <x v="3"/>
    <n v="2026"/>
    <x v="2"/>
    <x v="16"/>
    <x v="0"/>
    <s v="Business"/>
    <x v="0"/>
    <s v="Compact Repair Kit"/>
    <n v="1"/>
    <n v="41.21"/>
    <n v="0"/>
    <n v="16.34"/>
    <n v="41.21"/>
    <n v="16.34"/>
    <n v="24.87"/>
    <n v="0.60349429750060668"/>
  </r>
  <r>
    <n v="2391"/>
    <d v="2026-04-01T00:00:00"/>
    <x v="1"/>
    <n v="4"/>
    <x v="3"/>
    <n v="2026"/>
    <x v="1"/>
    <x v="12"/>
    <x v="0"/>
    <s v="Returning"/>
    <x v="4"/>
    <s v="Resistance Band Set"/>
    <n v="2"/>
    <n v="40.590000000000003"/>
    <n v="0"/>
    <n v="15.01"/>
    <n v="81.180000000000007"/>
    <n v="30.02"/>
    <n v="51.160000000000011"/>
    <n v="0.63020448386302053"/>
  </r>
  <r>
    <n v="3809"/>
    <d v="2026-04-01T00:00:00"/>
    <x v="1"/>
    <n v="4"/>
    <x v="3"/>
    <n v="2026"/>
    <x v="0"/>
    <x v="15"/>
    <x v="0"/>
    <s v="New"/>
    <x v="3"/>
    <s v="Compact Sleeping Bag"/>
    <n v="3"/>
    <n v="124.08"/>
    <n v="0.05"/>
    <n v="62.41"/>
    <n v="353.62799999999999"/>
    <n v="187.23"/>
    <n v="166.398"/>
    <n v="0.47054531880959655"/>
  </r>
  <r>
    <n v="3958"/>
    <d v="2026-04-01T00:00:00"/>
    <x v="1"/>
    <n v="4"/>
    <x v="3"/>
    <n v="2026"/>
    <x v="1"/>
    <x v="1"/>
    <x v="0"/>
    <s v="Returning"/>
    <x v="3"/>
    <s v="Compact Sleeping Bag"/>
    <n v="2"/>
    <n v="125.35"/>
    <n v="0.15"/>
    <n v="60.73"/>
    <n v="213.095"/>
    <n v="121.46"/>
    <n v="91.635000000000005"/>
    <n v="0.43001947488209485"/>
  </r>
  <r>
    <n v="4418"/>
    <d v="2026-04-01T00:00:00"/>
    <x v="1"/>
    <n v="4"/>
    <x v="3"/>
    <n v="2026"/>
    <x v="1"/>
    <x v="14"/>
    <x v="3"/>
    <s v="New"/>
    <x v="4"/>
    <s v="Recovery Roller"/>
    <n v="3"/>
    <n v="36.090000000000003"/>
    <n v="0"/>
    <n v="14.03"/>
    <n v="108.27000000000001"/>
    <n v="42.089999999999996"/>
    <n v="66.180000000000007"/>
    <n v="0.61124965364366857"/>
  </r>
  <r>
    <n v="4693"/>
    <d v="2026-04-01T00:00:00"/>
    <x v="1"/>
    <n v="4"/>
    <x v="3"/>
    <n v="2026"/>
    <x v="1"/>
    <x v="12"/>
    <x v="1"/>
    <s v="Business"/>
    <x v="1"/>
    <s v="Hiking Daypack 20L"/>
    <n v="15"/>
    <n v="94.33"/>
    <n v="0.1"/>
    <n v="44.38"/>
    <n v="1273.4550000000002"/>
    <n v="665.7"/>
    <n v="607.75500000000011"/>
    <n v="0.47724890161018652"/>
  </r>
  <r>
    <n v="193"/>
    <d v="2026-04-02T00:00:00"/>
    <x v="1"/>
    <n v="4"/>
    <x v="3"/>
    <n v="2026"/>
    <x v="3"/>
    <x v="4"/>
    <x v="2"/>
    <s v="Returning"/>
    <x v="2"/>
    <s v="Insulated Bottle"/>
    <n v="1"/>
    <n v="35.6"/>
    <n v="0.1"/>
    <n v="13.39"/>
    <n v="32.04"/>
    <n v="13.39"/>
    <n v="18.649999999999999"/>
    <n v="0.58208489388264661"/>
  </r>
  <r>
    <n v="2246"/>
    <d v="2026-04-02T00:00:00"/>
    <x v="1"/>
    <n v="4"/>
    <x v="3"/>
    <n v="2026"/>
    <x v="1"/>
    <x v="12"/>
    <x v="3"/>
    <s v="Returning"/>
    <x v="0"/>
    <s v="Trail Bike Light"/>
    <n v="1"/>
    <n v="50.17"/>
    <n v="0"/>
    <n v="21.95"/>
    <n v="50.17"/>
    <n v="21.95"/>
    <n v="28.220000000000002"/>
    <n v="0.56248754235598963"/>
  </r>
  <r>
    <n v="2556"/>
    <d v="2026-04-02T00:00:00"/>
    <x v="1"/>
    <n v="4"/>
    <x v="3"/>
    <n v="2026"/>
    <x v="3"/>
    <x v="8"/>
    <x v="0"/>
    <s v="Returning"/>
    <x v="1"/>
    <s v="Trekking Poles"/>
    <n v="2"/>
    <n v="72.900000000000006"/>
    <n v="0"/>
    <n v="31.52"/>
    <n v="145.80000000000001"/>
    <n v="63.04"/>
    <n v="82.760000000000019"/>
    <n v="0.5676268861454048"/>
  </r>
  <r>
    <n v="169"/>
    <d v="2026-04-03T00:00:00"/>
    <x v="1"/>
    <n v="4"/>
    <x v="3"/>
    <n v="2026"/>
    <x v="2"/>
    <x v="16"/>
    <x v="0"/>
    <s v="New"/>
    <x v="1"/>
    <s v="Hiking Daypack 20L"/>
    <n v="2"/>
    <n v="93.48"/>
    <n v="0"/>
    <n v="45.15"/>
    <n v="186.96"/>
    <n v="90.3"/>
    <n v="96.660000000000011"/>
    <n v="0.51700898587933253"/>
  </r>
  <r>
    <n v="877"/>
    <d v="2026-04-03T00:00:00"/>
    <x v="1"/>
    <n v="4"/>
    <x v="3"/>
    <n v="2026"/>
    <x v="1"/>
    <x v="12"/>
    <x v="0"/>
    <s v="New"/>
    <x v="3"/>
    <s v="Compact Sleeping Bag"/>
    <n v="1"/>
    <n v="123.63"/>
    <n v="0"/>
    <n v="58.88"/>
    <n v="123.63"/>
    <n v="58.88"/>
    <n v="64.75"/>
    <n v="0.52374019250990866"/>
  </r>
  <r>
    <n v="2023"/>
    <d v="2026-04-03T00:00:00"/>
    <x v="1"/>
    <n v="4"/>
    <x v="3"/>
    <n v="2026"/>
    <x v="1"/>
    <x v="12"/>
    <x v="0"/>
    <s v="New"/>
    <x v="2"/>
    <s v="Travel Backpack 35L"/>
    <n v="3"/>
    <n v="168.37"/>
    <n v="0"/>
    <n v="87.15"/>
    <n v="505.11"/>
    <n v="261.45000000000005"/>
    <n v="243.65999999999997"/>
    <n v="0.4823899744610084"/>
  </r>
  <r>
    <n v="2548"/>
    <d v="2026-04-03T00:00:00"/>
    <x v="1"/>
    <n v="4"/>
    <x v="3"/>
    <n v="2026"/>
    <x v="0"/>
    <x v="9"/>
    <x v="3"/>
    <s v="New"/>
    <x v="0"/>
    <s v="Trail Bike Light"/>
    <n v="4"/>
    <n v="51.68"/>
    <n v="0.05"/>
    <n v="23.09"/>
    <n v="196.38399999999999"/>
    <n v="92.36"/>
    <n v="104.02399999999999"/>
    <n v="0.52969692031937421"/>
  </r>
  <r>
    <n v="2602"/>
    <d v="2026-04-03T00:00:00"/>
    <x v="1"/>
    <n v="4"/>
    <x v="3"/>
    <n v="2026"/>
    <x v="1"/>
    <x v="12"/>
    <x v="3"/>
    <s v="New"/>
    <x v="0"/>
    <s v="Compact Repair Kit"/>
    <n v="1"/>
    <n v="40.159999999999997"/>
    <n v="0"/>
    <n v="16.77"/>
    <n v="40.159999999999997"/>
    <n v="16.77"/>
    <n v="23.389999999999997"/>
    <n v="0.58242031872509958"/>
  </r>
  <r>
    <n v="3229"/>
    <d v="2026-04-03T00:00:00"/>
    <x v="1"/>
    <n v="4"/>
    <x v="3"/>
    <n v="2026"/>
    <x v="3"/>
    <x v="13"/>
    <x v="2"/>
    <s v="Returning"/>
    <x v="2"/>
    <s v="Insulated Bottle"/>
    <n v="3"/>
    <n v="36.17"/>
    <n v="0.1"/>
    <n v="13.65"/>
    <n v="97.659000000000006"/>
    <n v="40.950000000000003"/>
    <n v="56.709000000000003"/>
    <n v="0.58068380794396834"/>
  </r>
  <r>
    <n v="3261"/>
    <d v="2026-04-03T00:00:00"/>
    <x v="1"/>
    <n v="4"/>
    <x v="3"/>
    <n v="2026"/>
    <x v="2"/>
    <x v="10"/>
    <x v="0"/>
    <s v="New"/>
    <x v="2"/>
    <s v="Carry-On Duffel"/>
    <n v="4"/>
    <n v="130.55000000000001"/>
    <n v="0"/>
    <n v="67.66"/>
    <n v="522.20000000000005"/>
    <n v="270.64"/>
    <n v="251.56000000000006"/>
    <n v="0.48173113749521262"/>
  </r>
  <r>
    <n v="3621"/>
    <d v="2026-04-03T00:00:00"/>
    <x v="1"/>
    <n v="4"/>
    <x v="3"/>
    <n v="2026"/>
    <x v="3"/>
    <x v="8"/>
    <x v="0"/>
    <s v="New"/>
    <x v="0"/>
    <s v="Cycling Pack 12L"/>
    <n v="2"/>
    <n v="102.63"/>
    <n v="0"/>
    <n v="50.19"/>
    <n v="205.26"/>
    <n v="100.38"/>
    <n v="104.88"/>
    <n v="0.51096170710318622"/>
  </r>
  <r>
    <n v="4681"/>
    <d v="2026-04-03T00:00:00"/>
    <x v="1"/>
    <n v="4"/>
    <x v="3"/>
    <n v="2026"/>
    <x v="3"/>
    <x v="13"/>
    <x v="3"/>
    <s v="Returning"/>
    <x v="0"/>
    <s v="Commuter Helmet"/>
    <n v="6"/>
    <n v="81.239999999999995"/>
    <n v="0"/>
    <n v="43.28"/>
    <n v="487.43999999999994"/>
    <n v="259.68"/>
    <n v="227.75999999999993"/>
    <n v="0.46725750861644505"/>
  </r>
  <r>
    <n v="4954"/>
    <d v="2026-04-03T00:00:00"/>
    <x v="1"/>
    <n v="4"/>
    <x v="3"/>
    <n v="2026"/>
    <x v="3"/>
    <x v="8"/>
    <x v="0"/>
    <s v="New"/>
    <x v="1"/>
    <s v="Trekking Poles"/>
    <n v="3"/>
    <n v="72.11"/>
    <n v="0.05"/>
    <n v="31.63"/>
    <n v="205.51349999999996"/>
    <n v="94.89"/>
    <n v="110.62349999999996"/>
    <n v="0.5382785072513484"/>
  </r>
  <r>
    <n v="1153"/>
    <d v="2026-04-04T00:00:00"/>
    <x v="1"/>
    <n v="4"/>
    <x v="3"/>
    <n v="2026"/>
    <x v="2"/>
    <x v="16"/>
    <x v="2"/>
    <s v="New"/>
    <x v="1"/>
    <s v="Hiking Daypack 20L"/>
    <n v="4"/>
    <n v="90.15"/>
    <n v="0"/>
    <n v="44.9"/>
    <n v="360.6"/>
    <n v="179.6"/>
    <n v="181.00000000000003"/>
    <n v="0.50194120909595119"/>
  </r>
  <r>
    <n v="1383"/>
    <d v="2026-04-04T00:00:00"/>
    <x v="1"/>
    <n v="4"/>
    <x v="3"/>
    <n v="2026"/>
    <x v="3"/>
    <x v="4"/>
    <x v="2"/>
    <s v="Returning"/>
    <x v="0"/>
    <s v="Trail Bike Light"/>
    <n v="1"/>
    <n v="50.7"/>
    <n v="0.05"/>
    <n v="21.85"/>
    <n v="48.164999999999999"/>
    <n v="21.85"/>
    <n v="26.314999999999998"/>
    <n v="0.54635108481262329"/>
  </r>
  <r>
    <n v="2583"/>
    <d v="2026-04-04T00:00:00"/>
    <x v="1"/>
    <n v="4"/>
    <x v="3"/>
    <n v="2026"/>
    <x v="0"/>
    <x v="0"/>
    <x v="0"/>
    <s v="Returning"/>
    <x v="4"/>
    <s v="Resistance Band Set"/>
    <n v="1"/>
    <n v="41.13"/>
    <n v="0"/>
    <n v="15.04"/>
    <n v="41.13"/>
    <n v="15.04"/>
    <n v="26.090000000000003"/>
    <n v="0.63433017262338931"/>
  </r>
  <r>
    <n v="4074"/>
    <d v="2026-04-04T00:00:00"/>
    <x v="1"/>
    <n v="4"/>
    <x v="3"/>
    <n v="2026"/>
    <x v="1"/>
    <x v="1"/>
    <x v="2"/>
    <s v="Returning"/>
    <x v="3"/>
    <s v="Compact Sleeping Bag"/>
    <n v="1"/>
    <n v="121.66"/>
    <n v="0"/>
    <n v="61.37"/>
    <n v="121.66"/>
    <n v="61.37"/>
    <n v="60.29"/>
    <n v="0.49556140062469178"/>
  </r>
  <r>
    <n v="4301"/>
    <d v="2026-04-04T00:00:00"/>
    <x v="1"/>
    <n v="4"/>
    <x v="3"/>
    <n v="2026"/>
    <x v="2"/>
    <x v="16"/>
    <x v="2"/>
    <s v="New"/>
    <x v="4"/>
    <s v="Weighted Vest"/>
    <n v="1"/>
    <n v="122.77"/>
    <n v="0.1"/>
    <n v="70.59"/>
    <n v="110.49299999999999"/>
    <n v="70.59"/>
    <n v="39.902999999999992"/>
    <n v="0.36113599956558329"/>
  </r>
  <r>
    <n v="4692"/>
    <d v="2026-04-04T00:00:00"/>
    <x v="1"/>
    <n v="4"/>
    <x v="3"/>
    <n v="2026"/>
    <x v="3"/>
    <x v="13"/>
    <x v="0"/>
    <s v="Returning"/>
    <x v="0"/>
    <s v="Trail Bike Light"/>
    <n v="1"/>
    <n v="49.96"/>
    <n v="0"/>
    <n v="22.13"/>
    <n v="49.96"/>
    <n v="22.13"/>
    <n v="27.830000000000002"/>
    <n v="0.55704563650920735"/>
  </r>
  <r>
    <n v="1951"/>
    <d v="2026-04-05T00:00:00"/>
    <x v="1"/>
    <n v="4"/>
    <x v="3"/>
    <n v="2026"/>
    <x v="3"/>
    <x v="8"/>
    <x v="3"/>
    <s v="Returning"/>
    <x v="1"/>
    <s v="Summit Backpack 45L"/>
    <n v="2"/>
    <n v="155.13"/>
    <n v="0.15"/>
    <n v="80.959999999999994"/>
    <n v="263.721"/>
    <n v="161.91999999999999"/>
    <n v="101.80100000000002"/>
    <n v="0.38601779911345707"/>
  </r>
  <r>
    <n v="2111"/>
    <d v="2026-04-05T00:00:00"/>
    <x v="1"/>
    <n v="4"/>
    <x v="3"/>
    <n v="2026"/>
    <x v="3"/>
    <x v="13"/>
    <x v="0"/>
    <s v="New"/>
    <x v="1"/>
    <s v="Trekking Poles"/>
    <n v="3"/>
    <n v="69.83"/>
    <n v="0.05"/>
    <n v="31.53"/>
    <n v="199.0155"/>
    <n v="94.59"/>
    <n v="104.4255"/>
    <n v="0.52471038687941396"/>
  </r>
  <r>
    <n v="2933"/>
    <d v="2026-04-05T00:00:00"/>
    <x v="1"/>
    <n v="4"/>
    <x v="3"/>
    <n v="2026"/>
    <x v="1"/>
    <x v="6"/>
    <x v="2"/>
    <s v="Returning"/>
    <x v="2"/>
    <s v="Insulated Bottle"/>
    <n v="1"/>
    <n v="35.4"/>
    <n v="0"/>
    <n v="13.37"/>
    <n v="35.4"/>
    <n v="13.37"/>
    <n v="22.03"/>
    <n v="0.62231638418079105"/>
  </r>
  <r>
    <n v="3263"/>
    <d v="2026-04-05T00:00:00"/>
    <x v="1"/>
    <n v="4"/>
    <x v="3"/>
    <n v="2026"/>
    <x v="3"/>
    <x v="7"/>
    <x v="0"/>
    <s v="New"/>
    <x v="4"/>
    <s v="Training Mat"/>
    <n v="1"/>
    <n v="51.75"/>
    <n v="0.1"/>
    <n v="22.1"/>
    <n v="46.575000000000003"/>
    <n v="22.1"/>
    <n v="24.475000000000001"/>
    <n v="0.52549651100375738"/>
  </r>
  <r>
    <n v="4764"/>
    <d v="2026-04-05T00:00:00"/>
    <x v="1"/>
    <n v="4"/>
    <x v="3"/>
    <n v="2026"/>
    <x v="3"/>
    <x v="13"/>
    <x v="3"/>
    <s v="New"/>
    <x v="0"/>
    <s v="Compact Repair Kit"/>
    <n v="6"/>
    <n v="39.6"/>
    <n v="0.15"/>
    <n v="17.010000000000002"/>
    <n v="201.96"/>
    <n v="102.06"/>
    <n v="99.9"/>
    <n v="0.49465240641711233"/>
  </r>
  <r>
    <n v="28"/>
    <d v="2026-04-06T00:00:00"/>
    <x v="1"/>
    <n v="4"/>
    <x v="3"/>
    <n v="2026"/>
    <x v="1"/>
    <x v="6"/>
    <x v="2"/>
    <s v="New"/>
    <x v="4"/>
    <s v="Weighted Vest"/>
    <n v="2"/>
    <n v="125.94"/>
    <n v="0.05"/>
    <n v="70.94"/>
    <n v="239.28599999999997"/>
    <n v="141.88"/>
    <n v="97.405999999999977"/>
    <n v="0.40706936469329585"/>
  </r>
  <r>
    <n v="581"/>
    <d v="2026-04-06T00:00:00"/>
    <x v="1"/>
    <n v="4"/>
    <x v="3"/>
    <n v="2026"/>
    <x v="1"/>
    <x v="1"/>
    <x v="0"/>
    <s v="Returning"/>
    <x v="3"/>
    <s v="Compact Sleeping Bag"/>
    <n v="3"/>
    <n v="124.67"/>
    <n v="0"/>
    <n v="61.46"/>
    <n v="374.01"/>
    <n v="184.38"/>
    <n v="189.63"/>
    <n v="0.50701852891633914"/>
  </r>
  <r>
    <n v="643"/>
    <d v="2026-04-06T00:00:00"/>
    <x v="1"/>
    <n v="4"/>
    <x v="3"/>
    <n v="2026"/>
    <x v="3"/>
    <x v="8"/>
    <x v="0"/>
    <s v="Returning"/>
    <x v="1"/>
    <s v="Trekking Poles"/>
    <n v="2"/>
    <n v="72.260000000000005"/>
    <n v="0"/>
    <n v="33.21"/>
    <n v="144.52000000000001"/>
    <n v="66.42"/>
    <n v="78.100000000000009"/>
    <n v="0.54040963188486024"/>
  </r>
  <r>
    <n v="1907"/>
    <d v="2026-04-06T00:00:00"/>
    <x v="1"/>
    <n v="4"/>
    <x v="3"/>
    <n v="2026"/>
    <x v="1"/>
    <x v="12"/>
    <x v="1"/>
    <s v="Business"/>
    <x v="0"/>
    <s v="Trail Bike Light"/>
    <n v="10"/>
    <n v="50.64"/>
    <n v="0.2"/>
    <n v="22.99"/>
    <n v="405.12"/>
    <n v="229.89999999999998"/>
    <n v="175.22000000000003"/>
    <n v="0.43251382306477099"/>
  </r>
  <r>
    <n v="1950"/>
    <d v="2026-04-06T00:00:00"/>
    <x v="1"/>
    <n v="4"/>
    <x v="3"/>
    <n v="2026"/>
    <x v="0"/>
    <x v="9"/>
    <x v="0"/>
    <s v="New"/>
    <x v="1"/>
    <s v="Trekking Poles"/>
    <n v="1"/>
    <n v="73"/>
    <n v="0"/>
    <n v="32.4"/>
    <n v="73"/>
    <n v="32.4"/>
    <n v="40.6"/>
    <n v="0.55616438356164388"/>
  </r>
  <r>
    <n v="2443"/>
    <d v="2026-04-06T00:00:00"/>
    <x v="1"/>
    <n v="4"/>
    <x v="3"/>
    <n v="2026"/>
    <x v="0"/>
    <x v="15"/>
    <x v="0"/>
    <s v="Returning"/>
    <x v="2"/>
    <s v="Insulated Bottle"/>
    <n v="1"/>
    <n v="35.700000000000003"/>
    <n v="0"/>
    <n v="13.8"/>
    <n v="35.700000000000003"/>
    <n v="13.8"/>
    <n v="21.900000000000002"/>
    <n v="0.61344537815126055"/>
  </r>
  <r>
    <n v="2480"/>
    <d v="2026-04-06T00:00:00"/>
    <x v="1"/>
    <n v="4"/>
    <x v="3"/>
    <n v="2026"/>
    <x v="2"/>
    <x v="16"/>
    <x v="1"/>
    <s v="New"/>
    <x v="1"/>
    <s v="Summit Backpack 45L"/>
    <n v="8"/>
    <n v="152.41999999999999"/>
    <n v="0.05"/>
    <n v="80.11"/>
    <n v="1158.3919999999998"/>
    <n v="640.88"/>
    <n v="517.51199999999983"/>
    <n v="0.44675032286134564"/>
  </r>
  <r>
    <n v="2515"/>
    <d v="2026-04-06T00:00:00"/>
    <x v="1"/>
    <n v="4"/>
    <x v="3"/>
    <n v="2026"/>
    <x v="3"/>
    <x v="8"/>
    <x v="0"/>
    <s v="Returning"/>
    <x v="0"/>
    <s v="Commuter Helmet"/>
    <n v="1"/>
    <n v="81.78"/>
    <n v="0"/>
    <n v="42.82"/>
    <n v="81.78"/>
    <n v="42.82"/>
    <n v="38.96"/>
    <n v="0.47640009782342874"/>
  </r>
  <r>
    <n v="2829"/>
    <d v="2026-04-06T00:00:00"/>
    <x v="1"/>
    <n v="4"/>
    <x v="3"/>
    <n v="2026"/>
    <x v="1"/>
    <x v="6"/>
    <x v="0"/>
    <s v="Business"/>
    <x v="0"/>
    <s v="Cycling Pack 12L"/>
    <n v="6"/>
    <n v="102.59"/>
    <n v="0.1"/>
    <n v="49.6"/>
    <n v="553.98599999999999"/>
    <n v="297.60000000000002"/>
    <n v="256.38599999999997"/>
    <n v="0.46280230908362302"/>
  </r>
  <r>
    <n v="4086"/>
    <d v="2026-04-06T00:00:00"/>
    <x v="1"/>
    <n v="4"/>
    <x v="3"/>
    <n v="2026"/>
    <x v="3"/>
    <x v="8"/>
    <x v="2"/>
    <s v="Returning"/>
    <x v="1"/>
    <s v="Summit Backpack 45L"/>
    <n v="2"/>
    <n v="152.44"/>
    <n v="0.15"/>
    <n v="76.680000000000007"/>
    <n v="259.14799999999997"/>
    <n v="153.36000000000001"/>
    <n v="105.78799999999995"/>
    <n v="0.4082146109559015"/>
  </r>
  <r>
    <n v="4512"/>
    <d v="2026-04-06T00:00:00"/>
    <x v="1"/>
    <n v="4"/>
    <x v="3"/>
    <n v="2026"/>
    <x v="1"/>
    <x v="1"/>
    <x v="0"/>
    <s v="New"/>
    <x v="2"/>
    <s v="Carry-On Duffel"/>
    <n v="6"/>
    <n v="136.29"/>
    <n v="0"/>
    <n v="68.209999999999994"/>
    <n v="817.74"/>
    <n v="409.26"/>
    <n v="408.48"/>
    <n v="0.49952307579426225"/>
  </r>
  <r>
    <n v="4837"/>
    <d v="2026-04-06T00:00:00"/>
    <x v="1"/>
    <n v="4"/>
    <x v="3"/>
    <n v="2026"/>
    <x v="0"/>
    <x v="9"/>
    <x v="1"/>
    <s v="Business"/>
    <x v="1"/>
    <s v="Summit Backpack 45L"/>
    <n v="4"/>
    <n v="157.51"/>
    <n v="0.2"/>
    <n v="79.209999999999994"/>
    <n v="504.03199999999998"/>
    <n v="316.83999999999997"/>
    <n v="187.19200000000001"/>
    <n v="0.37138911815122855"/>
  </r>
  <r>
    <n v="1580"/>
    <d v="2026-04-07T00:00:00"/>
    <x v="1"/>
    <n v="4"/>
    <x v="3"/>
    <n v="2026"/>
    <x v="2"/>
    <x v="3"/>
    <x v="0"/>
    <s v="New"/>
    <x v="3"/>
    <s v="Compact Sleeping Bag"/>
    <n v="2"/>
    <n v="120.5"/>
    <n v="0"/>
    <n v="61.42"/>
    <n v="241"/>
    <n v="122.84"/>
    <n v="118.16"/>
    <n v="0.49029045643153524"/>
  </r>
  <r>
    <n v="1962"/>
    <d v="2026-04-07T00:00:00"/>
    <x v="1"/>
    <n v="4"/>
    <x v="3"/>
    <n v="2026"/>
    <x v="0"/>
    <x v="0"/>
    <x v="0"/>
    <s v="Returning"/>
    <x v="1"/>
    <s v="Summit Backpack 45L"/>
    <n v="3"/>
    <n v="152.62"/>
    <n v="0.05"/>
    <n v="77.75"/>
    <n v="434.96699999999998"/>
    <n v="233.25"/>
    <n v="201.71699999999998"/>
    <n v="0.46375242259757637"/>
  </r>
  <r>
    <n v="2381"/>
    <d v="2026-04-07T00:00:00"/>
    <x v="1"/>
    <n v="4"/>
    <x v="3"/>
    <n v="2026"/>
    <x v="1"/>
    <x v="11"/>
    <x v="0"/>
    <s v="Returning"/>
    <x v="2"/>
    <s v="Carry-On Duffel"/>
    <n v="2"/>
    <n v="134.16"/>
    <n v="0.05"/>
    <n v="67.08"/>
    <n v="254.90399999999997"/>
    <n v="134.16"/>
    <n v="120.74399999999997"/>
    <n v="0.47368421052631576"/>
  </r>
  <r>
    <n v="2655"/>
    <d v="2026-04-07T00:00:00"/>
    <x v="1"/>
    <n v="4"/>
    <x v="3"/>
    <n v="2026"/>
    <x v="3"/>
    <x v="13"/>
    <x v="2"/>
    <s v="Business"/>
    <x v="0"/>
    <s v="Cycling Pack 12L"/>
    <n v="1"/>
    <n v="101.13"/>
    <n v="0"/>
    <n v="50.8"/>
    <n v="101.13"/>
    <n v="50.8"/>
    <n v="50.33"/>
    <n v="0.49767625828141998"/>
  </r>
  <r>
    <n v="2944"/>
    <d v="2026-04-07T00:00:00"/>
    <x v="1"/>
    <n v="4"/>
    <x v="3"/>
    <n v="2026"/>
    <x v="1"/>
    <x v="14"/>
    <x v="2"/>
    <s v="New"/>
    <x v="4"/>
    <s v="Training Mat"/>
    <n v="1"/>
    <n v="51.36"/>
    <n v="0"/>
    <n v="22.21"/>
    <n v="51.36"/>
    <n v="22.21"/>
    <n v="29.15"/>
    <n v="0.56756230529595009"/>
  </r>
  <r>
    <n v="4756"/>
    <d v="2026-04-07T00:00:00"/>
    <x v="1"/>
    <n v="4"/>
    <x v="3"/>
    <n v="2026"/>
    <x v="2"/>
    <x v="16"/>
    <x v="0"/>
    <s v="Business"/>
    <x v="1"/>
    <s v="Summit Backpack 45L"/>
    <n v="5"/>
    <n v="151.88"/>
    <n v="0"/>
    <n v="80.56"/>
    <n v="759.4"/>
    <n v="402.8"/>
    <n v="356.59999999999997"/>
    <n v="0.46958124835396364"/>
  </r>
  <r>
    <n v="52"/>
    <d v="2026-04-08T00:00:00"/>
    <x v="1"/>
    <n v="4"/>
    <x v="3"/>
    <n v="2026"/>
    <x v="1"/>
    <x v="12"/>
    <x v="0"/>
    <s v="New"/>
    <x v="2"/>
    <s v="Carry-On Duffel"/>
    <n v="2"/>
    <n v="133.59"/>
    <n v="0"/>
    <n v="66.83"/>
    <n v="267.18"/>
    <n v="133.66"/>
    <n v="133.52000000000001"/>
    <n v="0.49973800434164234"/>
  </r>
  <r>
    <n v="556"/>
    <d v="2026-04-08T00:00:00"/>
    <x v="1"/>
    <n v="4"/>
    <x v="3"/>
    <n v="2026"/>
    <x v="3"/>
    <x v="8"/>
    <x v="0"/>
    <s v="New"/>
    <x v="3"/>
    <s v="Compact Sleeping Bag"/>
    <n v="2"/>
    <n v="124.39"/>
    <n v="0"/>
    <n v="61.27"/>
    <n v="248.78"/>
    <n v="122.54"/>
    <n v="126.24"/>
    <n v="0.50743628909076288"/>
  </r>
  <r>
    <n v="1233"/>
    <d v="2026-04-08T00:00:00"/>
    <x v="1"/>
    <n v="4"/>
    <x v="3"/>
    <n v="2026"/>
    <x v="0"/>
    <x v="15"/>
    <x v="0"/>
    <s v="New"/>
    <x v="0"/>
    <s v="Trail Bike Light"/>
    <n v="5"/>
    <n v="50.22"/>
    <n v="0.1"/>
    <n v="22.31"/>
    <n v="225.99"/>
    <n v="111.55"/>
    <n v="114.44000000000001"/>
    <n v="0.50639408823399268"/>
  </r>
  <r>
    <n v="1492"/>
    <d v="2026-04-08T00:00:00"/>
    <x v="1"/>
    <n v="4"/>
    <x v="3"/>
    <n v="2026"/>
    <x v="1"/>
    <x v="14"/>
    <x v="0"/>
    <s v="Returning"/>
    <x v="0"/>
    <s v="Compact Repair Kit"/>
    <n v="2"/>
    <n v="41.08"/>
    <n v="0"/>
    <n v="16.79"/>
    <n v="82.16"/>
    <n v="33.58"/>
    <n v="48.58"/>
    <n v="0.59128529698149956"/>
  </r>
  <r>
    <n v="1619"/>
    <d v="2026-04-08T00:00:00"/>
    <x v="1"/>
    <n v="4"/>
    <x v="3"/>
    <n v="2026"/>
    <x v="3"/>
    <x v="8"/>
    <x v="2"/>
    <s v="New"/>
    <x v="2"/>
    <s v="Packing Cube Set"/>
    <n v="5"/>
    <n v="46.11"/>
    <n v="0"/>
    <n v="18.88"/>
    <n v="230.55"/>
    <n v="94.399999999999991"/>
    <n v="136.15000000000003"/>
    <n v="0.5905443504662764"/>
  </r>
  <r>
    <n v="1631"/>
    <d v="2026-04-08T00:00:00"/>
    <x v="1"/>
    <n v="4"/>
    <x v="3"/>
    <n v="2026"/>
    <x v="3"/>
    <x v="8"/>
    <x v="0"/>
    <s v="Returning"/>
    <x v="2"/>
    <s v="Packing Cube Set"/>
    <n v="1"/>
    <n v="45.54"/>
    <n v="0"/>
    <n v="18.36"/>
    <n v="45.54"/>
    <n v="18.36"/>
    <n v="27.18"/>
    <n v="0.59683794466403162"/>
  </r>
  <r>
    <n v="1844"/>
    <d v="2026-04-08T00:00:00"/>
    <x v="1"/>
    <n v="4"/>
    <x v="3"/>
    <n v="2026"/>
    <x v="1"/>
    <x v="14"/>
    <x v="2"/>
    <s v="New"/>
    <x v="4"/>
    <s v="Recovery Roller"/>
    <n v="2"/>
    <n v="37.1"/>
    <n v="0.1"/>
    <n v="14.17"/>
    <n v="66.78"/>
    <n v="28.34"/>
    <n v="38.44"/>
    <n v="0.57562144354597178"/>
  </r>
  <r>
    <n v="4246"/>
    <d v="2026-04-08T00:00:00"/>
    <x v="1"/>
    <n v="4"/>
    <x v="3"/>
    <n v="2026"/>
    <x v="3"/>
    <x v="8"/>
    <x v="1"/>
    <s v="Business"/>
    <x v="1"/>
    <s v="Summit Backpack 45L"/>
    <n v="5"/>
    <n v="156.57"/>
    <n v="0.15"/>
    <n v="80.849999999999994"/>
    <n v="665.4224999999999"/>
    <n v="404.25"/>
    <n v="261.1724999999999"/>
    <n v="0.39249123677062309"/>
  </r>
  <r>
    <n v="5139"/>
    <d v="2026-04-08T00:00:00"/>
    <x v="1"/>
    <n v="4"/>
    <x v="3"/>
    <n v="2026"/>
    <x v="0"/>
    <x v="15"/>
    <x v="0"/>
    <s v="Returning"/>
    <x v="4"/>
    <s v="Training Mat"/>
    <n v="2"/>
    <n v="51.4"/>
    <n v="0"/>
    <n v="21.99"/>
    <n v="102.8"/>
    <n v="43.98"/>
    <n v="58.82"/>
    <n v="0.57217898832684821"/>
  </r>
  <r>
    <n v="186"/>
    <d v="2026-04-09T00:00:00"/>
    <x v="1"/>
    <n v="4"/>
    <x v="3"/>
    <n v="2026"/>
    <x v="0"/>
    <x v="0"/>
    <x v="0"/>
    <s v="New"/>
    <x v="2"/>
    <s v="Packing Cube Set"/>
    <n v="2"/>
    <n v="46.42"/>
    <n v="0.1"/>
    <n v="18.73"/>
    <n v="83.556000000000012"/>
    <n v="37.46"/>
    <n v="46.096000000000011"/>
    <n v="0.55167791660682663"/>
  </r>
  <r>
    <n v="1742"/>
    <d v="2026-04-09T00:00:00"/>
    <x v="1"/>
    <n v="4"/>
    <x v="3"/>
    <n v="2026"/>
    <x v="3"/>
    <x v="4"/>
    <x v="3"/>
    <s v="Returning"/>
    <x v="3"/>
    <s v="Compact Sleeping Bag"/>
    <n v="2"/>
    <n v="120.75"/>
    <n v="0.05"/>
    <n v="60.31"/>
    <n v="229.42499999999998"/>
    <n v="120.62"/>
    <n v="108.80499999999998"/>
    <n v="0.47425084450256066"/>
  </r>
  <r>
    <n v="3189"/>
    <d v="2026-04-09T00:00:00"/>
    <x v="1"/>
    <n v="4"/>
    <x v="3"/>
    <n v="2026"/>
    <x v="1"/>
    <x v="11"/>
    <x v="1"/>
    <s v="Business"/>
    <x v="1"/>
    <s v="Summit Backpack 45L"/>
    <n v="6"/>
    <n v="157.38999999999999"/>
    <n v="0.05"/>
    <n v="79.239999999999995"/>
    <n v="897.12299999999993"/>
    <n v="475.43999999999994"/>
    <n v="421.68299999999999"/>
    <n v="0.47003922539049831"/>
  </r>
  <r>
    <n v="3747"/>
    <d v="2026-04-09T00:00:00"/>
    <x v="1"/>
    <n v="4"/>
    <x v="3"/>
    <n v="2026"/>
    <x v="3"/>
    <x v="7"/>
    <x v="2"/>
    <s v="Returning"/>
    <x v="3"/>
    <s v="Compact Sleeping Bag"/>
    <n v="2"/>
    <n v="122.36"/>
    <n v="0.05"/>
    <n v="59.06"/>
    <n v="232.48399999999998"/>
    <n v="118.12"/>
    <n v="114.36399999999998"/>
    <n v="0.49192202474148755"/>
  </r>
  <r>
    <n v="3782"/>
    <d v="2026-04-09T00:00:00"/>
    <x v="1"/>
    <n v="4"/>
    <x v="3"/>
    <n v="2026"/>
    <x v="0"/>
    <x v="0"/>
    <x v="2"/>
    <s v="Returning"/>
    <x v="4"/>
    <s v="Resistance Band Set"/>
    <n v="2"/>
    <n v="39.68"/>
    <n v="0.05"/>
    <n v="14.98"/>
    <n v="75.391999999999996"/>
    <n v="29.96"/>
    <n v="45.431999999999995"/>
    <n v="0.60261035653650252"/>
  </r>
  <r>
    <n v="4344"/>
    <d v="2026-04-09T00:00:00"/>
    <x v="1"/>
    <n v="4"/>
    <x v="3"/>
    <n v="2026"/>
    <x v="2"/>
    <x v="5"/>
    <x v="2"/>
    <s v="Business"/>
    <x v="3"/>
    <s v="Compact Sleeping Bag"/>
    <n v="3"/>
    <n v="121.56"/>
    <n v="0.15"/>
    <n v="61.31"/>
    <n v="309.97800000000001"/>
    <n v="183.93"/>
    <n v="126.048"/>
    <n v="0.40663530960261696"/>
  </r>
  <r>
    <n v="4901"/>
    <d v="2026-04-09T00:00:00"/>
    <x v="1"/>
    <n v="4"/>
    <x v="3"/>
    <n v="2026"/>
    <x v="0"/>
    <x v="0"/>
    <x v="3"/>
    <s v="New"/>
    <x v="0"/>
    <s v="Commuter Helmet"/>
    <n v="1"/>
    <n v="80.19"/>
    <n v="0.1"/>
    <n v="42.15"/>
    <n v="72.171000000000006"/>
    <n v="42.15"/>
    <n v="30.021000000000008"/>
    <n v="0.4159704036247247"/>
  </r>
  <r>
    <n v="4969"/>
    <d v="2026-04-09T00:00:00"/>
    <x v="1"/>
    <n v="4"/>
    <x v="3"/>
    <n v="2026"/>
    <x v="3"/>
    <x v="7"/>
    <x v="3"/>
    <s v="Business"/>
    <x v="0"/>
    <s v="Commuter Helmet"/>
    <n v="2"/>
    <n v="81.14"/>
    <n v="0"/>
    <n v="43.43"/>
    <n v="162.28"/>
    <n v="86.86"/>
    <n v="75.42"/>
    <n v="0.46475228000985952"/>
  </r>
  <r>
    <n v="673"/>
    <d v="2026-04-10T00:00:00"/>
    <x v="1"/>
    <n v="4"/>
    <x v="3"/>
    <n v="2026"/>
    <x v="3"/>
    <x v="8"/>
    <x v="2"/>
    <s v="New"/>
    <x v="3"/>
    <s v="Trail Tent 2P"/>
    <n v="2"/>
    <n v="191.11"/>
    <n v="0"/>
    <n v="103.58"/>
    <n v="382.22"/>
    <n v="207.16"/>
    <n v="175.06000000000003"/>
    <n v="0.45800847679346979"/>
  </r>
  <r>
    <n v="888"/>
    <d v="2026-04-10T00:00:00"/>
    <x v="1"/>
    <n v="4"/>
    <x v="3"/>
    <n v="2026"/>
    <x v="3"/>
    <x v="7"/>
    <x v="2"/>
    <s v="New"/>
    <x v="0"/>
    <s v="Compact Repair Kit"/>
    <n v="2"/>
    <n v="40.58"/>
    <n v="0.05"/>
    <n v="17.149999999999999"/>
    <n v="77.10199999999999"/>
    <n v="34.299999999999997"/>
    <n v="42.801999999999992"/>
    <n v="0.55513475655625011"/>
  </r>
  <r>
    <n v="1541"/>
    <d v="2026-04-10T00:00:00"/>
    <x v="1"/>
    <n v="4"/>
    <x v="3"/>
    <n v="2026"/>
    <x v="0"/>
    <x v="15"/>
    <x v="3"/>
    <s v="Returning"/>
    <x v="3"/>
    <s v="Portable Camp Stove"/>
    <n v="1"/>
    <n v="83.44"/>
    <n v="0"/>
    <n v="40.299999999999997"/>
    <n v="83.44"/>
    <n v="40.299999999999997"/>
    <n v="43.14"/>
    <n v="0.51701821668264625"/>
  </r>
  <r>
    <n v="1881"/>
    <d v="2026-04-10T00:00:00"/>
    <x v="1"/>
    <n v="4"/>
    <x v="3"/>
    <n v="2026"/>
    <x v="3"/>
    <x v="7"/>
    <x v="3"/>
    <s v="New"/>
    <x v="4"/>
    <s v="Training Mat"/>
    <n v="1"/>
    <n v="49.61"/>
    <n v="0"/>
    <n v="21.92"/>
    <n v="49.61"/>
    <n v="21.92"/>
    <n v="27.689999999999998"/>
    <n v="0.55815359806490628"/>
  </r>
  <r>
    <n v="2007"/>
    <d v="2026-04-10T00:00:00"/>
    <x v="1"/>
    <n v="4"/>
    <x v="3"/>
    <n v="2026"/>
    <x v="3"/>
    <x v="8"/>
    <x v="0"/>
    <s v="Returning"/>
    <x v="4"/>
    <s v="Weighted Vest"/>
    <n v="2"/>
    <n v="123.31"/>
    <n v="0"/>
    <n v="69.239999999999995"/>
    <n v="246.62"/>
    <n v="138.47999999999999"/>
    <n v="108.14000000000001"/>
    <n v="0.43848836266320662"/>
  </r>
  <r>
    <n v="2312"/>
    <d v="2026-04-10T00:00:00"/>
    <x v="1"/>
    <n v="4"/>
    <x v="3"/>
    <n v="2026"/>
    <x v="0"/>
    <x v="15"/>
    <x v="2"/>
    <s v="New"/>
    <x v="1"/>
    <s v="Hiking Daypack 20L"/>
    <n v="1"/>
    <n v="93.35"/>
    <n v="0.1"/>
    <n v="45.54"/>
    <n v="84.015000000000001"/>
    <n v="45.54"/>
    <n v="38.475000000000001"/>
    <n v="0.45795393679700053"/>
  </r>
  <r>
    <n v="4493"/>
    <d v="2026-04-10T00:00:00"/>
    <x v="1"/>
    <n v="4"/>
    <x v="3"/>
    <n v="2026"/>
    <x v="0"/>
    <x v="0"/>
    <x v="1"/>
    <s v="Business"/>
    <x v="1"/>
    <s v="Hiking Daypack 20L"/>
    <n v="5"/>
    <n v="92.63"/>
    <n v="0.15"/>
    <n v="46.33"/>
    <n v="393.67749999999995"/>
    <n v="231.64999999999998"/>
    <n v="162.02749999999997"/>
    <n v="0.41157419461361139"/>
  </r>
  <r>
    <n v="2072"/>
    <d v="2026-04-11T00:00:00"/>
    <x v="1"/>
    <n v="4"/>
    <x v="3"/>
    <n v="2026"/>
    <x v="0"/>
    <x v="9"/>
    <x v="0"/>
    <s v="New"/>
    <x v="3"/>
    <s v="Compact Sleeping Bag"/>
    <n v="4"/>
    <n v="124.87"/>
    <n v="0.1"/>
    <n v="62.03"/>
    <n v="449.53200000000004"/>
    <n v="248.12"/>
    <n v="201.41200000000003"/>
    <n v="0.44804819234225823"/>
  </r>
  <r>
    <n v="2142"/>
    <d v="2026-04-11T00:00:00"/>
    <x v="1"/>
    <n v="4"/>
    <x v="3"/>
    <n v="2026"/>
    <x v="3"/>
    <x v="4"/>
    <x v="3"/>
    <s v="New"/>
    <x v="3"/>
    <s v="Alpine Tent 4P"/>
    <n v="1"/>
    <n v="339.64"/>
    <n v="0.1"/>
    <n v="195.81"/>
    <n v="305.67599999999999"/>
    <n v="195.81"/>
    <n v="109.86599999999999"/>
    <n v="0.35941977780394924"/>
  </r>
  <r>
    <n v="2911"/>
    <d v="2026-04-11T00:00:00"/>
    <x v="1"/>
    <n v="4"/>
    <x v="3"/>
    <n v="2026"/>
    <x v="2"/>
    <x v="2"/>
    <x v="2"/>
    <s v="New"/>
    <x v="0"/>
    <s v="Trail Bike Light"/>
    <n v="1"/>
    <n v="50.86"/>
    <n v="0.05"/>
    <n v="22.1"/>
    <n v="48.317"/>
    <n v="22.1"/>
    <n v="26.216999999999999"/>
    <n v="0.54260405240391574"/>
  </r>
  <r>
    <n v="4276"/>
    <d v="2026-04-11T00:00:00"/>
    <x v="1"/>
    <n v="4"/>
    <x v="3"/>
    <n v="2026"/>
    <x v="3"/>
    <x v="8"/>
    <x v="0"/>
    <s v="New"/>
    <x v="2"/>
    <s v="Travel Backpack 35L"/>
    <n v="2"/>
    <n v="167.01"/>
    <n v="0"/>
    <n v="89.8"/>
    <n v="334.02"/>
    <n v="179.6"/>
    <n v="154.41999999999999"/>
    <n v="0.46230764624872761"/>
  </r>
  <r>
    <n v="5077"/>
    <d v="2026-04-11T00:00:00"/>
    <x v="1"/>
    <n v="4"/>
    <x v="3"/>
    <n v="2026"/>
    <x v="3"/>
    <x v="8"/>
    <x v="3"/>
    <s v="Returning"/>
    <x v="1"/>
    <s v="Hiking Daypack 20L"/>
    <n v="2"/>
    <n v="92.63"/>
    <n v="0.15"/>
    <n v="44.96"/>
    <n v="157.47099999999998"/>
    <n v="89.92"/>
    <n v="67.550999999999974"/>
    <n v="0.42897422382533917"/>
  </r>
  <r>
    <n v="1259"/>
    <d v="2026-04-12T00:00:00"/>
    <x v="1"/>
    <n v="4"/>
    <x v="3"/>
    <n v="2026"/>
    <x v="1"/>
    <x v="12"/>
    <x v="3"/>
    <s v="New"/>
    <x v="1"/>
    <s v="Summit Backpack 45L"/>
    <n v="2"/>
    <n v="151.01"/>
    <n v="0"/>
    <n v="80.209999999999994"/>
    <n v="302.02"/>
    <n v="160.41999999999999"/>
    <n v="141.6"/>
    <n v="0.4688431229719886"/>
  </r>
  <r>
    <n v="1720"/>
    <d v="2026-04-12T00:00:00"/>
    <x v="1"/>
    <n v="4"/>
    <x v="3"/>
    <n v="2026"/>
    <x v="0"/>
    <x v="15"/>
    <x v="0"/>
    <s v="New"/>
    <x v="1"/>
    <s v="Hiking Daypack 20L"/>
    <n v="2"/>
    <n v="92.07"/>
    <n v="0"/>
    <n v="44.1"/>
    <n v="184.14"/>
    <n v="88.2"/>
    <n v="95.939999999999984"/>
    <n v="0.52101661779081132"/>
  </r>
  <r>
    <n v="1975"/>
    <d v="2026-04-12T00:00:00"/>
    <x v="1"/>
    <n v="4"/>
    <x v="3"/>
    <n v="2026"/>
    <x v="0"/>
    <x v="15"/>
    <x v="0"/>
    <s v="Returning"/>
    <x v="4"/>
    <s v="Recovery Roller"/>
    <n v="1"/>
    <n v="36.840000000000003"/>
    <n v="0.1"/>
    <n v="13.86"/>
    <n v="33.156000000000006"/>
    <n v="13.86"/>
    <n v="19.296000000000006"/>
    <n v="0.58197611292073836"/>
  </r>
  <r>
    <n v="2848"/>
    <d v="2026-04-12T00:00:00"/>
    <x v="1"/>
    <n v="4"/>
    <x v="3"/>
    <n v="2026"/>
    <x v="1"/>
    <x v="6"/>
    <x v="0"/>
    <s v="New"/>
    <x v="1"/>
    <s v="Trekking Poles"/>
    <n v="1"/>
    <n v="71.64"/>
    <n v="0.05"/>
    <n v="32.729999999999997"/>
    <n v="68.057999999999993"/>
    <n v="32.729999999999997"/>
    <n v="35.327999999999996"/>
    <n v="0.51908666137706072"/>
  </r>
  <r>
    <n v="2979"/>
    <d v="2026-04-12T00:00:00"/>
    <x v="1"/>
    <n v="4"/>
    <x v="3"/>
    <n v="2026"/>
    <x v="1"/>
    <x v="14"/>
    <x v="0"/>
    <s v="New"/>
    <x v="4"/>
    <s v="Weighted Vest"/>
    <n v="1"/>
    <n v="124.18"/>
    <n v="0"/>
    <n v="67.42"/>
    <n v="124.18"/>
    <n v="67.42"/>
    <n v="56.760000000000005"/>
    <n v="0.45707843453052022"/>
  </r>
  <r>
    <n v="2996"/>
    <d v="2026-04-12T00:00:00"/>
    <x v="1"/>
    <n v="4"/>
    <x v="3"/>
    <n v="2026"/>
    <x v="1"/>
    <x v="12"/>
    <x v="2"/>
    <s v="New"/>
    <x v="2"/>
    <s v="Carry-On Duffel"/>
    <n v="1"/>
    <n v="134.94999999999999"/>
    <n v="0"/>
    <n v="67.849999999999994"/>
    <n v="134.94999999999999"/>
    <n v="67.849999999999994"/>
    <n v="67.099999999999994"/>
    <n v="0.49722119303445722"/>
  </r>
  <r>
    <n v="749"/>
    <d v="2026-04-13T00:00:00"/>
    <x v="1"/>
    <n v="4"/>
    <x v="3"/>
    <n v="2026"/>
    <x v="0"/>
    <x v="15"/>
    <x v="0"/>
    <s v="New"/>
    <x v="3"/>
    <s v="Compact Sleeping Bag"/>
    <n v="2"/>
    <n v="124"/>
    <n v="0"/>
    <n v="60.14"/>
    <n v="248"/>
    <n v="120.28"/>
    <n v="127.72"/>
    <n v="0.51500000000000001"/>
  </r>
  <r>
    <n v="1928"/>
    <d v="2026-04-13T00:00:00"/>
    <x v="1"/>
    <n v="4"/>
    <x v="3"/>
    <n v="2026"/>
    <x v="3"/>
    <x v="13"/>
    <x v="3"/>
    <s v="Returning"/>
    <x v="4"/>
    <s v="Training Mat"/>
    <n v="2"/>
    <n v="50.2"/>
    <n v="0.1"/>
    <n v="21.48"/>
    <n v="90.360000000000014"/>
    <n v="42.96"/>
    <n v="47.400000000000013"/>
    <n v="0.5245683930942896"/>
  </r>
  <r>
    <n v="2486"/>
    <d v="2026-04-13T00:00:00"/>
    <x v="1"/>
    <n v="4"/>
    <x v="3"/>
    <n v="2026"/>
    <x v="1"/>
    <x v="11"/>
    <x v="0"/>
    <s v="Business"/>
    <x v="1"/>
    <s v="Hiking Daypack 20L"/>
    <n v="1"/>
    <n v="93.65"/>
    <n v="0"/>
    <n v="44.15"/>
    <n v="93.65"/>
    <n v="44.15"/>
    <n v="49.500000000000007"/>
    <n v="0.5285638013881474"/>
  </r>
  <r>
    <n v="2688"/>
    <d v="2026-04-13T00:00:00"/>
    <x v="1"/>
    <n v="4"/>
    <x v="3"/>
    <n v="2026"/>
    <x v="2"/>
    <x v="16"/>
    <x v="3"/>
    <s v="New"/>
    <x v="2"/>
    <s v="Packing Cube Set"/>
    <n v="5"/>
    <n v="47.25"/>
    <n v="0.1"/>
    <n v="17.93"/>
    <n v="212.625"/>
    <n v="89.65"/>
    <n v="122.97499999999999"/>
    <n v="0.57836566725455607"/>
  </r>
  <r>
    <n v="2712"/>
    <d v="2026-04-13T00:00:00"/>
    <x v="1"/>
    <n v="4"/>
    <x v="3"/>
    <n v="2026"/>
    <x v="2"/>
    <x v="5"/>
    <x v="0"/>
    <s v="Returning"/>
    <x v="4"/>
    <s v="Recovery Roller"/>
    <n v="1"/>
    <n v="35.69"/>
    <n v="0.05"/>
    <n v="13.53"/>
    <n v="33.905499999999996"/>
    <n v="13.53"/>
    <n v="20.375499999999995"/>
    <n v="0.60094969842650892"/>
  </r>
  <r>
    <n v="3853"/>
    <d v="2026-04-13T00:00:00"/>
    <x v="1"/>
    <n v="4"/>
    <x v="3"/>
    <n v="2026"/>
    <x v="3"/>
    <x v="13"/>
    <x v="0"/>
    <s v="Returning"/>
    <x v="2"/>
    <s v="Carry-On Duffel"/>
    <n v="3"/>
    <n v="136.12"/>
    <n v="0"/>
    <n v="66.58"/>
    <n v="408.36"/>
    <n v="199.74"/>
    <n v="208.62"/>
    <n v="0.51087275933000298"/>
  </r>
  <r>
    <n v="4043"/>
    <d v="2026-04-13T00:00:00"/>
    <x v="1"/>
    <n v="4"/>
    <x v="3"/>
    <n v="2026"/>
    <x v="3"/>
    <x v="7"/>
    <x v="3"/>
    <s v="New"/>
    <x v="1"/>
    <s v="Summit Backpack 45L"/>
    <n v="1"/>
    <n v="155.88999999999999"/>
    <n v="0"/>
    <n v="77.260000000000005"/>
    <n v="155.88999999999999"/>
    <n v="77.260000000000005"/>
    <n v="78.629999999999981"/>
    <n v="0.50439412406183837"/>
  </r>
  <r>
    <n v="290"/>
    <d v="2026-04-14T00:00:00"/>
    <x v="1"/>
    <n v="4"/>
    <x v="3"/>
    <n v="2026"/>
    <x v="0"/>
    <x v="15"/>
    <x v="0"/>
    <s v="Business"/>
    <x v="2"/>
    <s v="Carry-On Duffel"/>
    <n v="1"/>
    <n v="130.81"/>
    <n v="0"/>
    <n v="67.86"/>
    <n v="130.81"/>
    <n v="67.86"/>
    <n v="62.95"/>
    <n v="0.48123232168794439"/>
  </r>
  <r>
    <n v="2953"/>
    <d v="2026-04-14T00:00:00"/>
    <x v="1"/>
    <n v="4"/>
    <x v="3"/>
    <n v="2026"/>
    <x v="0"/>
    <x v="0"/>
    <x v="0"/>
    <s v="Returning"/>
    <x v="2"/>
    <s v="Packing Cube Set"/>
    <n v="2"/>
    <n v="47.56"/>
    <n v="0.05"/>
    <n v="18.649999999999999"/>
    <n v="90.364000000000004"/>
    <n v="37.299999999999997"/>
    <n v="53.064000000000007"/>
    <n v="0.58722500110663545"/>
  </r>
  <r>
    <n v="3179"/>
    <d v="2026-04-14T00:00:00"/>
    <x v="1"/>
    <n v="4"/>
    <x v="3"/>
    <n v="2026"/>
    <x v="1"/>
    <x v="14"/>
    <x v="0"/>
    <s v="New"/>
    <x v="1"/>
    <s v="Trail Boots"/>
    <n v="2"/>
    <n v="140.65"/>
    <n v="0.05"/>
    <n v="78.900000000000006"/>
    <n v="267.23500000000001"/>
    <n v="157.80000000000001"/>
    <n v="109.435"/>
    <n v="0.40950848504125581"/>
  </r>
  <r>
    <n v="3301"/>
    <d v="2026-04-14T00:00:00"/>
    <x v="1"/>
    <n v="4"/>
    <x v="3"/>
    <n v="2026"/>
    <x v="3"/>
    <x v="4"/>
    <x v="2"/>
    <s v="New"/>
    <x v="0"/>
    <s v="Commuter Helmet"/>
    <n v="1"/>
    <n v="82.75"/>
    <n v="0"/>
    <n v="43.18"/>
    <n v="82.75"/>
    <n v="43.18"/>
    <n v="39.57"/>
    <n v="0.47818731117824775"/>
  </r>
  <r>
    <n v="3349"/>
    <d v="2026-04-14T00:00:00"/>
    <x v="1"/>
    <n v="4"/>
    <x v="3"/>
    <n v="2026"/>
    <x v="3"/>
    <x v="8"/>
    <x v="0"/>
    <s v="Returning"/>
    <x v="4"/>
    <s v="Resistance Band Set"/>
    <n v="2"/>
    <n v="40.909999999999997"/>
    <n v="0.1"/>
    <n v="14.95"/>
    <n v="73.637999999999991"/>
    <n v="29.9"/>
    <n v="43.737999999999992"/>
    <n v="0.59395964040305271"/>
  </r>
  <r>
    <n v="4874"/>
    <d v="2026-04-14T00:00:00"/>
    <x v="1"/>
    <n v="4"/>
    <x v="3"/>
    <n v="2026"/>
    <x v="0"/>
    <x v="0"/>
    <x v="2"/>
    <s v="Returning"/>
    <x v="2"/>
    <s v="Packing Cube Set"/>
    <n v="1"/>
    <n v="46.62"/>
    <n v="0"/>
    <n v="18.86"/>
    <n v="46.62"/>
    <n v="18.86"/>
    <n v="27.759999999999998"/>
    <n v="0.59545259545259543"/>
  </r>
  <r>
    <n v="1045"/>
    <d v="2026-04-15T00:00:00"/>
    <x v="1"/>
    <n v="4"/>
    <x v="3"/>
    <n v="2026"/>
    <x v="0"/>
    <x v="15"/>
    <x v="0"/>
    <s v="Returning"/>
    <x v="3"/>
    <s v="Trail Tent 2P"/>
    <n v="2"/>
    <n v="196.57"/>
    <n v="0.05"/>
    <n v="106.2"/>
    <n v="373.48299999999995"/>
    <n v="212.4"/>
    <n v="161.08299999999994"/>
    <n v="0.43129941657317727"/>
  </r>
  <r>
    <n v="1703"/>
    <d v="2026-04-15T00:00:00"/>
    <x v="1"/>
    <n v="4"/>
    <x v="3"/>
    <n v="2026"/>
    <x v="1"/>
    <x v="1"/>
    <x v="0"/>
    <s v="Returning"/>
    <x v="1"/>
    <s v="Hiking Daypack 20L"/>
    <n v="1"/>
    <n v="90.52"/>
    <n v="0"/>
    <n v="46.5"/>
    <n v="90.52"/>
    <n v="46.5"/>
    <n v="44.019999999999996"/>
    <n v="0.4863013698630137"/>
  </r>
  <r>
    <n v="2107"/>
    <d v="2026-04-15T00:00:00"/>
    <x v="1"/>
    <n v="4"/>
    <x v="3"/>
    <n v="2026"/>
    <x v="0"/>
    <x v="15"/>
    <x v="0"/>
    <s v="Returning"/>
    <x v="2"/>
    <s v="Travel Backpack 35L"/>
    <n v="5"/>
    <n v="165.35"/>
    <n v="0.05"/>
    <n v="89.38"/>
    <n v="785.41249999999991"/>
    <n v="446.9"/>
    <n v="338.51249999999993"/>
    <n v="0.43099963395031271"/>
  </r>
  <r>
    <n v="2265"/>
    <d v="2026-04-15T00:00:00"/>
    <x v="1"/>
    <n v="4"/>
    <x v="3"/>
    <n v="2026"/>
    <x v="1"/>
    <x v="11"/>
    <x v="2"/>
    <s v="Returning"/>
    <x v="2"/>
    <s v="Insulated Bottle"/>
    <n v="2"/>
    <n v="36.35"/>
    <n v="0"/>
    <n v="13.55"/>
    <n v="72.7"/>
    <n v="27.1"/>
    <n v="45.6"/>
    <n v="0.6272352132049519"/>
  </r>
  <r>
    <n v="2839"/>
    <d v="2026-04-15T00:00:00"/>
    <x v="1"/>
    <n v="4"/>
    <x v="3"/>
    <n v="2026"/>
    <x v="1"/>
    <x v="14"/>
    <x v="2"/>
    <s v="New"/>
    <x v="2"/>
    <s v="Packing Cube Set"/>
    <n v="1"/>
    <n v="47"/>
    <n v="0"/>
    <n v="18.64"/>
    <n v="47"/>
    <n v="18.64"/>
    <n v="28.36"/>
    <n v="0.60340425531914887"/>
  </r>
  <r>
    <n v="4742"/>
    <d v="2026-04-15T00:00:00"/>
    <x v="1"/>
    <n v="4"/>
    <x v="3"/>
    <n v="2026"/>
    <x v="3"/>
    <x v="13"/>
    <x v="3"/>
    <s v="Returning"/>
    <x v="2"/>
    <s v="Packing Cube Set"/>
    <n v="1"/>
    <n v="46.86"/>
    <n v="0"/>
    <n v="18.190000000000001"/>
    <n v="46.86"/>
    <n v="18.190000000000001"/>
    <n v="28.669999999999998"/>
    <n v="0.61182244985061884"/>
  </r>
  <r>
    <n v="4899"/>
    <d v="2026-04-15T00:00:00"/>
    <x v="1"/>
    <n v="4"/>
    <x v="3"/>
    <n v="2026"/>
    <x v="0"/>
    <x v="9"/>
    <x v="0"/>
    <s v="New"/>
    <x v="3"/>
    <s v="Portable Camp Stove"/>
    <n v="2"/>
    <n v="82.13"/>
    <n v="0.05"/>
    <n v="39.909999999999997"/>
    <n v="156.047"/>
    <n v="79.819999999999993"/>
    <n v="76.227000000000004"/>
    <n v="0.48848744288579726"/>
  </r>
  <r>
    <n v="5042"/>
    <d v="2026-04-15T00:00:00"/>
    <x v="1"/>
    <n v="4"/>
    <x v="3"/>
    <n v="2026"/>
    <x v="1"/>
    <x v="6"/>
    <x v="2"/>
    <s v="Business"/>
    <x v="2"/>
    <s v="Travel Backpack 35L"/>
    <n v="1"/>
    <n v="163.16"/>
    <n v="0"/>
    <n v="88.78"/>
    <n v="163.16"/>
    <n v="88.78"/>
    <n v="74.38"/>
    <n v="0.45587153714145623"/>
  </r>
  <r>
    <n v="2248"/>
    <d v="2026-04-16T00:00:00"/>
    <x v="1"/>
    <n v="4"/>
    <x v="3"/>
    <n v="2026"/>
    <x v="0"/>
    <x v="15"/>
    <x v="2"/>
    <s v="New"/>
    <x v="2"/>
    <s v="Insulated Bottle"/>
    <n v="2"/>
    <n v="36.68"/>
    <n v="0.1"/>
    <n v="13.92"/>
    <n v="66.024000000000001"/>
    <n v="27.84"/>
    <n v="38.183999999999997"/>
    <n v="0.57833515085423481"/>
  </r>
  <r>
    <n v="2427"/>
    <d v="2026-04-16T00:00:00"/>
    <x v="1"/>
    <n v="4"/>
    <x v="3"/>
    <n v="2026"/>
    <x v="3"/>
    <x v="13"/>
    <x v="0"/>
    <s v="New"/>
    <x v="2"/>
    <s v="Packing Cube Set"/>
    <n v="1"/>
    <n v="45.82"/>
    <n v="0.1"/>
    <n v="18.48"/>
    <n v="41.238"/>
    <n v="18.48"/>
    <n v="22.757999999999999"/>
    <n v="0.55186963480285167"/>
  </r>
  <r>
    <n v="2445"/>
    <d v="2026-04-16T00:00:00"/>
    <x v="1"/>
    <n v="4"/>
    <x v="3"/>
    <n v="2026"/>
    <x v="0"/>
    <x v="15"/>
    <x v="0"/>
    <s v="Returning"/>
    <x v="1"/>
    <s v="Trekking Poles"/>
    <n v="1"/>
    <n v="70.95"/>
    <n v="0"/>
    <n v="31.43"/>
    <n v="70.95"/>
    <n v="31.43"/>
    <n v="39.520000000000003"/>
    <n v="0.55701198026779419"/>
  </r>
  <r>
    <n v="3311"/>
    <d v="2026-04-16T00:00:00"/>
    <x v="1"/>
    <n v="4"/>
    <x v="3"/>
    <n v="2026"/>
    <x v="1"/>
    <x v="11"/>
    <x v="0"/>
    <s v="New"/>
    <x v="2"/>
    <s v="Packing Cube Set"/>
    <n v="1"/>
    <n v="46.68"/>
    <n v="0.05"/>
    <n v="18.350000000000001"/>
    <n v="44.345999999999997"/>
    <n v="18.350000000000001"/>
    <n v="25.995999999999995"/>
    <n v="0.58620845172056102"/>
  </r>
  <r>
    <n v="3320"/>
    <d v="2026-04-16T00:00:00"/>
    <x v="1"/>
    <n v="4"/>
    <x v="3"/>
    <n v="2026"/>
    <x v="2"/>
    <x v="16"/>
    <x v="0"/>
    <s v="Business"/>
    <x v="2"/>
    <s v="Travel Backpack 35L"/>
    <n v="5"/>
    <n v="164.31"/>
    <n v="0.05"/>
    <n v="85.41"/>
    <n v="780.47249999999997"/>
    <n v="427.04999999999995"/>
    <n v="353.42250000000001"/>
    <n v="0.45283145786686912"/>
  </r>
  <r>
    <n v="3321"/>
    <d v="2026-04-16T00:00:00"/>
    <x v="1"/>
    <n v="4"/>
    <x v="3"/>
    <n v="2026"/>
    <x v="1"/>
    <x v="6"/>
    <x v="0"/>
    <s v="Business"/>
    <x v="2"/>
    <s v="Insulated Bottle"/>
    <n v="3"/>
    <n v="35.57"/>
    <n v="0"/>
    <n v="13.67"/>
    <n v="106.71000000000001"/>
    <n v="41.01"/>
    <n v="65.700000000000017"/>
    <n v="0.61568737700309262"/>
  </r>
  <r>
    <n v="5181"/>
    <d v="2026-04-16T00:00:00"/>
    <x v="1"/>
    <n v="4"/>
    <x v="3"/>
    <n v="2026"/>
    <x v="0"/>
    <x v="0"/>
    <x v="3"/>
    <s v="New"/>
    <x v="2"/>
    <s v="Packing Cube Set"/>
    <n v="2"/>
    <n v="45.51"/>
    <n v="0.1"/>
    <n v="18.809999999999999"/>
    <n v="81.917999999999992"/>
    <n v="37.619999999999997"/>
    <n v="44.297999999999995"/>
    <n v="0.54076027246758951"/>
  </r>
  <r>
    <n v="5187"/>
    <d v="2026-04-16T00:00:00"/>
    <x v="1"/>
    <n v="4"/>
    <x v="3"/>
    <n v="2026"/>
    <x v="3"/>
    <x v="8"/>
    <x v="0"/>
    <s v="Returning"/>
    <x v="3"/>
    <s v="Trail Tent 2P"/>
    <n v="2"/>
    <n v="198.32"/>
    <n v="0"/>
    <n v="106.8"/>
    <n v="396.64"/>
    <n v="213.6"/>
    <n v="183.04"/>
    <n v="0.46147640177490923"/>
  </r>
  <r>
    <n v="605"/>
    <d v="2026-04-17T00:00:00"/>
    <x v="1"/>
    <n v="4"/>
    <x v="3"/>
    <n v="2026"/>
    <x v="3"/>
    <x v="8"/>
    <x v="3"/>
    <s v="Business"/>
    <x v="2"/>
    <s v="Carry-On Duffel"/>
    <n v="2"/>
    <n v="130.94"/>
    <n v="0"/>
    <n v="67.459999999999994"/>
    <n v="261.88"/>
    <n v="134.91999999999999"/>
    <n v="126.96000000000001"/>
    <n v="0.48480219948067821"/>
  </r>
  <r>
    <n v="3244"/>
    <d v="2026-04-17T00:00:00"/>
    <x v="1"/>
    <n v="4"/>
    <x v="3"/>
    <n v="2026"/>
    <x v="1"/>
    <x v="11"/>
    <x v="3"/>
    <s v="Returning"/>
    <x v="2"/>
    <s v="Carry-On Duffel"/>
    <n v="1"/>
    <n v="131.62"/>
    <n v="0"/>
    <n v="66.95"/>
    <n v="131.62"/>
    <n v="66.95"/>
    <n v="64.67"/>
    <n v="0.49133870232487464"/>
  </r>
  <r>
    <n v="4047"/>
    <d v="2026-04-17T00:00:00"/>
    <x v="1"/>
    <n v="4"/>
    <x v="3"/>
    <n v="2026"/>
    <x v="0"/>
    <x v="0"/>
    <x v="1"/>
    <s v="Business"/>
    <x v="2"/>
    <s v="Travel Backpack 35L"/>
    <n v="8"/>
    <n v="168.34"/>
    <n v="0.15"/>
    <n v="88.7"/>
    <n v="1144.712"/>
    <n v="709.6"/>
    <n v="435.11199999999997"/>
    <n v="0.38010608781946897"/>
  </r>
  <r>
    <n v="4101"/>
    <d v="2026-04-17T00:00:00"/>
    <x v="1"/>
    <n v="4"/>
    <x v="3"/>
    <n v="2026"/>
    <x v="1"/>
    <x v="6"/>
    <x v="0"/>
    <s v="Returning"/>
    <x v="3"/>
    <s v="Portable Camp Stove"/>
    <n v="1"/>
    <n v="81.040000000000006"/>
    <n v="0"/>
    <n v="39.97"/>
    <n v="81.040000000000006"/>
    <n v="39.97"/>
    <n v="41.070000000000007"/>
    <n v="0.50678677196446209"/>
  </r>
  <r>
    <n v="4537"/>
    <d v="2026-04-17T00:00:00"/>
    <x v="1"/>
    <n v="4"/>
    <x v="3"/>
    <n v="2026"/>
    <x v="3"/>
    <x v="8"/>
    <x v="0"/>
    <s v="Business"/>
    <x v="3"/>
    <s v="Portable Camp Stove"/>
    <n v="3"/>
    <n v="81.53"/>
    <n v="0.05"/>
    <n v="38.630000000000003"/>
    <n v="232.3605"/>
    <n v="115.89000000000001"/>
    <n v="116.47049999999999"/>
    <n v="0.50124913657872139"/>
  </r>
  <r>
    <n v="754"/>
    <d v="2026-04-18T00:00:00"/>
    <x v="1"/>
    <n v="4"/>
    <x v="3"/>
    <n v="2026"/>
    <x v="2"/>
    <x v="10"/>
    <x v="3"/>
    <s v="Returning"/>
    <x v="0"/>
    <s v="Cycling Pack 12L"/>
    <n v="3"/>
    <n v="104.8"/>
    <n v="0.1"/>
    <n v="50.59"/>
    <n v="282.95999999999998"/>
    <n v="151.77000000000001"/>
    <n v="131.18999999999997"/>
    <n v="0.46363443596268017"/>
  </r>
  <r>
    <n v="1340"/>
    <d v="2026-04-18T00:00:00"/>
    <x v="1"/>
    <n v="4"/>
    <x v="3"/>
    <n v="2026"/>
    <x v="3"/>
    <x v="8"/>
    <x v="0"/>
    <s v="New"/>
    <x v="4"/>
    <s v="Training Mat"/>
    <n v="2"/>
    <n v="51.24"/>
    <n v="0"/>
    <n v="22.52"/>
    <n v="102.48"/>
    <n v="45.04"/>
    <n v="57.440000000000005"/>
    <n v="0.56049960967993762"/>
  </r>
  <r>
    <n v="1444"/>
    <d v="2026-04-18T00:00:00"/>
    <x v="1"/>
    <n v="4"/>
    <x v="3"/>
    <n v="2026"/>
    <x v="2"/>
    <x v="10"/>
    <x v="2"/>
    <s v="Returning"/>
    <x v="3"/>
    <s v="Compact Sleeping Bag"/>
    <n v="1"/>
    <n v="120.52"/>
    <n v="0.1"/>
    <n v="59.01"/>
    <n v="108.468"/>
    <n v="59.01"/>
    <n v="49.458000000000006"/>
    <n v="0.45596858059519862"/>
  </r>
  <r>
    <n v="2390"/>
    <d v="2026-04-18T00:00:00"/>
    <x v="1"/>
    <n v="4"/>
    <x v="3"/>
    <n v="2026"/>
    <x v="3"/>
    <x v="8"/>
    <x v="2"/>
    <s v="Returning"/>
    <x v="3"/>
    <s v="Portable Camp Stove"/>
    <n v="1"/>
    <n v="80.98"/>
    <n v="0"/>
    <n v="40.19"/>
    <n v="80.98"/>
    <n v="40.19"/>
    <n v="40.790000000000006"/>
    <n v="0.50370461842430236"/>
  </r>
  <r>
    <n v="3076"/>
    <d v="2026-04-18T00:00:00"/>
    <x v="1"/>
    <n v="4"/>
    <x v="3"/>
    <n v="2026"/>
    <x v="2"/>
    <x v="2"/>
    <x v="0"/>
    <s v="Business"/>
    <x v="3"/>
    <s v="Portable Camp Stove"/>
    <n v="2"/>
    <n v="82.58"/>
    <n v="0.1"/>
    <n v="39.93"/>
    <n v="148.64400000000001"/>
    <n v="79.86"/>
    <n v="68.784000000000006"/>
    <n v="0.46274319851457174"/>
  </r>
  <r>
    <n v="3157"/>
    <d v="2026-04-18T00:00:00"/>
    <x v="1"/>
    <n v="4"/>
    <x v="3"/>
    <n v="2026"/>
    <x v="3"/>
    <x v="8"/>
    <x v="0"/>
    <s v="New"/>
    <x v="3"/>
    <s v="Trail Tent 2P"/>
    <n v="2"/>
    <n v="200.36"/>
    <n v="0"/>
    <n v="105.12"/>
    <n v="400.72"/>
    <n v="210.24"/>
    <n v="190.48000000000002"/>
    <n v="0.47534438011579161"/>
  </r>
  <r>
    <n v="4516"/>
    <d v="2026-04-18T00:00:00"/>
    <x v="1"/>
    <n v="4"/>
    <x v="3"/>
    <n v="2026"/>
    <x v="2"/>
    <x v="5"/>
    <x v="0"/>
    <s v="Returning"/>
    <x v="3"/>
    <s v="Trail Tent 2P"/>
    <n v="1"/>
    <n v="196.24"/>
    <n v="0"/>
    <n v="106.34"/>
    <n v="196.24"/>
    <n v="106.34"/>
    <n v="89.9"/>
    <n v="0.45811251528740321"/>
  </r>
  <r>
    <n v="5119"/>
    <d v="2026-04-18T00:00:00"/>
    <x v="1"/>
    <n v="4"/>
    <x v="3"/>
    <n v="2026"/>
    <x v="0"/>
    <x v="15"/>
    <x v="0"/>
    <s v="Business"/>
    <x v="1"/>
    <s v="Hiking Daypack 20L"/>
    <n v="1"/>
    <n v="93.32"/>
    <n v="0"/>
    <n v="44.82"/>
    <n v="93.32"/>
    <n v="44.82"/>
    <n v="48.499999999999993"/>
    <n v="0.51971710244320612"/>
  </r>
  <r>
    <n v="125"/>
    <d v="2026-04-19T00:00:00"/>
    <x v="1"/>
    <n v="4"/>
    <x v="3"/>
    <n v="2026"/>
    <x v="3"/>
    <x v="7"/>
    <x v="0"/>
    <s v="Returning"/>
    <x v="0"/>
    <s v="Cycling Pack 12L"/>
    <n v="2"/>
    <n v="101.61"/>
    <n v="0"/>
    <n v="49.9"/>
    <n v="203.22"/>
    <n v="99.8"/>
    <n v="103.42"/>
    <n v="0.50890660368074014"/>
  </r>
  <r>
    <n v="728"/>
    <d v="2026-04-19T00:00:00"/>
    <x v="1"/>
    <n v="4"/>
    <x v="3"/>
    <n v="2026"/>
    <x v="1"/>
    <x v="14"/>
    <x v="0"/>
    <s v="Returning"/>
    <x v="0"/>
    <s v="Cycling Pack 12L"/>
    <n v="1"/>
    <n v="104.91"/>
    <n v="0"/>
    <n v="51.68"/>
    <n v="104.91"/>
    <n v="51.68"/>
    <n v="53.23"/>
    <n v="0.50738728433895719"/>
  </r>
  <r>
    <n v="1271"/>
    <d v="2026-04-19T00:00:00"/>
    <x v="1"/>
    <n v="4"/>
    <x v="3"/>
    <n v="2026"/>
    <x v="2"/>
    <x v="2"/>
    <x v="1"/>
    <s v="Business"/>
    <x v="4"/>
    <s v="Resistance Band Set"/>
    <n v="8"/>
    <n v="39.99"/>
    <n v="0.15"/>
    <n v="14.92"/>
    <n v="271.93200000000002"/>
    <n v="119.36"/>
    <n v="152.572"/>
    <n v="0.56106673727255341"/>
  </r>
  <r>
    <n v="1284"/>
    <d v="2026-04-19T00:00:00"/>
    <x v="1"/>
    <n v="4"/>
    <x v="3"/>
    <n v="2026"/>
    <x v="1"/>
    <x v="12"/>
    <x v="2"/>
    <s v="New"/>
    <x v="2"/>
    <s v="Carry-On Duffel"/>
    <n v="1"/>
    <n v="136.01"/>
    <n v="0"/>
    <n v="66.59"/>
    <n v="136.01"/>
    <n v="66.59"/>
    <n v="69.419999999999987"/>
    <n v="0.51040364679067707"/>
  </r>
  <r>
    <n v="1657"/>
    <d v="2026-04-19T00:00:00"/>
    <x v="1"/>
    <n v="4"/>
    <x v="3"/>
    <n v="2026"/>
    <x v="0"/>
    <x v="0"/>
    <x v="1"/>
    <s v="Business"/>
    <x v="3"/>
    <s v="Compact Sleeping Bag"/>
    <n v="15"/>
    <n v="122.1"/>
    <n v="0.15"/>
    <n v="62.33"/>
    <n v="1556.7749999999999"/>
    <n v="934.94999999999993"/>
    <n v="621.82499999999993"/>
    <n v="0.39943151707857588"/>
  </r>
  <r>
    <n v="2240"/>
    <d v="2026-04-19T00:00:00"/>
    <x v="1"/>
    <n v="4"/>
    <x v="3"/>
    <n v="2026"/>
    <x v="0"/>
    <x v="15"/>
    <x v="3"/>
    <s v="Returning"/>
    <x v="3"/>
    <s v="Alpine Tent 4P"/>
    <n v="4"/>
    <n v="341.75"/>
    <n v="0.1"/>
    <n v="191.91"/>
    <n v="1230.3"/>
    <n v="767.64"/>
    <n v="462.65999999999997"/>
    <n v="0.37605462082418922"/>
  </r>
  <r>
    <n v="3050"/>
    <d v="2026-04-19T00:00:00"/>
    <x v="1"/>
    <n v="4"/>
    <x v="3"/>
    <n v="2026"/>
    <x v="3"/>
    <x v="13"/>
    <x v="2"/>
    <s v="Returning"/>
    <x v="1"/>
    <s v="Summit Backpack 45L"/>
    <n v="3"/>
    <n v="156.16"/>
    <n v="0.05"/>
    <n v="77.81"/>
    <n v="445.05599999999998"/>
    <n v="233.43"/>
    <n v="211.62599999999998"/>
    <n v="0.47550420621225192"/>
  </r>
  <r>
    <n v="3213"/>
    <d v="2026-04-19T00:00:00"/>
    <x v="1"/>
    <n v="4"/>
    <x v="3"/>
    <n v="2026"/>
    <x v="0"/>
    <x v="15"/>
    <x v="0"/>
    <s v="Returning"/>
    <x v="2"/>
    <s v="Carry-On Duffel"/>
    <n v="2"/>
    <n v="132.53"/>
    <n v="0.05"/>
    <n v="66.39"/>
    <n v="251.80699999999999"/>
    <n v="132.78"/>
    <n v="119.02699999999999"/>
    <n v="0.47269138665724142"/>
  </r>
  <r>
    <n v="3367"/>
    <d v="2026-04-19T00:00:00"/>
    <x v="1"/>
    <n v="4"/>
    <x v="3"/>
    <n v="2026"/>
    <x v="2"/>
    <x v="3"/>
    <x v="0"/>
    <s v="Returning"/>
    <x v="2"/>
    <s v="Packing Cube Set"/>
    <n v="3"/>
    <n v="45.79"/>
    <n v="0"/>
    <n v="17.98"/>
    <n v="137.37"/>
    <n v="53.94"/>
    <n v="83.43"/>
    <n v="0.60733784669141733"/>
  </r>
  <r>
    <n v="3885"/>
    <d v="2026-04-19T00:00:00"/>
    <x v="1"/>
    <n v="4"/>
    <x v="3"/>
    <n v="2026"/>
    <x v="0"/>
    <x v="15"/>
    <x v="0"/>
    <s v="New"/>
    <x v="2"/>
    <s v="Carry-On Duffel"/>
    <n v="2"/>
    <n v="133.97"/>
    <n v="0.15"/>
    <n v="67.36"/>
    <n v="227.749"/>
    <n v="134.72"/>
    <n v="93.028999999999996"/>
    <n v="0.40847160690057915"/>
  </r>
  <r>
    <n v="4372"/>
    <d v="2026-04-19T00:00:00"/>
    <x v="1"/>
    <n v="4"/>
    <x v="3"/>
    <n v="2026"/>
    <x v="0"/>
    <x v="15"/>
    <x v="0"/>
    <s v="New"/>
    <x v="4"/>
    <s v="Recovery Roller"/>
    <n v="1"/>
    <n v="37.11"/>
    <n v="0.1"/>
    <n v="14.27"/>
    <n v="33.399000000000001"/>
    <n v="14.27"/>
    <n v="19.129000000000001"/>
    <n v="0.5727416988532591"/>
  </r>
  <r>
    <n v="4417"/>
    <d v="2026-04-19T00:00:00"/>
    <x v="1"/>
    <n v="4"/>
    <x v="3"/>
    <n v="2026"/>
    <x v="3"/>
    <x v="8"/>
    <x v="2"/>
    <s v="New"/>
    <x v="3"/>
    <s v="Alpine Tent 4P"/>
    <n v="3"/>
    <n v="334.01"/>
    <n v="0.15"/>
    <n v="192.17"/>
    <n v="851.72550000000001"/>
    <n v="576.51"/>
    <n v="275.21550000000002"/>
    <n v="0.32312699337990941"/>
  </r>
  <r>
    <n v="1147"/>
    <d v="2026-04-20T00:00:00"/>
    <x v="1"/>
    <n v="4"/>
    <x v="3"/>
    <n v="2026"/>
    <x v="3"/>
    <x v="7"/>
    <x v="0"/>
    <s v="New"/>
    <x v="2"/>
    <s v="Carry-On Duffel"/>
    <n v="1"/>
    <n v="131.46"/>
    <n v="0"/>
    <n v="67.77"/>
    <n v="131.46"/>
    <n v="67.77"/>
    <n v="63.690000000000012"/>
    <n v="0.48448197170241902"/>
  </r>
  <r>
    <n v="1514"/>
    <d v="2026-04-20T00:00:00"/>
    <x v="1"/>
    <n v="4"/>
    <x v="3"/>
    <n v="2026"/>
    <x v="2"/>
    <x v="3"/>
    <x v="2"/>
    <s v="Returning"/>
    <x v="1"/>
    <s v="Trekking Poles"/>
    <n v="3"/>
    <n v="72.48"/>
    <n v="0"/>
    <n v="32.36"/>
    <n v="217.44"/>
    <n v="97.08"/>
    <n v="120.36"/>
    <n v="0.55353200883002207"/>
  </r>
  <r>
    <n v="1538"/>
    <d v="2026-04-20T00:00:00"/>
    <x v="1"/>
    <n v="4"/>
    <x v="3"/>
    <n v="2026"/>
    <x v="2"/>
    <x v="2"/>
    <x v="3"/>
    <s v="New"/>
    <x v="0"/>
    <s v="Commuter Helmet"/>
    <n v="1"/>
    <n v="81.98"/>
    <n v="0"/>
    <n v="43.15"/>
    <n v="81.98"/>
    <n v="43.15"/>
    <n v="38.830000000000005"/>
    <n v="0.47365211027079779"/>
  </r>
  <r>
    <n v="1679"/>
    <d v="2026-04-20T00:00:00"/>
    <x v="1"/>
    <n v="4"/>
    <x v="3"/>
    <n v="2026"/>
    <x v="3"/>
    <x v="13"/>
    <x v="3"/>
    <s v="Returning"/>
    <x v="2"/>
    <s v="Packing Cube Set"/>
    <n v="1"/>
    <n v="46.71"/>
    <n v="0"/>
    <n v="18.18"/>
    <n v="46.71"/>
    <n v="18.18"/>
    <n v="28.53"/>
    <n v="0.61078998073217727"/>
  </r>
  <r>
    <n v="1708"/>
    <d v="2026-04-20T00:00:00"/>
    <x v="1"/>
    <n v="4"/>
    <x v="3"/>
    <n v="2026"/>
    <x v="2"/>
    <x v="5"/>
    <x v="3"/>
    <s v="New"/>
    <x v="4"/>
    <s v="Resistance Band Set"/>
    <n v="1"/>
    <n v="41.01"/>
    <n v="0"/>
    <n v="14.5"/>
    <n v="41.01"/>
    <n v="14.5"/>
    <n v="26.509999999999998"/>
    <n v="0.64642770056083876"/>
  </r>
  <r>
    <n v="2686"/>
    <d v="2026-04-20T00:00:00"/>
    <x v="1"/>
    <n v="4"/>
    <x v="3"/>
    <n v="2026"/>
    <x v="1"/>
    <x v="12"/>
    <x v="0"/>
    <s v="Returning"/>
    <x v="1"/>
    <s v="Trekking Poles"/>
    <n v="1"/>
    <n v="70.45"/>
    <n v="0.05"/>
    <n v="31.98"/>
    <n v="66.927499999999995"/>
    <n v="31.98"/>
    <n v="34.947499999999991"/>
    <n v="0.52216951178514059"/>
  </r>
  <r>
    <n v="3307"/>
    <d v="2026-04-20T00:00:00"/>
    <x v="1"/>
    <n v="4"/>
    <x v="3"/>
    <n v="2026"/>
    <x v="3"/>
    <x v="13"/>
    <x v="2"/>
    <s v="Business"/>
    <x v="0"/>
    <s v="Trail Bike Light"/>
    <n v="2"/>
    <n v="51.39"/>
    <n v="0.05"/>
    <n v="22.28"/>
    <n v="97.640999999999991"/>
    <n v="44.56"/>
    <n v="53.080999999999989"/>
    <n v="0.54363433393758764"/>
  </r>
  <r>
    <n v="3772"/>
    <d v="2026-04-20T00:00:00"/>
    <x v="1"/>
    <n v="4"/>
    <x v="3"/>
    <n v="2026"/>
    <x v="0"/>
    <x v="15"/>
    <x v="2"/>
    <s v="Returning"/>
    <x v="3"/>
    <s v="Compact Sleeping Bag"/>
    <n v="2"/>
    <n v="122.03"/>
    <n v="0"/>
    <n v="59.43"/>
    <n v="244.06"/>
    <n v="118.86"/>
    <n v="125.2"/>
    <n v="0.51298860935835455"/>
  </r>
  <r>
    <n v="3877"/>
    <d v="2026-04-20T00:00:00"/>
    <x v="1"/>
    <n v="4"/>
    <x v="3"/>
    <n v="2026"/>
    <x v="3"/>
    <x v="4"/>
    <x v="0"/>
    <s v="New"/>
    <x v="2"/>
    <s v="Carry-On Duffel"/>
    <n v="3"/>
    <n v="132.07"/>
    <n v="0.05"/>
    <n v="66.41"/>
    <n v="376.39949999999999"/>
    <n v="199.23"/>
    <n v="177.1695"/>
    <n v="0.47069536489819991"/>
  </r>
  <r>
    <n v="4117"/>
    <d v="2026-04-20T00:00:00"/>
    <x v="1"/>
    <n v="4"/>
    <x v="3"/>
    <n v="2026"/>
    <x v="3"/>
    <x v="7"/>
    <x v="3"/>
    <s v="Returning"/>
    <x v="0"/>
    <s v="Compact Repair Kit"/>
    <n v="1"/>
    <n v="41.04"/>
    <n v="0.1"/>
    <n v="17.02"/>
    <n v="36.936"/>
    <n v="17.02"/>
    <n v="19.916"/>
    <n v="0.53920294563569415"/>
  </r>
  <r>
    <n v="4562"/>
    <d v="2026-04-20T00:00:00"/>
    <x v="1"/>
    <n v="4"/>
    <x v="3"/>
    <n v="2026"/>
    <x v="1"/>
    <x v="1"/>
    <x v="2"/>
    <s v="New"/>
    <x v="4"/>
    <s v="Resistance Band Set"/>
    <n v="2"/>
    <n v="40.56"/>
    <n v="0"/>
    <n v="15.09"/>
    <n v="81.12"/>
    <n v="30.18"/>
    <n v="50.940000000000005"/>
    <n v="0.62795857988165682"/>
  </r>
  <r>
    <n v="4683"/>
    <d v="2026-04-20T00:00:00"/>
    <x v="1"/>
    <n v="4"/>
    <x v="3"/>
    <n v="2026"/>
    <x v="2"/>
    <x v="16"/>
    <x v="0"/>
    <s v="Business"/>
    <x v="4"/>
    <s v="Training Mat"/>
    <n v="3"/>
    <n v="51.36"/>
    <n v="0"/>
    <n v="22.05"/>
    <n v="154.07999999999998"/>
    <n v="66.150000000000006"/>
    <n v="87.929999999999978"/>
    <n v="0.57067757009345788"/>
  </r>
  <r>
    <n v="308"/>
    <d v="2026-04-21T00:00:00"/>
    <x v="1"/>
    <n v="4"/>
    <x v="3"/>
    <n v="2026"/>
    <x v="3"/>
    <x v="7"/>
    <x v="0"/>
    <s v="Returning"/>
    <x v="1"/>
    <s v="Hiking Daypack 20L"/>
    <n v="6"/>
    <n v="93.58"/>
    <n v="0"/>
    <n v="46.68"/>
    <n v="561.48"/>
    <n v="280.08"/>
    <n v="281.40000000000003"/>
    <n v="0.5011754648429152"/>
  </r>
  <r>
    <n v="773"/>
    <d v="2026-04-21T00:00:00"/>
    <x v="1"/>
    <n v="4"/>
    <x v="3"/>
    <n v="2026"/>
    <x v="3"/>
    <x v="7"/>
    <x v="0"/>
    <s v="Business"/>
    <x v="0"/>
    <s v="Commuter Helmet"/>
    <n v="5"/>
    <n v="80.16"/>
    <n v="0.1"/>
    <n v="42.5"/>
    <n v="360.71999999999997"/>
    <n v="212.5"/>
    <n v="148.21999999999997"/>
    <n v="0.41090042137946325"/>
  </r>
  <r>
    <n v="1303"/>
    <d v="2026-04-21T00:00:00"/>
    <x v="1"/>
    <n v="4"/>
    <x v="3"/>
    <n v="2026"/>
    <x v="1"/>
    <x v="12"/>
    <x v="0"/>
    <s v="New"/>
    <x v="1"/>
    <s v="Trail Boots"/>
    <n v="1"/>
    <n v="142.22999999999999"/>
    <n v="0.05"/>
    <n v="77.66"/>
    <n v="135.11849999999998"/>
    <n v="77.66"/>
    <n v="57.458499999999987"/>
    <n v="0.42524524768999061"/>
  </r>
  <r>
    <n v="1348"/>
    <d v="2026-04-21T00:00:00"/>
    <x v="1"/>
    <n v="4"/>
    <x v="3"/>
    <n v="2026"/>
    <x v="1"/>
    <x v="14"/>
    <x v="0"/>
    <s v="Returning"/>
    <x v="1"/>
    <s v="Trekking Poles"/>
    <n v="2"/>
    <n v="71.77"/>
    <n v="0"/>
    <n v="32.450000000000003"/>
    <n v="143.54"/>
    <n v="64.900000000000006"/>
    <n v="78.639999999999986"/>
    <n v="0.54786122335237553"/>
  </r>
  <r>
    <n v="1496"/>
    <d v="2026-04-21T00:00:00"/>
    <x v="1"/>
    <n v="4"/>
    <x v="3"/>
    <n v="2026"/>
    <x v="0"/>
    <x v="0"/>
    <x v="3"/>
    <s v="Returning"/>
    <x v="1"/>
    <s v="Trekking Poles"/>
    <n v="1"/>
    <n v="71.23"/>
    <n v="0.05"/>
    <n v="33.28"/>
    <n v="67.668499999999995"/>
    <n v="33.28"/>
    <n v="34.388499999999993"/>
    <n v="0.50819066478494423"/>
  </r>
  <r>
    <n v="1695"/>
    <d v="2026-04-21T00:00:00"/>
    <x v="1"/>
    <n v="4"/>
    <x v="3"/>
    <n v="2026"/>
    <x v="0"/>
    <x v="0"/>
    <x v="2"/>
    <s v="Returning"/>
    <x v="1"/>
    <s v="Trekking Poles"/>
    <n v="1"/>
    <n v="71.239999999999995"/>
    <n v="0.1"/>
    <n v="33.07"/>
    <n v="64.116"/>
    <n v="33.07"/>
    <n v="31.045999999999999"/>
    <n v="0.48421610830369954"/>
  </r>
  <r>
    <n v="2812"/>
    <d v="2026-04-21T00:00:00"/>
    <x v="1"/>
    <n v="4"/>
    <x v="3"/>
    <n v="2026"/>
    <x v="1"/>
    <x v="6"/>
    <x v="0"/>
    <s v="New"/>
    <x v="0"/>
    <s v="Trail Bike Light"/>
    <n v="1"/>
    <n v="51.39"/>
    <n v="0"/>
    <n v="22.08"/>
    <n v="51.39"/>
    <n v="22.08"/>
    <n v="29.310000000000002"/>
    <n v="0.57034442498540572"/>
  </r>
  <r>
    <n v="3017"/>
    <d v="2026-04-21T00:00:00"/>
    <x v="1"/>
    <n v="4"/>
    <x v="3"/>
    <n v="2026"/>
    <x v="1"/>
    <x v="12"/>
    <x v="0"/>
    <s v="Returning"/>
    <x v="0"/>
    <s v="Cycling Pack 12L"/>
    <n v="1"/>
    <n v="102.64"/>
    <n v="0"/>
    <n v="51.86"/>
    <n v="102.64"/>
    <n v="51.86"/>
    <n v="50.78"/>
    <n v="0.49473889321901793"/>
  </r>
  <r>
    <n v="3719"/>
    <d v="2026-04-21T00:00:00"/>
    <x v="1"/>
    <n v="4"/>
    <x v="3"/>
    <n v="2026"/>
    <x v="2"/>
    <x v="2"/>
    <x v="0"/>
    <s v="New"/>
    <x v="4"/>
    <s v="Recovery Roller"/>
    <n v="2"/>
    <n v="35.56"/>
    <n v="0.1"/>
    <n v="13.85"/>
    <n v="64.00800000000001"/>
    <n v="27.7"/>
    <n v="36.308000000000007"/>
    <n v="0.56724159480064995"/>
  </r>
  <r>
    <n v="3920"/>
    <d v="2026-04-21T00:00:00"/>
    <x v="1"/>
    <n v="4"/>
    <x v="3"/>
    <n v="2026"/>
    <x v="1"/>
    <x v="11"/>
    <x v="0"/>
    <s v="Returning"/>
    <x v="0"/>
    <s v="Cycling Pack 12L"/>
    <n v="2"/>
    <n v="100.39"/>
    <n v="0"/>
    <n v="49.05"/>
    <n v="200.78"/>
    <n v="98.1"/>
    <n v="102.68"/>
    <n v="0.51140551847793603"/>
  </r>
  <r>
    <n v="4654"/>
    <d v="2026-04-21T00:00:00"/>
    <x v="1"/>
    <n v="4"/>
    <x v="3"/>
    <n v="2026"/>
    <x v="0"/>
    <x v="15"/>
    <x v="2"/>
    <s v="Returning"/>
    <x v="3"/>
    <s v="Trail Tent 2P"/>
    <n v="2"/>
    <n v="191.51"/>
    <n v="0.1"/>
    <n v="101.25"/>
    <n v="344.71800000000002"/>
    <n v="202.5"/>
    <n v="142.21800000000002"/>
    <n v="0.41256331262075091"/>
  </r>
  <r>
    <n v="4920"/>
    <d v="2026-04-21T00:00:00"/>
    <x v="1"/>
    <n v="4"/>
    <x v="3"/>
    <n v="2026"/>
    <x v="1"/>
    <x v="12"/>
    <x v="2"/>
    <s v="New"/>
    <x v="1"/>
    <s v="Trail Boots"/>
    <n v="2"/>
    <n v="147.30000000000001"/>
    <n v="0"/>
    <n v="81.2"/>
    <n v="294.60000000000002"/>
    <n v="162.4"/>
    <n v="132.20000000000002"/>
    <n v="0.44874405974202308"/>
  </r>
  <r>
    <n v="5191"/>
    <d v="2026-04-21T00:00:00"/>
    <x v="1"/>
    <n v="4"/>
    <x v="3"/>
    <n v="2026"/>
    <x v="1"/>
    <x v="11"/>
    <x v="2"/>
    <s v="Returning"/>
    <x v="0"/>
    <s v="Commuter Helmet"/>
    <n v="1"/>
    <n v="79.92"/>
    <n v="0.1"/>
    <n v="43.13"/>
    <n v="71.927999999999997"/>
    <n v="43.13"/>
    <n v="28.797999999999995"/>
    <n v="0.40037259481703918"/>
  </r>
  <r>
    <n v="413"/>
    <d v="2026-04-22T00:00:00"/>
    <x v="1"/>
    <n v="4"/>
    <x v="3"/>
    <n v="2026"/>
    <x v="1"/>
    <x v="1"/>
    <x v="0"/>
    <s v="Returning"/>
    <x v="3"/>
    <s v="Alpine Tent 4P"/>
    <n v="2"/>
    <n v="344.29"/>
    <n v="0.1"/>
    <n v="192.66"/>
    <n v="619.72200000000009"/>
    <n v="385.32"/>
    <n v="234.4020000000001"/>
    <n v="0.37823733867766524"/>
  </r>
  <r>
    <n v="1658"/>
    <d v="2026-04-22T00:00:00"/>
    <x v="1"/>
    <n v="4"/>
    <x v="3"/>
    <n v="2026"/>
    <x v="2"/>
    <x v="5"/>
    <x v="0"/>
    <s v="Returning"/>
    <x v="1"/>
    <s v="Summit Backpack 45L"/>
    <n v="1"/>
    <n v="151.15"/>
    <n v="0"/>
    <n v="77.680000000000007"/>
    <n v="151.15"/>
    <n v="77.680000000000007"/>
    <n v="73.47"/>
    <n v="0.48607343698312933"/>
  </r>
  <r>
    <n v="2024"/>
    <d v="2026-04-22T00:00:00"/>
    <x v="1"/>
    <n v="4"/>
    <x v="3"/>
    <n v="2026"/>
    <x v="1"/>
    <x v="6"/>
    <x v="2"/>
    <s v="New"/>
    <x v="3"/>
    <s v="Portable Camp Stove"/>
    <n v="1"/>
    <n v="81.73"/>
    <n v="0.05"/>
    <n v="39.979999999999997"/>
    <n v="77.643500000000003"/>
    <n v="39.979999999999997"/>
    <n v="37.663500000000006"/>
    <n v="0.48508246021882068"/>
  </r>
  <r>
    <n v="3980"/>
    <d v="2026-04-22T00:00:00"/>
    <x v="1"/>
    <n v="4"/>
    <x v="3"/>
    <n v="2026"/>
    <x v="3"/>
    <x v="4"/>
    <x v="2"/>
    <s v="New"/>
    <x v="1"/>
    <s v="Trail Boots"/>
    <n v="1"/>
    <n v="142.53"/>
    <n v="0.05"/>
    <n v="77.77"/>
    <n v="135.40350000000001"/>
    <n v="77.77"/>
    <n v="57.633500000000012"/>
    <n v="0.4256426163282338"/>
  </r>
  <r>
    <n v="4239"/>
    <d v="2026-04-22T00:00:00"/>
    <x v="1"/>
    <n v="4"/>
    <x v="3"/>
    <n v="2026"/>
    <x v="1"/>
    <x v="1"/>
    <x v="0"/>
    <s v="New"/>
    <x v="3"/>
    <s v="Portable Camp Stove"/>
    <n v="2"/>
    <n v="83.24"/>
    <n v="0"/>
    <n v="40.03"/>
    <n v="166.48"/>
    <n v="80.06"/>
    <n v="86.419999999999987"/>
    <n v="0.51910139356078799"/>
  </r>
  <r>
    <n v="4761"/>
    <d v="2026-04-22T00:00:00"/>
    <x v="1"/>
    <n v="4"/>
    <x v="3"/>
    <n v="2026"/>
    <x v="0"/>
    <x v="0"/>
    <x v="3"/>
    <s v="New"/>
    <x v="1"/>
    <s v="Trail Boots"/>
    <n v="1"/>
    <n v="141.99"/>
    <n v="0.05"/>
    <n v="79.7"/>
    <n v="134.8905"/>
    <n v="79.7"/>
    <n v="55.1905"/>
    <n v="0.40915038494186023"/>
  </r>
  <r>
    <n v="5160"/>
    <d v="2026-04-22T00:00:00"/>
    <x v="1"/>
    <n v="4"/>
    <x v="3"/>
    <n v="2026"/>
    <x v="1"/>
    <x v="12"/>
    <x v="0"/>
    <s v="New"/>
    <x v="4"/>
    <s v="Recovery Roller"/>
    <n v="2"/>
    <n v="35.94"/>
    <n v="0.05"/>
    <n v="14.17"/>
    <n v="68.285999999999987"/>
    <n v="28.34"/>
    <n v="39.945999999999984"/>
    <n v="0.5849808159798493"/>
  </r>
  <r>
    <n v="2224"/>
    <d v="2026-04-23T00:00:00"/>
    <x v="1"/>
    <n v="4"/>
    <x v="3"/>
    <n v="2026"/>
    <x v="1"/>
    <x v="1"/>
    <x v="0"/>
    <s v="New"/>
    <x v="4"/>
    <s v="Training Mat"/>
    <n v="3"/>
    <n v="49.55"/>
    <n v="0"/>
    <n v="22.55"/>
    <n v="148.64999999999998"/>
    <n v="67.650000000000006"/>
    <n v="80.999999999999972"/>
    <n v="0.54490413723511588"/>
  </r>
  <r>
    <n v="2832"/>
    <d v="2026-04-23T00:00:00"/>
    <x v="1"/>
    <n v="4"/>
    <x v="3"/>
    <n v="2026"/>
    <x v="3"/>
    <x v="8"/>
    <x v="3"/>
    <s v="Returning"/>
    <x v="4"/>
    <s v="Resistance Band Set"/>
    <n v="1"/>
    <n v="39.89"/>
    <n v="0.05"/>
    <n v="15.06"/>
    <n v="37.895499999999998"/>
    <n v="15.06"/>
    <n v="22.835499999999996"/>
    <n v="0.60259133670224685"/>
  </r>
  <r>
    <n v="3000"/>
    <d v="2026-04-23T00:00:00"/>
    <x v="1"/>
    <n v="4"/>
    <x v="3"/>
    <n v="2026"/>
    <x v="3"/>
    <x v="7"/>
    <x v="3"/>
    <s v="New"/>
    <x v="4"/>
    <s v="Resistance Band Set"/>
    <n v="1"/>
    <n v="40.630000000000003"/>
    <n v="0.1"/>
    <n v="14.67"/>
    <n v="36.567"/>
    <n v="14.67"/>
    <n v="21.896999999999998"/>
    <n v="0.59881860694068423"/>
  </r>
  <r>
    <n v="3206"/>
    <d v="2026-04-23T00:00:00"/>
    <x v="1"/>
    <n v="4"/>
    <x v="3"/>
    <n v="2026"/>
    <x v="3"/>
    <x v="8"/>
    <x v="3"/>
    <s v="Returning"/>
    <x v="0"/>
    <s v="Compact Repair Kit"/>
    <n v="4"/>
    <n v="39.78"/>
    <n v="0.05"/>
    <n v="16.7"/>
    <n v="151.16399999999999"/>
    <n v="66.8"/>
    <n v="84.36399999999999"/>
    <n v="0.55809584292556425"/>
  </r>
  <r>
    <n v="3777"/>
    <d v="2026-04-23T00:00:00"/>
    <x v="1"/>
    <n v="4"/>
    <x v="3"/>
    <n v="2026"/>
    <x v="3"/>
    <x v="4"/>
    <x v="3"/>
    <s v="Business"/>
    <x v="1"/>
    <s v="Hiking Daypack 20L"/>
    <n v="1"/>
    <n v="92.74"/>
    <n v="0"/>
    <n v="46.1"/>
    <n v="92.74"/>
    <n v="46.1"/>
    <n v="46.639999999999993"/>
    <n v="0.50291136510675005"/>
  </r>
  <r>
    <n v="4980"/>
    <d v="2026-04-23T00:00:00"/>
    <x v="1"/>
    <n v="4"/>
    <x v="3"/>
    <n v="2026"/>
    <x v="1"/>
    <x v="6"/>
    <x v="2"/>
    <s v="Returning"/>
    <x v="3"/>
    <s v="Compact Sleeping Bag"/>
    <n v="2"/>
    <n v="120.49"/>
    <n v="0.1"/>
    <n v="62.23"/>
    <n v="216.88200000000001"/>
    <n v="124.46"/>
    <n v="92.422000000000011"/>
    <n v="0.42613955976060719"/>
  </r>
  <r>
    <n v="1102"/>
    <d v="2026-04-24T00:00:00"/>
    <x v="1"/>
    <n v="4"/>
    <x v="3"/>
    <n v="2026"/>
    <x v="1"/>
    <x v="6"/>
    <x v="0"/>
    <s v="Business"/>
    <x v="1"/>
    <s v="Trekking Poles"/>
    <n v="2"/>
    <n v="70.53"/>
    <n v="0"/>
    <n v="32.229999999999997"/>
    <n v="141.06"/>
    <n v="64.459999999999994"/>
    <n v="76.600000000000009"/>
    <n v="0.54303133418403526"/>
  </r>
  <r>
    <n v="1333"/>
    <d v="2026-04-24T00:00:00"/>
    <x v="1"/>
    <n v="4"/>
    <x v="3"/>
    <n v="2026"/>
    <x v="1"/>
    <x v="14"/>
    <x v="0"/>
    <s v="New"/>
    <x v="1"/>
    <s v="Hiking Daypack 20L"/>
    <n v="1"/>
    <n v="90.87"/>
    <n v="0.1"/>
    <n v="44.4"/>
    <n v="81.783000000000001"/>
    <n v="44.4"/>
    <n v="37.383000000000003"/>
    <n v="0.45709988628443565"/>
  </r>
  <r>
    <n v="1369"/>
    <d v="2026-04-24T00:00:00"/>
    <x v="1"/>
    <n v="4"/>
    <x v="3"/>
    <n v="2026"/>
    <x v="1"/>
    <x v="14"/>
    <x v="1"/>
    <s v="Returning"/>
    <x v="4"/>
    <s v="Weighted Vest"/>
    <n v="3"/>
    <n v="124.31"/>
    <n v="0.2"/>
    <n v="67.97"/>
    <n v="298.34399999999999"/>
    <n v="203.91"/>
    <n v="94.433999999999997"/>
    <n v="0.31652723031131846"/>
  </r>
  <r>
    <n v="1712"/>
    <d v="2026-04-24T00:00:00"/>
    <x v="1"/>
    <n v="4"/>
    <x v="3"/>
    <n v="2026"/>
    <x v="1"/>
    <x v="1"/>
    <x v="1"/>
    <s v="Returning"/>
    <x v="0"/>
    <s v="Compact Repair Kit"/>
    <n v="15"/>
    <n v="41.21"/>
    <n v="0.15"/>
    <n v="16.760000000000002"/>
    <n v="525.42750000000001"/>
    <n v="251.40000000000003"/>
    <n v="274.02749999999997"/>
    <n v="0.52153246642020068"/>
  </r>
  <r>
    <n v="2229"/>
    <d v="2026-04-24T00:00:00"/>
    <x v="1"/>
    <n v="4"/>
    <x v="3"/>
    <n v="2026"/>
    <x v="0"/>
    <x v="0"/>
    <x v="0"/>
    <s v="New"/>
    <x v="1"/>
    <s v="Trail Boots"/>
    <n v="2"/>
    <n v="145.75"/>
    <n v="0.1"/>
    <n v="78.900000000000006"/>
    <n v="262.35000000000002"/>
    <n v="157.80000000000001"/>
    <n v="104.55000000000001"/>
    <n v="0.39851343624928531"/>
  </r>
  <r>
    <n v="3458"/>
    <d v="2026-04-24T00:00:00"/>
    <x v="1"/>
    <n v="4"/>
    <x v="3"/>
    <n v="2026"/>
    <x v="2"/>
    <x v="3"/>
    <x v="0"/>
    <s v="New"/>
    <x v="2"/>
    <s v="Carry-On Duffel"/>
    <n v="1"/>
    <n v="134.86000000000001"/>
    <n v="0"/>
    <n v="66.040000000000006"/>
    <n v="134.86000000000001"/>
    <n v="66.040000000000006"/>
    <n v="68.820000000000007"/>
    <n v="0.51030698502150373"/>
  </r>
  <r>
    <n v="4637"/>
    <d v="2026-04-24T00:00:00"/>
    <x v="1"/>
    <n v="4"/>
    <x v="3"/>
    <n v="2026"/>
    <x v="3"/>
    <x v="13"/>
    <x v="2"/>
    <s v="New"/>
    <x v="2"/>
    <s v="Carry-On Duffel"/>
    <n v="1"/>
    <n v="136.07"/>
    <n v="0"/>
    <n v="65.17"/>
    <n v="136.07"/>
    <n v="65.17"/>
    <n v="70.899999999999991"/>
    <n v="0.52105533916366575"/>
  </r>
  <r>
    <n v="4726"/>
    <d v="2026-04-24T00:00:00"/>
    <x v="1"/>
    <n v="4"/>
    <x v="3"/>
    <n v="2026"/>
    <x v="0"/>
    <x v="15"/>
    <x v="2"/>
    <s v="Business"/>
    <x v="2"/>
    <s v="Packing Cube Set"/>
    <n v="1"/>
    <n v="47.25"/>
    <n v="0.1"/>
    <n v="18.25"/>
    <n v="42.524999999999999"/>
    <n v="18.25"/>
    <n v="24.274999999999999"/>
    <n v="0.57084068195179305"/>
  </r>
  <r>
    <n v="4838"/>
    <d v="2026-04-24T00:00:00"/>
    <x v="1"/>
    <n v="4"/>
    <x v="3"/>
    <n v="2026"/>
    <x v="0"/>
    <x v="0"/>
    <x v="0"/>
    <s v="Business"/>
    <x v="0"/>
    <s v="Compact Repair Kit"/>
    <n v="2"/>
    <n v="41.32"/>
    <n v="0.1"/>
    <n v="16.66"/>
    <n v="74.376000000000005"/>
    <n v="33.32"/>
    <n v="41.056000000000004"/>
    <n v="0.5520060234484242"/>
  </r>
  <r>
    <n v="5075"/>
    <d v="2026-04-24T00:00:00"/>
    <x v="1"/>
    <n v="4"/>
    <x v="3"/>
    <n v="2026"/>
    <x v="0"/>
    <x v="15"/>
    <x v="3"/>
    <s v="New"/>
    <x v="0"/>
    <s v="Commuter Helmet"/>
    <n v="2"/>
    <n v="81.75"/>
    <n v="0"/>
    <n v="41.92"/>
    <n v="163.5"/>
    <n v="83.84"/>
    <n v="79.66"/>
    <n v="0.48721712538226297"/>
  </r>
  <r>
    <n v="149"/>
    <d v="2026-04-25T00:00:00"/>
    <x v="1"/>
    <n v="4"/>
    <x v="3"/>
    <n v="2026"/>
    <x v="1"/>
    <x v="12"/>
    <x v="0"/>
    <s v="Returning"/>
    <x v="2"/>
    <s v="Insulated Bottle"/>
    <n v="1"/>
    <n v="36.020000000000003"/>
    <n v="0.05"/>
    <n v="13.72"/>
    <n v="34.219000000000001"/>
    <n v="13.72"/>
    <n v="20.499000000000002"/>
    <n v="0.59905315760250155"/>
  </r>
  <r>
    <n v="449"/>
    <d v="2026-04-25T00:00:00"/>
    <x v="1"/>
    <n v="4"/>
    <x v="3"/>
    <n v="2026"/>
    <x v="2"/>
    <x v="5"/>
    <x v="0"/>
    <s v="Business"/>
    <x v="2"/>
    <s v="Insulated Bottle"/>
    <n v="1"/>
    <n v="36.68"/>
    <n v="0"/>
    <n v="13.27"/>
    <n v="36.68"/>
    <n v="13.27"/>
    <n v="23.41"/>
    <n v="0.63822246455834242"/>
  </r>
  <r>
    <n v="1422"/>
    <d v="2026-04-25T00:00:00"/>
    <x v="1"/>
    <n v="4"/>
    <x v="3"/>
    <n v="2026"/>
    <x v="3"/>
    <x v="8"/>
    <x v="1"/>
    <s v="Business"/>
    <x v="3"/>
    <s v="Alpine Tent 4P"/>
    <n v="6"/>
    <n v="348.16"/>
    <n v="0.1"/>
    <n v="198.24"/>
    <n v="1880.0640000000001"/>
    <n v="1189.44"/>
    <n v="690.62400000000002"/>
    <n v="0.36734068627450978"/>
  </r>
  <r>
    <n v="3248"/>
    <d v="2026-04-25T00:00:00"/>
    <x v="1"/>
    <n v="4"/>
    <x v="3"/>
    <n v="2026"/>
    <x v="2"/>
    <x v="16"/>
    <x v="0"/>
    <s v="Returning"/>
    <x v="0"/>
    <s v="Compact Repair Kit"/>
    <n v="2"/>
    <n v="39.799999999999997"/>
    <n v="0.05"/>
    <n v="16.23"/>
    <n v="75.61999999999999"/>
    <n v="32.46"/>
    <n v="43.159999999999989"/>
    <n v="0.57074847923829664"/>
  </r>
  <r>
    <n v="3445"/>
    <d v="2026-04-25T00:00:00"/>
    <x v="1"/>
    <n v="4"/>
    <x v="3"/>
    <n v="2026"/>
    <x v="0"/>
    <x v="15"/>
    <x v="0"/>
    <s v="Returning"/>
    <x v="0"/>
    <s v="Compact Repair Kit"/>
    <n v="5"/>
    <n v="39.369999999999997"/>
    <n v="0.05"/>
    <n v="16.760000000000002"/>
    <n v="187.00749999999999"/>
    <n v="83.800000000000011"/>
    <n v="103.20749999999998"/>
    <n v="0.55188963009504954"/>
  </r>
  <r>
    <n v="3930"/>
    <d v="2026-04-25T00:00:00"/>
    <x v="1"/>
    <n v="4"/>
    <x v="3"/>
    <n v="2026"/>
    <x v="1"/>
    <x v="12"/>
    <x v="3"/>
    <s v="Returning"/>
    <x v="4"/>
    <s v="Resistance Band Set"/>
    <n v="2"/>
    <n v="40.85"/>
    <n v="0"/>
    <n v="14.99"/>
    <n v="81.7"/>
    <n v="29.98"/>
    <n v="51.72"/>
    <n v="0.633047735618115"/>
  </r>
  <r>
    <n v="3969"/>
    <d v="2026-04-25T00:00:00"/>
    <x v="1"/>
    <n v="4"/>
    <x v="3"/>
    <n v="2026"/>
    <x v="3"/>
    <x v="8"/>
    <x v="3"/>
    <s v="Returning"/>
    <x v="1"/>
    <s v="Hiking Daypack 20L"/>
    <n v="1"/>
    <n v="92.91"/>
    <n v="0.05"/>
    <n v="46"/>
    <n v="88.264499999999998"/>
    <n v="46"/>
    <n v="42.264499999999998"/>
    <n v="0.4788391709010984"/>
  </r>
  <r>
    <n v="4190"/>
    <d v="2026-04-25T00:00:00"/>
    <x v="1"/>
    <n v="4"/>
    <x v="3"/>
    <n v="2026"/>
    <x v="3"/>
    <x v="13"/>
    <x v="0"/>
    <s v="New"/>
    <x v="1"/>
    <s v="Summit Backpack 45L"/>
    <n v="1"/>
    <n v="152.01"/>
    <n v="0"/>
    <n v="80.33"/>
    <n v="152.01"/>
    <n v="80.33"/>
    <n v="71.679999999999993"/>
    <n v="0.47154792447865268"/>
  </r>
  <r>
    <n v="4442"/>
    <d v="2026-04-25T00:00:00"/>
    <x v="1"/>
    <n v="4"/>
    <x v="3"/>
    <n v="2026"/>
    <x v="1"/>
    <x v="6"/>
    <x v="3"/>
    <s v="New"/>
    <x v="2"/>
    <s v="Insulated Bottle"/>
    <n v="1"/>
    <n v="36.65"/>
    <n v="0"/>
    <n v="13.28"/>
    <n v="36.65"/>
    <n v="13.28"/>
    <n v="23.369999999999997"/>
    <n v="0.63765347885402446"/>
  </r>
  <r>
    <n v="228"/>
    <d v="2026-04-26T00:00:00"/>
    <x v="1"/>
    <n v="4"/>
    <x v="3"/>
    <n v="2026"/>
    <x v="3"/>
    <x v="8"/>
    <x v="0"/>
    <s v="Returning"/>
    <x v="3"/>
    <s v="Portable Camp Stove"/>
    <n v="5"/>
    <n v="80.819999999999993"/>
    <n v="0"/>
    <n v="40.47"/>
    <n v="404.09999999999997"/>
    <n v="202.35"/>
    <n v="201.74999999999997"/>
    <n v="0.49925760950259834"/>
  </r>
  <r>
    <n v="2101"/>
    <d v="2026-04-26T00:00:00"/>
    <x v="1"/>
    <n v="4"/>
    <x v="3"/>
    <n v="2026"/>
    <x v="3"/>
    <x v="4"/>
    <x v="0"/>
    <s v="New"/>
    <x v="1"/>
    <s v="Trail Boots"/>
    <n v="4"/>
    <n v="144.69999999999999"/>
    <n v="0"/>
    <n v="79.41"/>
    <n v="578.79999999999995"/>
    <n v="317.64"/>
    <n v="261.15999999999997"/>
    <n v="0.45120939875604699"/>
  </r>
  <r>
    <n v="2590"/>
    <d v="2026-04-26T00:00:00"/>
    <x v="1"/>
    <n v="4"/>
    <x v="3"/>
    <n v="2026"/>
    <x v="1"/>
    <x v="6"/>
    <x v="2"/>
    <s v="New"/>
    <x v="4"/>
    <s v="Recovery Roller"/>
    <n v="2"/>
    <n v="36.51"/>
    <n v="0.1"/>
    <n v="14.18"/>
    <n v="65.718000000000004"/>
    <n v="28.36"/>
    <n v="37.358000000000004"/>
    <n v="0.56845917404668433"/>
  </r>
  <r>
    <n v="2957"/>
    <d v="2026-04-26T00:00:00"/>
    <x v="1"/>
    <n v="4"/>
    <x v="3"/>
    <n v="2026"/>
    <x v="3"/>
    <x v="7"/>
    <x v="3"/>
    <s v="New"/>
    <x v="2"/>
    <s v="Insulated Bottle"/>
    <n v="3"/>
    <n v="36.58"/>
    <n v="0.05"/>
    <n v="13.71"/>
    <n v="104.25299999999999"/>
    <n v="41.13"/>
    <n v="63.122999999999983"/>
    <n v="0.60547897902218628"/>
  </r>
  <r>
    <n v="4270"/>
    <d v="2026-04-26T00:00:00"/>
    <x v="1"/>
    <n v="4"/>
    <x v="3"/>
    <n v="2026"/>
    <x v="3"/>
    <x v="7"/>
    <x v="2"/>
    <s v="Business"/>
    <x v="3"/>
    <s v="Trail Tent 2P"/>
    <n v="2"/>
    <n v="191.59"/>
    <n v="0"/>
    <n v="102.52"/>
    <n v="383.18"/>
    <n v="205.04"/>
    <n v="178.14000000000001"/>
    <n v="0.46489900307949272"/>
  </r>
  <r>
    <n v="4324"/>
    <d v="2026-04-26T00:00:00"/>
    <x v="1"/>
    <n v="4"/>
    <x v="3"/>
    <n v="2026"/>
    <x v="3"/>
    <x v="8"/>
    <x v="1"/>
    <s v="Business"/>
    <x v="3"/>
    <s v="Alpine Tent 4P"/>
    <n v="6"/>
    <n v="337.24"/>
    <n v="0.05"/>
    <n v="198.63"/>
    <n v="1922.268"/>
    <n v="1191.78"/>
    <n v="730.48800000000006"/>
    <n v="0.38001360892445801"/>
  </r>
  <r>
    <n v="5010"/>
    <d v="2026-04-26T00:00:00"/>
    <x v="1"/>
    <n v="4"/>
    <x v="3"/>
    <n v="2026"/>
    <x v="3"/>
    <x v="7"/>
    <x v="1"/>
    <s v="Business"/>
    <x v="2"/>
    <s v="Packing Cube Set"/>
    <n v="3"/>
    <n v="46.2"/>
    <n v="0.1"/>
    <n v="18.149999999999999"/>
    <n v="124.74000000000002"/>
    <n v="54.449999999999996"/>
    <n v="70.29000000000002"/>
    <n v="0.5634920634920636"/>
  </r>
  <r>
    <n v="5092"/>
    <d v="2026-04-26T00:00:00"/>
    <x v="1"/>
    <n v="4"/>
    <x v="3"/>
    <n v="2026"/>
    <x v="1"/>
    <x v="1"/>
    <x v="3"/>
    <s v="Business"/>
    <x v="4"/>
    <s v="Training Mat"/>
    <n v="4"/>
    <n v="50.84"/>
    <n v="0.05"/>
    <n v="22.63"/>
    <n v="193.19200000000001"/>
    <n v="90.52"/>
    <n v="102.67200000000001"/>
    <n v="0.53145057766367143"/>
  </r>
  <r>
    <n v="1061"/>
    <d v="2026-04-27T00:00:00"/>
    <x v="1"/>
    <n v="4"/>
    <x v="3"/>
    <n v="2026"/>
    <x v="3"/>
    <x v="13"/>
    <x v="0"/>
    <s v="Returning"/>
    <x v="2"/>
    <s v="Travel Backpack 35L"/>
    <n v="1"/>
    <n v="166.5"/>
    <n v="0"/>
    <n v="85.55"/>
    <n v="166.5"/>
    <n v="85.55"/>
    <n v="80.95"/>
    <n v="0.4861861861861862"/>
  </r>
  <r>
    <n v="1099"/>
    <d v="2026-04-27T00:00:00"/>
    <x v="1"/>
    <n v="4"/>
    <x v="3"/>
    <n v="2026"/>
    <x v="3"/>
    <x v="4"/>
    <x v="3"/>
    <s v="New"/>
    <x v="1"/>
    <s v="Trekking Poles"/>
    <n v="1"/>
    <n v="70.2"/>
    <n v="0"/>
    <n v="32.06"/>
    <n v="70.2"/>
    <n v="32.06"/>
    <n v="38.14"/>
    <n v="0.5433048433048433"/>
  </r>
  <r>
    <n v="3500"/>
    <d v="2026-04-27T00:00:00"/>
    <x v="1"/>
    <n v="4"/>
    <x v="3"/>
    <n v="2026"/>
    <x v="1"/>
    <x v="12"/>
    <x v="0"/>
    <s v="New"/>
    <x v="4"/>
    <s v="Training Mat"/>
    <n v="4"/>
    <n v="50.67"/>
    <n v="0"/>
    <n v="22.62"/>
    <n v="202.68"/>
    <n v="90.48"/>
    <n v="112.2"/>
    <n v="0.55358200118413259"/>
  </r>
  <r>
    <n v="3856"/>
    <d v="2026-04-27T00:00:00"/>
    <x v="1"/>
    <n v="4"/>
    <x v="3"/>
    <n v="2026"/>
    <x v="1"/>
    <x v="11"/>
    <x v="2"/>
    <s v="New"/>
    <x v="2"/>
    <s v="Travel Backpack 35L"/>
    <n v="3"/>
    <n v="161.05000000000001"/>
    <n v="0.05"/>
    <n v="87.43"/>
    <n v="458.99250000000001"/>
    <n v="262.29000000000002"/>
    <n v="196.70249999999999"/>
    <n v="0.4285527541299694"/>
  </r>
  <r>
    <n v="4044"/>
    <d v="2026-04-27T00:00:00"/>
    <x v="1"/>
    <n v="4"/>
    <x v="3"/>
    <n v="2026"/>
    <x v="1"/>
    <x v="6"/>
    <x v="1"/>
    <s v="New"/>
    <x v="4"/>
    <s v="Weighted Vest"/>
    <n v="10"/>
    <n v="124.59"/>
    <n v="0.15"/>
    <n v="67.14"/>
    <n v="1059.0150000000001"/>
    <n v="671.4"/>
    <n v="387.61500000000012"/>
    <n v="0.36601464568490538"/>
  </r>
  <r>
    <n v="4235"/>
    <d v="2026-04-27T00:00:00"/>
    <x v="1"/>
    <n v="4"/>
    <x v="3"/>
    <n v="2026"/>
    <x v="2"/>
    <x v="16"/>
    <x v="0"/>
    <s v="Business"/>
    <x v="4"/>
    <s v="Training Mat"/>
    <n v="1"/>
    <n v="50.18"/>
    <n v="0"/>
    <n v="22.05"/>
    <n v="50.18"/>
    <n v="22.05"/>
    <n v="28.13"/>
    <n v="0.56058190514149064"/>
  </r>
  <r>
    <n v="122"/>
    <d v="2026-04-28T00:00:00"/>
    <x v="1"/>
    <n v="4"/>
    <x v="3"/>
    <n v="2026"/>
    <x v="1"/>
    <x v="11"/>
    <x v="0"/>
    <s v="New"/>
    <x v="3"/>
    <s v="Portable Camp Stove"/>
    <n v="1"/>
    <n v="83.38"/>
    <n v="0"/>
    <n v="38.979999999999997"/>
    <n v="83.38"/>
    <n v="38.979999999999997"/>
    <n v="44.4"/>
    <n v="0.53250179899256422"/>
  </r>
  <r>
    <n v="239"/>
    <d v="2026-04-28T00:00:00"/>
    <x v="1"/>
    <n v="4"/>
    <x v="3"/>
    <n v="2026"/>
    <x v="3"/>
    <x v="7"/>
    <x v="0"/>
    <s v="Returning"/>
    <x v="2"/>
    <s v="Insulated Bottle"/>
    <n v="1"/>
    <n v="35.549999999999997"/>
    <n v="0.05"/>
    <n v="13.25"/>
    <n v="33.772499999999994"/>
    <n v="13.25"/>
    <n v="20.522499999999994"/>
    <n v="0.60766896143311855"/>
  </r>
  <r>
    <n v="356"/>
    <d v="2026-04-28T00:00:00"/>
    <x v="1"/>
    <n v="4"/>
    <x v="3"/>
    <n v="2026"/>
    <x v="3"/>
    <x v="8"/>
    <x v="2"/>
    <s v="New"/>
    <x v="1"/>
    <s v="Summit Backpack 45L"/>
    <n v="1"/>
    <n v="154.36000000000001"/>
    <n v="0"/>
    <n v="77.760000000000005"/>
    <n v="154.36000000000001"/>
    <n v="77.760000000000005"/>
    <n v="76.600000000000009"/>
    <n v="0.49624254988338951"/>
  </r>
  <r>
    <n v="785"/>
    <d v="2026-04-28T00:00:00"/>
    <x v="1"/>
    <n v="4"/>
    <x v="3"/>
    <n v="2026"/>
    <x v="0"/>
    <x v="9"/>
    <x v="3"/>
    <s v="New"/>
    <x v="1"/>
    <s v="Summit Backpack 45L"/>
    <n v="1"/>
    <n v="155.68"/>
    <n v="0"/>
    <n v="77.97"/>
    <n v="155.68"/>
    <n v="77.97"/>
    <n v="77.710000000000008"/>
    <n v="0.49916495375128472"/>
  </r>
  <r>
    <n v="2325"/>
    <d v="2026-04-28T00:00:00"/>
    <x v="1"/>
    <n v="4"/>
    <x v="3"/>
    <n v="2026"/>
    <x v="0"/>
    <x v="0"/>
    <x v="0"/>
    <s v="Returning"/>
    <x v="4"/>
    <s v="Resistance Band Set"/>
    <n v="1"/>
    <n v="40.950000000000003"/>
    <n v="0.15"/>
    <n v="14.89"/>
    <n v="34.807500000000005"/>
    <n v="14.89"/>
    <n v="19.917500000000004"/>
    <n v="0.57221863104216053"/>
  </r>
  <r>
    <n v="2566"/>
    <d v="2026-04-28T00:00:00"/>
    <x v="1"/>
    <n v="4"/>
    <x v="3"/>
    <n v="2026"/>
    <x v="3"/>
    <x v="13"/>
    <x v="3"/>
    <s v="Returning"/>
    <x v="2"/>
    <s v="Packing Cube Set"/>
    <n v="3"/>
    <n v="47.28"/>
    <n v="0.05"/>
    <n v="18.52"/>
    <n v="134.74799999999999"/>
    <n v="55.56"/>
    <n v="79.187999999999988"/>
    <n v="0.58767477068305274"/>
  </r>
  <r>
    <n v="3105"/>
    <d v="2026-04-28T00:00:00"/>
    <x v="1"/>
    <n v="4"/>
    <x v="3"/>
    <n v="2026"/>
    <x v="3"/>
    <x v="7"/>
    <x v="0"/>
    <s v="Returning"/>
    <x v="4"/>
    <s v="Training Mat"/>
    <n v="4"/>
    <n v="51.57"/>
    <n v="0.1"/>
    <n v="22.58"/>
    <n v="185.65200000000002"/>
    <n v="90.32"/>
    <n v="95.332000000000022"/>
    <n v="0.51349837330058401"/>
  </r>
  <r>
    <n v="3167"/>
    <d v="2026-04-28T00:00:00"/>
    <x v="1"/>
    <n v="4"/>
    <x v="3"/>
    <n v="2026"/>
    <x v="3"/>
    <x v="8"/>
    <x v="0"/>
    <s v="Business"/>
    <x v="0"/>
    <s v="Trail Bike Light"/>
    <n v="1"/>
    <n v="51.61"/>
    <n v="0"/>
    <n v="23"/>
    <n v="51.61"/>
    <n v="23"/>
    <n v="28.61"/>
    <n v="0.55434993218368533"/>
  </r>
  <r>
    <n v="4396"/>
    <d v="2026-04-28T00:00:00"/>
    <x v="1"/>
    <n v="4"/>
    <x v="3"/>
    <n v="2026"/>
    <x v="0"/>
    <x v="15"/>
    <x v="2"/>
    <s v="Returning"/>
    <x v="4"/>
    <s v="Training Mat"/>
    <n v="1"/>
    <n v="50.56"/>
    <n v="0.05"/>
    <n v="22.06"/>
    <n v="48.031999999999996"/>
    <n v="22.06"/>
    <n v="25.971999999999998"/>
    <n v="0.54072285143237842"/>
  </r>
  <r>
    <n v="4475"/>
    <d v="2026-04-28T00:00:00"/>
    <x v="1"/>
    <n v="4"/>
    <x v="3"/>
    <n v="2026"/>
    <x v="2"/>
    <x v="5"/>
    <x v="3"/>
    <s v="Business"/>
    <x v="2"/>
    <s v="Travel Backpack 35L"/>
    <n v="2"/>
    <n v="165.74"/>
    <n v="0"/>
    <n v="87.73"/>
    <n v="331.48"/>
    <n v="175.46"/>
    <n v="156.02000000000001"/>
    <n v="0.47067696391939184"/>
  </r>
  <r>
    <n v="4482"/>
    <d v="2026-04-28T00:00:00"/>
    <x v="1"/>
    <n v="4"/>
    <x v="3"/>
    <n v="2026"/>
    <x v="2"/>
    <x v="2"/>
    <x v="0"/>
    <s v="Business"/>
    <x v="4"/>
    <s v="Recovery Roller"/>
    <n v="3"/>
    <n v="36.770000000000003"/>
    <n v="0"/>
    <n v="13.63"/>
    <n v="110.31"/>
    <n v="40.89"/>
    <n v="69.42"/>
    <n v="0.62931737829752521"/>
  </r>
  <r>
    <n v="5022"/>
    <d v="2026-04-28T00:00:00"/>
    <x v="1"/>
    <n v="4"/>
    <x v="3"/>
    <n v="2026"/>
    <x v="3"/>
    <x v="7"/>
    <x v="0"/>
    <s v="Business"/>
    <x v="3"/>
    <s v="Trail Tent 2P"/>
    <n v="2"/>
    <n v="196.37"/>
    <n v="0"/>
    <n v="101.73"/>
    <n v="392.74"/>
    <n v="203.46"/>
    <n v="189.28"/>
    <n v="0.48194734429902736"/>
  </r>
  <r>
    <n v="1304"/>
    <d v="2026-04-29T00:00:00"/>
    <x v="1"/>
    <n v="4"/>
    <x v="3"/>
    <n v="2026"/>
    <x v="0"/>
    <x v="0"/>
    <x v="3"/>
    <s v="Returning"/>
    <x v="2"/>
    <s v="Insulated Bottle"/>
    <n v="2"/>
    <n v="35.33"/>
    <n v="0"/>
    <n v="13.69"/>
    <n v="70.66"/>
    <n v="27.38"/>
    <n v="43.28"/>
    <n v="0.61251061420888764"/>
  </r>
  <r>
    <n v="3008"/>
    <d v="2026-04-29T00:00:00"/>
    <x v="1"/>
    <n v="4"/>
    <x v="3"/>
    <n v="2026"/>
    <x v="2"/>
    <x v="2"/>
    <x v="1"/>
    <s v="Business"/>
    <x v="2"/>
    <s v="Packing Cube Set"/>
    <n v="4"/>
    <n v="46.43"/>
    <n v="0.1"/>
    <n v="18.04"/>
    <n v="167.148"/>
    <n v="72.16"/>
    <n v="94.988"/>
    <n v="0.56828678775695796"/>
  </r>
  <r>
    <n v="4140"/>
    <d v="2026-04-29T00:00:00"/>
    <x v="1"/>
    <n v="4"/>
    <x v="3"/>
    <n v="2026"/>
    <x v="3"/>
    <x v="7"/>
    <x v="3"/>
    <s v="New"/>
    <x v="4"/>
    <s v="Weighted Vest"/>
    <n v="1"/>
    <n v="125.25"/>
    <n v="0"/>
    <n v="70.88"/>
    <n v="125.25"/>
    <n v="70.88"/>
    <n v="54.370000000000005"/>
    <n v="0.43409181636726552"/>
  </r>
  <r>
    <n v="4151"/>
    <d v="2026-04-29T00:00:00"/>
    <x v="1"/>
    <n v="4"/>
    <x v="3"/>
    <n v="2026"/>
    <x v="1"/>
    <x v="14"/>
    <x v="0"/>
    <s v="Returning"/>
    <x v="3"/>
    <s v="Alpine Tent 4P"/>
    <n v="1"/>
    <n v="341.98"/>
    <n v="0"/>
    <n v="192.43"/>
    <n v="341.98"/>
    <n v="192.43"/>
    <n v="149.55000000000001"/>
    <n v="0.43730627522077314"/>
  </r>
  <r>
    <n v="4650"/>
    <d v="2026-04-29T00:00:00"/>
    <x v="1"/>
    <n v="4"/>
    <x v="3"/>
    <n v="2026"/>
    <x v="1"/>
    <x v="6"/>
    <x v="3"/>
    <s v="Business"/>
    <x v="4"/>
    <s v="Resistance Band Set"/>
    <n v="1"/>
    <n v="40.04"/>
    <n v="0"/>
    <n v="14.72"/>
    <n v="40.04"/>
    <n v="14.72"/>
    <n v="25.32"/>
    <n v="0.63236763236763238"/>
  </r>
  <r>
    <n v="4897"/>
    <d v="2026-04-29T00:00:00"/>
    <x v="1"/>
    <n v="4"/>
    <x v="3"/>
    <n v="2026"/>
    <x v="3"/>
    <x v="13"/>
    <x v="0"/>
    <s v="Returning"/>
    <x v="0"/>
    <s v="Compact Repair Kit"/>
    <n v="3"/>
    <n v="40.47"/>
    <n v="0.05"/>
    <n v="17.14"/>
    <n v="115.33949999999999"/>
    <n v="51.42"/>
    <n v="63.919499999999985"/>
    <n v="0.5541856866034619"/>
  </r>
  <r>
    <n v="792"/>
    <d v="2026-04-30T00:00:00"/>
    <x v="1"/>
    <n v="4"/>
    <x v="3"/>
    <n v="2026"/>
    <x v="3"/>
    <x v="8"/>
    <x v="1"/>
    <s v="Returning"/>
    <x v="3"/>
    <s v="Portable Camp Stove"/>
    <n v="6"/>
    <n v="83.7"/>
    <n v="0.2"/>
    <n v="38.58"/>
    <n v="401.76000000000005"/>
    <n v="231.48"/>
    <n v="170.28000000000006"/>
    <n v="0.42383512544802876"/>
  </r>
  <r>
    <n v="1796"/>
    <d v="2026-04-30T00:00:00"/>
    <x v="1"/>
    <n v="4"/>
    <x v="3"/>
    <n v="2026"/>
    <x v="0"/>
    <x v="15"/>
    <x v="0"/>
    <s v="Returning"/>
    <x v="3"/>
    <s v="Portable Camp Stove"/>
    <n v="4"/>
    <n v="83.27"/>
    <n v="0"/>
    <n v="39.979999999999997"/>
    <n v="333.08"/>
    <n v="159.91999999999999"/>
    <n v="173.16"/>
    <n v="0.51987510507986068"/>
  </r>
  <r>
    <n v="3222"/>
    <d v="2026-04-30T00:00:00"/>
    <x v="1"/>
    <n v="4"/>
    <x v="3"/>
    <n v="2026"/>
    <x v="2"/>
    <x v="16"/>
    <x v="1"/>
    <s v="Business"/>
    <x v="3"/>
    <s v="Compact Sleeping Bag"/>
    <n v="3"/>
    <n v="126.03"/>
    <n v="0.1"/>
    <n v="61.75"/>
    <n v="340.28100000000006"/>
    <n v="185.25"/>
    <n v="155.03100000000006"/>
    <n v="0.45559699189787273"/>
  </r>
  <r>
    <n v="3237"/>
    <d v="2026-04-30T00:00:00"/>
    <x v="1"/>
    <n v="4"/>
    <x v="3"/>
    <n v="2026"/>
    <x v="1"/>
    <x v="14"/>
    <x v="0"/>
    <s v="New"/>
    <x v="3"/>
    <s v="Compact Sleeping Bag"/>
    <n v="1"/>
    <n v="122.86"/>
    <n v="0.05"/>
    <n v="59.22"/>
    <n v="116.717"/>
    <n v="59.22"/>
    <n v="57.497"/>
    <n v="0.49261889870370212"/>
  </r>
  <r>
    <n v="3695"/>
    <d v="2026-04-30T00:00:00"/>
    <x v="1"/>
    <n v="4"/>
    <x v="3"/>
    <n v="2026"/>
    <x v="2"/>
    <x v="2"/>
    <x v="0"/>
    <s v="New"/>
    <x v="0"/>
    <s v="Compact Repair Kit"/>
    <n v="1"/>
    <n v="39.44"/>
    <n v="0.1"/>
    <n v="16.63"/>
    <n v="35.496000000000002"/>
    <n v="16.63"/>
    <n v="18.866000000000003"/>
    <n v="0.53149650664863657"/>
  </r>
  <r>
    <n v="5148"/>
    <d v="2026-04-30T00:00:00"/>
    <x v="1"/>
    <n v="4"/>
    <x v="3"/>
    <n v="2026"/>
    <x v="2"/>
    <x v="10"/>
    <x v="0"/>
    <s v="Returning"/>
    <x v="2"/>
    <s v="Carry-On Duffel"/>
    <n v="1"/>
    <n v="130.34"/>
    <n v="0.1"/>
    <n v="66.680000000000007"/>
    <n v="117.30600000000001"/>
    <n v="66.680000000000007"/>
    <n v="50.626000000000005"/>
    <n v="0.43157212759790631"/>
  </r>
  <r>
    <n v="534"/>
    <d v="2026-05-01T00:00:00"/>
    <x v="1"/>
    <n v="5"/>
    <x v="4"/>
    <n v="2026"/>
    <x v="1"/>
    <x v="12"/>
    <x v="0"/>
    <s v="Business"/>
    <x v="1"/>
    <s v="Summit Backpack 45L"/>
    <n v="1"/>
    <n v="154.86000000000001"/>
    <n v="0"/>
    <n v="78.37"/>
    <n v="154.86000000000001"/>
    <n v="78.37"/>
    <n v="76.490000000000009"/>
    <n v="0.49393000129148912"/>
  </r>
  <r>
    <n v="551"/>
    <d v="2026-05-01T00:00:00"/>
    <x v="1"/>
    <n v="5"/>
    <x v="4"/>
    <n v="2026"/>
    <x v="3"/>
    <x v="8"/>
    <x v="2"/>
    <s v="Returning"/>
    <x v="0"/>
    <s v="Cycling Pack 12L"/>
    <n v="4"/>
    <n v="103.64"/>
    <n v="0"/>
    <n v="50.59"/>
    <n v="414.56"/>
    <n v="202.36"/>
    <n v="212.2"/>
    <n v="0.51186800463141646"/>
  </r>
  <r>
    <n v="2110"/>
    <d v="2026-05-01T00:00:00"/>
    <x v="1"/>
    <n v="5"/>
    <x v="4"/>
    <n v="2026"/>
    <x v="0"/>
    <x v="15"/>
    <x v="0"/>
    <s v="Returning"/>
    <x v="2"/>
    <s v="Travel Backpack 35L"/>
    <n v="1"/>
    <n v="164.49"/>
    <n v="0.05"/>
    <n v="87.81"/>
    <n v="156.2655"/>
    <n v="87.81"/>
    <n v="68.455500000000001"/>
    <n v="0.43807174328306631"/>
  </r>
  <r>
    <n v="2217"/>
    <d v="2026-05-01T00:00:00"/>
    <x v="1"/>
    <n v="5"/>
    <x v="4"/>
    <n v="2026"/>
    <x v="3"/>
    <x v="8"/>
    <x v="1"/>
    <s v="Returning"/>
    <x v="2"/>
    <s v="Travel Backpack 35L"/>
    <n v="3"/>
    <n v="163.44999999999999"/>
    <n v="0.05"/>
    <n v="87.54"/>
    <n v="465.83249999999992"/>
    <n v="262.62"/>
    <n v="203.21249999999992"/>
    <n v="0.4362351274331438"/>
  </r>
  <r>
    <n v="2544"/>
    <d v="2026-05-01T00:00:00"/>
    <x v="1"/>
    <n v="5"/>
    <x v="4"/>
    <n v="2026"/>
    <x v="3"/>
    <x v="4"/>
    <x v="0"/>
    <s v="Returning"/>
    <x v="1"/>
    <s v="Trekking Poles"/>
    <n v="1"/>
    <n v="71.87"/>
    <n v="0.05"/>
    <n v="31.97"/>
    <n v="68.276499999999999"/>
    <n v="31.97"/>
    <n v="36.3065"/>
    <n v="0.53175690025118449"/>
  </r>
  <r>
    <n v="3678"/>
    <d v="2026-05-01T00:00:00"/>
    <x v="1"/>
    <n v="5"/>
    <x v="4"/>
    <n v="2026"/>
    <x v="1"/>
    <x v="14"/>
    <x v="3"/>
    <s v="Returning"/>
    <x v="3"/>
    <s v="Trail Tent 2P"/>
    <n v="2"/>
    <n v="194.97"/>
    <n v="0"/>
    <n v="101.14"/>
    <n v="389.94"/>
    <n v="202.28"/>
    <n v="187.66"/>
    <n v="0.48125352618351541"/>
  </r>
  <r>
    <n v="3726"/>
    <d v="2026-05-01T00:00:00"/>
    <x v="1"/>
    <n v="5"/>
    <x v="4"/>
    <n v="2026"/>
    <x v="3"/>
    <x v="8"/>
    <x v="3"/>
    <s v="Returning"/>
    <x v="0"/>
    <s v="Trail Bike Light"/>
    <n v="2"/>
    <n v="49.53"/>
    <n v="0"/>
    <n v="22.91"/>
    <n v="99.06"/>
    <n v="45.82"/>
    <n v="53.24"/>
    <n v="0.53745204926307288"/>
  </r>
  <r>
    <n v="3897"/>
    <d v="2026-05-01T00:00:00"/>
    <x v="1"/>
    <n v="5"/>
    <x v="4"/>
    <n v="2026"/>
    <x v="3"/>
    <x v="8"/>
    <x v="1"/>
    <s v="Business"/>
    <x v="4"/>
    <s v="Recovery Roller"/>
    <n v="4"/>
    <n v="35.619999999999997"/>
    <n v="0.15"/>
    <n v="13.76"/>
    <n v="121.10799999999999"/>
    <n v="55.04"/>
    <n v="66.067999999999984"/>
    <n v="0.54552960993493405"/>
  </r>
  <r>
    <n v="1262"/>
    <d v="2026-05-02T00:00:00"/>
    <x v="1"/>
    <n v="5"/>
    <x v="4"/>
    <n v="2026"/>
    <x v="3"/>
    <x v="7"/>
    <x v="2"/>
    <s v="Returning"/>
    <x v="2"/>
    <s v="Packing Cube Set"/>
    <n v="2"/>
    <n v="45.47"/>
    <n v="0"/>
    <n v="18.37"/>
    <n v="90.94"/>
    <n v="36.74"/>
    <n v="54.199999999999996"/>
    <n v="0.59599736089729494"/>
  </r>
  <r>
    <n v="2657"/>
    <d v="2026-05-02T00:00:00"/>
    <x v="1"/>
    <n v="5"/>
    <x v="4"/>
    <n v="2026"/>
    <x v="0"/>
    <x v="0"/>
    <x v="2"/>
    <s v="New"/>
    <x v="1"/>
    <s v="Trail Boots"/>
    <n v="1"/>
    <n v="145.68"/>
    <n v="0"/>
    <n v="77.8"/>
    <n v="145.68"/>
    <n v="77.8"/>
    <n v="67.88000000000001"/>
    <n v="0.46595277320153766"/>
  </r>
  <r>
    <n v="3238"/>
    <d v="2026-05-02T00:00:00"/>
    <x v="1"/>
    <n v="5"/>
    <x v="4"/>
    <n v="2026"/>
    <x v="3"/>
    <x v="8"/>
    <x v="3"/>
    <s v="Returning"/>
    <x v="3"/>
    <s v="Portable Camp Stove"/>
    <n v="2"/>
    <n v="82.65"/>
    <n v="0.05"/>
    <n v="40.46"/>
    <n v="157.035"/>
    <n v="80.92"/>
    <n v="76.114999999999995"/>
    <n v="0.48470086286496639"/>
  </r>
  <r>
    <n v="3607"/>
    <d v="2026-05-02T00:00:00"/>
    <x v="1"/>
    <n v="5"/>
    <x v="4"/>
    <n v="2026"/>
    <x v="1"/>
    <x v="6"/>
    <x v="0"/>
    <s v="Business"/>
    <x v="2"/>
    <s v="Insulated Bottle"/>
    <n v="1"/>
    <n v="36.270000000000003"/>
    <n v="0"/>
    <n v="13.8"/>
    <n v="36.270000000000003"/>
    <n v="13.8"/>
    <n v="22.470000000000002"/>
    <n v="0.61952026468155497"/>
  </r>
  <r>
    <n v="5070"/>
    <d v="2026-05-02T00:00:00"/>
    <x v="1"/>
    <n v="5"/>
    <x v="4"/>
    <n v="2026"/>
    <x v="2"/>
    <x v="16"/>
    <x v="2"/>
    <s v="New"/>
    <x v="3"/>
    <s v="Portable Camp Stove"/>
    <n v="1"/>
    <n v="80.819999999999993"/>
    <n v="0"/>
    <n v="39.950000000000003"/>
    <n v="80.819999999999993"/>
    <n v="39.950000000000003"/>
    <n v="40.86999999999999"/>
    <n v="0.50569166048007907"/>
  </r>
  <r>
    <n v="5171"/>
    <d v="2026-05-02T00:00:00"/>
    <x v="1"/>
    <n v="5"/>
    <x v="4"/>
    <n v="2026"/>
    <x v="1"/>
    <x v="1"/>
    <x v="2"/>
    <s v="New"/>
    <x v="1"/>
    <s v="Summit Backpack 45L"/>
    <n v="2"/>
    <n v="157.84"/>
    <n v="0.1"/>
    <n v="79.28"/>
    <n v="284.11200000000002"/>
    <n v="158.56"/>
    <n v="125.55200000000002"/>
    <n v="0.44191023258433298"/>
  </r>
  <r>
    <n v="617"/>
    <d v="2026-05-03T00:00:00"/>
    <x v="1"/>
    <n v="5"/>
    <x v="4"/>
    <n v="2026"/>
    <x v="1"/>
    <x v="14"/>
    <x v="3"/>
    <s v="Returning"/>
    <x v="4"/>
    <s v="Recovery Roller"/>
    <n v="4"/>
    <n v="36.909999999999997"/>
    <n v="0.1"/>
    <n v="13.85"/>
    <n v="132.876"/>
    <n v="55.4"/>
    <n v="77.475999999999999"/>
    <n v="0.58306992985941775"/>
  </r>
  <r>
    <n v="849"/>
    <d v="2026-05-03T00:00:00"/>
    <x v="1"/>
    <n v="5"/>
    <x v="4"/>
    <n v="2026"/>
    <x v="1"/>
    <x v="14"/>
    <x v="1"/>
    <s v="Business"/>
    <x v="3"/>
    <s v="Trail Tent 2P"/>
    <n v="3"/>
    <n v="193.18"/>
    <n v="0.1"/>
    <n v="102.31"/>
    <n v="521.58600000000001"/>
    <n v="306.93"/>
    <n v="214.65600000000001"/>
    <n v="0.41154478839539405"/>
  </r>
  <r>
    <n v="956"/>
    <d v="2026-05-03T00:00:00"/>
    <x v="1"/>
    <n v="5"/>
    <x v="4"/>
    <n v="2026"/>
    <x v="0"/>
    <x v="15"/>
    <x v="0"/>
    <s v="Business"/>
    <x v="1"/>
    <s v="Summit Backpack 45L"/>
    <n v="1"/>
    <n v="157.59"/>
    <n v="0.05"/>
    <n v="77.599999999999994"/>
    <n v="149.7105"/>
    <n v="77.599999999999994"/>
    <n v="72.110500000000002"/>
    <n v="0.48166628259206939"/>
  </r>
  <r>
    <n v="1896"/>
    <d v="2026-05-03T00:00:00"/>
    <x v="1"/>
    <n v="5"/>
    <x v="4"/>
    <n v="2026"/>
    <x v="1"/>
    <x v="12"/>
    <x v="3"/>
    <s v="New"/>
    <x v="4"/>
    <s v="Training Mat"/>
    <n v="2"/>
    <n v="49.97"/>
    <n v="0"/>
    <n v="22.63"/>
    <n v="99.94"/>
    <n v="45.26"/>
    <n v="54.68"/>
    <n v="0.54712827696617972"/>
  </r>
  <r>
    <n v="2317"/>
    <d v="2026-05-03T00:00:00"/>
    <x v="1"/>
    <n v="5"/>
    <x v="4"/>
    <n v="2026"/>
    <x v="0"/>
    <x v="15"/>
    <x v="1"/>
    <s v="Business"/>
    <x v="1"/>
    <s v="Summit Backpack 45L"/>
    <n v="5"/>
    <n v="155.54"/>
    <n v="0.1"/>
    <n v="78.02"/>
    <n v="699.93"/>
    <n v="390.09999999999997"/>
    <n v="309.83"/>
    <n v="0.44265855156944267"/>
  </r>
  <r>
    <n v="2542"/>
    <d v="2026-05-03T00:00:00"/>
    <x v="1"/>
    <n v="5"/>
    <x v="4"/>
    <n v="2026"/>
    <x v="3"/>
    <x v="8"/>
    <x v="2"/>
    <s v="New"/>
    <x v="2"/>
    <s v="Carry-On Duffel"/>
    <n v="1"/>
    <n v="131.13"/>
    <n v="0.05"/>
    <n v="67.010000000000005"/>
    <n v="124.5735"/>
    <n v="67.010000000000005"/>
    <n v="57.563499999999991"/>
    <n v="0.46208463276700096"/>
  </r>
  <r>
    <n v="4535"/>
    <d v="2026-05-03T00:00:00"/>
    <x v="1"/>
    <n v="5"/>
    <x v="4"/>
    <n v="2026"/>
    <x v="2"/>
    <x v="5"/>
    <x v="0"/>
    <s v="New"/>
    <x v="2"/>
    <s v="Insulated Bottle"/>
    <n v="1"/>
    <n v="36.82"/>
    <n v="0.1"/>
    <n v="13.4"/>
    <n v="33.137999999999998"/>
    <n v="13.4"/>
    <n v="19.738"/>
    <n v="0.5956303941094816"/>
  </r>
  <r>
    <n v="4988"/>
    <d v="2026-05-03T00:00:00"/>
    <x v="1"/>
    <n v="5"/>
    <x v="4"/>
    <n v="2026"/>
    <x v="2"/>
    <x v="10"/>
    <x v="2"/>
    <s v="New"/>
    <x v="4"/>
    <s v="Weighted Vest"/>
    <n v="1"/>
    <n v="122.28"/>
    <n v="0"/>
    <n v="67.28"/>
    <n v="122.28"/>
    <n v="67.28"/>
    <n v="55"/>
    <n v="0.44978737324174028"/>
  </r>
  <r>
    <n v="253"/>
    <d v="2026-05-04T00:00:00"/>
    <x v="1"/>
    <n v="5"/>
    <x v="4"/>
    <n v="2026"/>
    <x v="2"/>
    <x v="10"/>
    <x v="2"/>
    <s v="Business"/>
    <x v="1"/>
    <s v="Hiking Daypack 20L"/>
    <n v="1"/>
    <n v="90.92"/>
    <n v="0.15"/>
    <n v="44.93"/>
    <n v="77.281999999999996"/>
    <n v="44.93"/>
    <n v="32.351999999999997"/>
    <n v="0.41862270645169636"/>
  </r>
  <r>
    <n v="1743"/>
    <d v="2026-05-04T00:00:00"/>
    <x v="1"/>
    <n v="5"/>
    <x v="4"/>
    <n v="2026"/>
    <x v="1"/>
    <x v="12"/>
    <x v="0"/>
    <s v="New"/>
    <x v="4"/>
    <s v="Training Mat"/>
    <n v="1"/>
    <n v="51.02"/>
    <n v="0"/>
    <n v="21.83"/>
    <n v="51.02"/>
    <n v="21.83"/>
    <n v="29.190000000000005"/>
    <n v="0.5721285770286163"/>
  </r>
  <r>
    <n v="1801"/>
    <d v="2026-05-04T00:00:00"/>
    <x v="1"/>
    <n v="5"/>
    <x v="4"/>
    <n v="2026"/>
    <x v="2"/>
    <x v="2"/>
    <x v="0"/>
    <s v="Business"/>
    <x v="2"/>
    <s v="Insulated Bottle"/>
    <n v="2"/>
    <n v="36.299999999999997"/>
    <n v="0.05"/>
    <n v="13.9"/>
    <n v="68.969999999999985"/>
    <n v="27.8"/>
    <n v="41.169999999999987"/>
    <n v="0.59692619979701311"/>
  </r>
  <r>
    <n v="2511"/>
    <d v="2026-05-04T00:00:00"/>
    <x v="1"/>
    <n v="5"/>
    <x v="4"/>
    <n v="2026"/>
    <x v="2"/>
    <x v="10"/>
    <x v="1"/>
    <s v="Business"/>
    <x v="3"/>
    <s v="Trail Tent 2P"/>
    <n v="8"/>
    <n v="195.03"/>
    <n v="0.15"/>
    <n v="101.13"/>
    <n v="1326.204"/>
    <n v="809.04"/>
    <n v="517.16399999999999"/>
    <n v="0.38995810599274322"/>
  </r>
  <r>
    <n v="3186"/>
    <d v="2026-05-04T00:00:00"/>
    <x v="1"/>
    <n v="5"/>
    <x v="4"/>
    <n v="2026"/>
    <x v="1"/>
    <x v="6"/>
    <x v="0"/>
    <s v="New"/>
    <x v="1"/>
    <s v="Trail Boots"/>
    <n v="1"/>
    <n v="143.66"/>
    <n v="0.1"/>
    <n v="79.25"/>
    <n v="129.29400000000001"/>
    <n v="79.25"/>
    <n v="50.044000000000011"/>
    <n v="0.38705585719368268"/>
  </r>
  <r>
    <n v="3378"/>
    <d v="2026-05-04T00:00:00"/>
    <x v="1"/>
    <n v="5"/>
    <x v="4"/>
    <n v="2026"/>
    <x v="0"/>
    <x v="0"/>
    <x v="1"/>
    <s v="Business"/>
    <x v="4"/>
    <s v="Weighted Vest"/>
    <n v="3"/>
    <n v="120.28"/>
    <n v="0.2"/>
    <n v="69.23"/>
    <n v="288.67200000000003"/>
    <n v="207.69"/>
    <n v="80.982000000000028"/>
    <n v="0.28053292317924849"/>
  </r>
  <r>
    <n v="4255"/>
    <d v="2026-05-04T00:00:00"/>
    <x v="1"/>
    <n v="5"/>
    <x v="4"/>
    <n v="2026"/>
    <x v="3"/>
    <x v="7"/>
    <x v="3"/>
    <s v="Returning"/>
    <x v="2"/>
    <s v="Insulated Bottle"/>
    <n v="6"/>
    <n v="36.04"/>
    <n v="0"/>
    <n v="13.38"/>
    <n v="216.24"/>
    <n v="80.28"/>
    <n v="135.96"/>
    <n v="0.62874583795782468"/>
  </r>
  <r>
    <n v="4587"/>
    <d v="2026-05-04T00:00:00"/>
    <x v="1"/>
    <n v="5"/>
    <x v="4"/>
    <n v="2026"/>
    <x v="2"/>
    <x v="2"/>
    <x v="3"/>
    <s v="Returning"/>
    <x v="1"/>
    <s v="Hiking Daypack 20L"/>
    <n v="2"/>
    <n v="91.72"/>
    <n v="0"/>
    <n v="45.67"/>
    <n v="183.44"/>
    <n v="91.34"/>
    <n v="92.1"/>
    <n v="0.50207152202354988"/>
  </r>
  <r>
    <n v="830"/>
    <d v="2026-05-05T00:00:00"/>
    <x v="1"/>
    <n v="5"/>
    <x v="4"/>
    <n v="2026"/>
    <x v="3"/>
    <x v="8"/>
    <x v="0"/>
    <s v="Business"/>
    <x v="0"/>
    <s v="Trail Bike Light"/>
    <n v="2"/>
    <n v="50.4"/>
    <n v="0"/>
    <n v="22.21"/>
    <n v="100.8"/>
    <n v="44.42"/>
    <n v="56.379999999999995"/>
    <n v="0.55932539682539684"/>
  </r>
  <r>
    <n v="4320"/>
    <d v="2026-05-05T00:00:00"/>
    <x v="1"/>
    <n v="5"/>
    <x v="4"/>
    <n v="2026"/>
    <x v="1"/>
    <x v="6"/>
    <x v="0"/>
    <s v="Returning"/>
    <x v="2"/>
    <s v="Travel Backpack 35L"/>
    <n v="2"/>
    <n v="165.17"/>
    <n v="0"/>
    <n v="87.78"/>
    <n v="330.34"/>
    <n v="175.56"/>
    <n v="154.77999999999997"/>
    <n v="0.46854755706242052"/>
  </r>
  <r>
    <n v="4386"/>
    <d v="2026-05-05T00:00:00"/>
    <x v="1"/>
    <n v="5"/>
    <x v="4"/>
    <n v="2026"/>
    <x v="0"/>
    <x v="15"/>
    <x v="0"/>
    <s v="Returning"/>
    <x v="1"/>
    <s v="Trekking Poles"/>
    <n v="1"/>
    <n v="69.819999999999993"/>
    <n v="0.05"/>
    <n v="33.29"/>
    <n v="66.328999999999994"/>
    <n v="33.29"/>
    <n v="33.038999999999994"/>
    <n v="0.49810791659756665"/>
  </r>
  <r>
    <n v="4602"/>
    <d v="2026-05-05T00:00:00"/>
    <x v="1"/>
    <n v="5"/>
    <x v="4"/>
    <n v="2026"/>
    <x v="1"/>
    <x v="12"/>
    <x v="3"/>
    <s v="New"/>
    <x v="2"/>
    <s v="Carry-On Duffel"/>
    <n v="2"/>
    <n v="131.36000000000001"/>
    <n v="0.1"/>
    <n v="65.3"/>
    <n v="236.44800000000004"/>
    <n v="130.6"/>
    <n v="105.84800000000004"/>
    <n v="0.4476586818243336"/>
  </r>
  <r>
    <n v="5190"/>
    <d v="2026-05-05T00:00:00"/>
    <x v="1"/>
    <n v="5"/>
    <x v="4"/>
    <n v="2026"/>
    <x v="3"/>
    <x v="8"/>
    <x v="1"/>
    <s v="Returning"/>
    <x v="1"/>
    <s v="Hiking Daypack 20L"/>
    <n v="15"/>
    <n v="93.65"/>
    <n v="0.1"/>
    <n v="44.89"/>
    <n v="1264.2750000000001"/>
    <n v="673.35"/>
    <n v="590.92500000000007"/>
    <n v="0.46740226612089936"/>
  </r>
  <r>
    <n v="393"/>
    <d v="2026-05-06T00:00:00"/>
    <x v="1"/>
    <n v="5"/>
    <x v="4"/>
    <n v="2026"/>
    <x v="1"/>
    <x v="12"/>
    <x v="3"/>
    <s v="New"/>
    <x v="3"/>
    <s v="Trail Tent 2P"/>
    <n v="3"/>
    <n v="199.93"/>
    <n v="0"/>
    <n v="104.86"/>
    <n v="599.79"/>
    <n v="314.58"/>
    <n v="285.20999999999998"/>
    <n v="0.47551643075076278"/>
  </r>
  <r>
    <n v="812"/>
    <d v="2026-05-06T00:00:00"/>
    <x v="1"/>
    <n v="5"/>
    <x v="4"/>
    <n v="2026"/>
    <x v="0"/>
    <x v="0"/>
    <x v="0"/>
    <s v="New"/>
    <x v="1"/>
    <s v="Trekking Poles"/>
    <n v="5"/>
    <n v="70.150000000000006"/>
    <n v="0"/>
    <n v="32.700000000000003"/>
    <n v="350.75"/>
    <n v="163.5"/>
    <n v="187.25"/>
    <n v="0.53385602280826805"/>
  </r>
  <r>
    <n v="1297"/>
    <d v="2026-05-06T00:00:00"/>
    <x v="1"/>
    <n v="5"/>
    <x v="4"/>
    <n v="2026"/>
    <x v="2"/>
    <x v="2"/>
    <x v="2"/>
    <s v="New"/>
    <x v="4"/>
    <s v="Recovery Roller"/>
    <n v="2"/>
    <n v="35.86"/>
    <n v="0"/>
    <n v="13.9"/>
    <n v="71.72"/>
    <n v="27.8"/>
    <n v="43.92"/>
    <n v="0.61238148354712774"/>
  </r>
  <r>
    <n v="1574"/>
    <d v="2026-05-06T00:00:00"/>
    <x v="1"/>
    <n v="5"/>
    <x v="4"/>
    <n v="2026"/>
    <x v="1"/>
    <x v="6"/>
    <x v="0"/>
    <s v="Returning"/>
    <x v="1"/>
    <s v="Hiking Daypack 20L"/>
    <n v="1"/>
    <n v="92.27"/>
    <n v="0"/>
    <n v="46.5"/>
    <n v="92.27"/>
    <n v="46.5"/>
    <n v="45.769999999999996"/>
    <n v="0.49604421805570603"/>
  </r>
  <r>
    <n v="3060"/>
    <d v="2026-05-06T00:00:00"/>
    <x v="1"/>
    <n v="5"/>
    <x v="4"/>
    <n v="2026"/>
    <x v="1"/>
    <x v="6"/>
    <x v="1"/>
    <s v="Business"/>
    <x v="1"/>
    <s v="Summit Backpack 45L"/>
    <n v="6"/>
    <n v="157.31"/>
    <n v="0.15"/>
    <n v="80.34"/>
    <n v="802.28099999999995"/>
    <n v="482.04"/>
    <n v="320.24099999999993"/>
    <n v="0.3991631361081715"/>
  </r>
  <r>
    <n v="3490"/>
    <d v="2026-05-06T00:00:00"/>
    <x v="1"/>
    <n v="5"/>
    <x v="4"/>
    <n v="2026"/>
    <x v="1"/>
    <x v="11"/>
    <x v="0"/>
    <s v="New"/>
    <x v="2"/>
    <s v="Packing Cube Set"/>
    <n v="2"/>
    <n v="46.18"/>
    <n v="0.05"/>
    <n v="17.899999999999999"/>
    <n v="87.74199999999999"/>
    <n v="35.799999999999997"/>
    <n v="51.941999999999993"/>
    <n v="0.59198559412823959"/>
  </r>
  <r>
    <n v="3654"/>
    <d v="2026-05-06T00:00:00"/>
    <x v="1"/>
    <n v="5"/>
    <x v="4"/>
    <n v="2026"/>
    <x v="2"/>
    <x v="10"/>
    <x v="0"/>
    <s v="Business"/>
    <x v="0"/>
    <s v="Trail Bike Light"/>
    <n v="1"/>
    <n v="51.44"/>
    <n v="0.1"/>
    <n v="22.88"/>
    <n v="46.295999999999999"/>
    <n v="22.88"/>
    <n v="23.416"/>
    <n v="0.50578883704855715"/>
  </r>
  <r>
    <n v="4209"/>
    <d v="2026-05-06T00:00:00"/>
    <x v="1"/>
    <n v="5"/>
    <x v="4"/>
    <n v="2026"/>
    <x v="1"/>
    <x v="1"/>
    <x v="0"/>
    <s v="New"/>
    <x v="4"/>
    <s v="Training Mat"/>
    <n v="2"/>
    <n v="50.97"/>
    <n v="0.05"/>
    <n v="21.67"/>
    <n v="96.842999999999989"/>
    <n v="43.34"/>
    <n v="53.502999999999986"/>
    <n v="0.55247152607829153"/>
  </r>
  <r>
    <n v="4227"/>
    <d v="2026-05-06T00:00:00"/>
    <x v="1"/>
    <n v="5"/>
    <x v="4"/>
    <n v="2026"/>
    <x v="1"/>
    <x v="1"/>
    <x v="0"/>
    <s v="New"/>
    <x v="0"/>
    <s v="Compact Repair Kit"/>
    <n v="2"/>
    <n v="40.549999999999997"/>
    <n v="0"/>
    <n v="16.52"/>
    <n v="81.099999999999994"/>
    <n v="33.04"/>
    <n v="48.059999999999995"/>
    <n v="0.59260172626387175"/>
  </r>
  <r>
    <n v="4247"/>
    <d v="2026-05-06T00:00:00"/>
    <x v="1"/>
    <n v="5"/>
    <x v="4"/>
    <n v="2026"/>
    <x v="2"/>
    <x v="16"/>
    <x v="0"/>
    <s v="New"/>
    <x v="0"/>
    <s v="Trail Bike Light"/>
    <n v="2"/>
    <n v="51.3"/>
    <n v="0"/>
    <n v="23.12"/>
    <n v="102.6"/>
    <n v="46.24"/>
    <n v="56.359999999999992"/>
    <n v="0.54931773879142298"/>
  </r>
  <r>
    <n v="5196"/>
    <d v="2026-05-06T00:00:00"/>
    <x v="1"/>
    <n v="5"/>
    <x v="4"/>
    <n v="2026"/>
    <x v="3"/>
    <x v="8"/>
    <x v="0"/>
    <s v="New"/>
    <x v="3"/>
    <s v="Portable Camp Stove"/>
    <n v="3"/>
    <n v="82.56"/>
    <n v="0"/>
    <n v="39.99"/>
    <n v="247.68"/>
    <n v="119.97"/>
    <n v="127.71000000000001"/>
    <n v="0.515625"/>
  </r>
  <r>
    <n v="400"/>
    <d v="2026-05-07T00:00:00"/>
    <x v="1"/>
    <n v="5"/>
    <x v="4"/>
    <n v="2026"/>
    <x v="1"/>
    <x v="12"/>
    <x v="1"/>
    <s v="Business"/>
    <x v="1"/>
    <s v="Hiking Daypack 20L"/>
    <n v="6"/>
    <n v="92.66"/>
    <n v="0.15"/>
    <n v="44.71"/>
    <n v="472.56600000000003"/>
    <n v="268.26"/>
    <n v="204.30600000000004"/>
    <n v="0.43233326138571126"/>
  </r>
  <r>
    <n v="829"/>
    <d v="2026-05-07T00:00:00"/>
    <x v="1"/>
    <n v="5"/>
    <x v="4"/>
    <n v="2026"/>
    <x v="2"/>
    <x v="16"/>
    <x v="3"/>
    <s v="New"/>
    <x v="4"/>
    <s v="Resistance Band Set"/>
    <n v="1"/>
    <n v="39.42"/>
    <n v="0"/>
    <n v="14.86"/>
    <n v="39.42"/>
    <n v="14.86"/>
    <n v="24.560000000000002"/>
    <n v="0.62303399289700667"/>
  </r>
  <r>
    <n v="1236"/>
    <d v="2026-05-07T00:00:00"/>
    <x v="1"/>
    <n v="5"/>
    <x v="4"/>
    <n v="2026"/>
    <x v="0"/>
    <x v="9"/>
    <x v="2"/>
    <s v="Returning"/>
    <x v="4"/>
    <s v="Weighted Vest"/>
    <n v="2"/>
    <n v="124.25"/>
    <n v="0"/>
    <n v="69.510000000000005"/>
    <n v="248.5"/>
    <n v="139.02000000000001"/>
    <n v="109.47999999999999"/>
    <n v="0.44056338028169012"/>
  </r>
  <r>
    <n v="1364"/>
    <d v="2026-05-07T00:00:00"/>
    <x v="1"/>
    <n v="5"/>
    <x v="4"/>
    <n v="2026"/>
    <x v="1"/>
    <x v="14"/>
    <x v="0"/>
    <s v="New"/>
    <x v="1"/>
    <s v="Summit Backpack 45L"/>
    <n v="2"/>
    <n v="156.43"/>
    <n v="0"/>
    <n v="78.569999999999993"/>
    <n v="312.86"/>
    <n v="157.13999999999999"/>
    <n v="155.72000000000003"/>
    <n v="0.49773061433228927"/>
  </r>
  <r>
    <n v="2105"/>
    <d v="2026-05-07T00:00:00"/>
    <x v="1"/>
    <n v="5"/>
    <x v="4"/>
    <n v="2026"/>
    <x v="1"/>
    <x v="14"/>
    <x v="2"/>
    <s v="New"/>
    <x v="3"/>
    <s v="Portable Camp Stove"/>
    <n v="1"/>
    <n v="80.3"/>
    <n v="0"/>
    <n v="40.020000000000003"/>
    <n v="80.3"/>
    <n v="40.020000000000003"/>
    <n v="40.279999999999994"/>
    <n v="0.50161892901618921"/>
  </r>
  <r>
    <n v="4706"/>
    <d v="2026-05-07T00:00:00"/>
    <x v="1"/>
    <n v="5"/>
    <x v="4"/>
    <n v="2026"/>
    <x v="3"/>
    <x v="13"/>
    <x v="2"/>
    <s v="New"/>
    <x v="3"/>
    <s v="Portable Camp Stove"/>
    <n v="1"/>
    <n v="79.89"/>
    <n v="0"/>
    <n v="39.549999999999997"/>
    <n v="79.89"/>
    <n v="39.549999999999997"/>
    <n v="40.340000000000003"/>
    <n v="0.50494429841031419"/>
  </r>
  <r>
    <n v="68"/>
    <d v="2026-05-08T00:00:00"/>
    <x v="1"/>
    <n v="5"/>
    <x v="4"/>
    <n v="2026"/>
    <x v="3"/>
    <x v="7"/>
    <x v="2"/>
    <s v="New"/>
    <x v="4"/>
    <s v="Resistance Band Set"/>
    <n v="1"/>
    <n v="39.5"/>
    <n v="0"/>
    <n v="14.68"/>
    <n v="39.5"/>
    <n v="14.68"/>
    <n v="24.82"/>
    <n v="0.62835443037974681"/>
  </r>
  <r>
    <n v="1352"/>
    <d v="2026-05-08T00:00:00"/>
    <x v="1"/>
    <n v="5"/>
    <x v="4"/>
    <n v="2026"/>
    <x v="3"/>
    <x v="7"/>
    <x v="0"/>
    <s v="Returning"/>
    <x v="0"/>
    <s v="Commuter Helmet"/>
    <n v="1"/>
    <n v="80.7"/>
    <n v="0"/>
    <n v="41.88"/>
    <n v="80.7"/>
    <n v="41.88"/>
    <n v="38.82"/>
    <n v="0.48104089219330853"/>
  </r>
  <r>
    <n v="2526"/>
    <d v="2026-05-08T00:00:00"/>
    <x v="1"/>
    <n v="5"/>
    <x v="4"/>
    <n v="2026"/>
    <x v="1"/>
    <x v="14"/>
    <x v="0"/>
    <s v="New"/>
    <x v="3"/>
    <s v="Portable Camp Stove"/>
    <n v="1"/>
    <n v="80.86"/>
    <n v="0"/>
    <n v="38.44"/>
    <n v="80.86"/>
    <n v="38.44"/>
    <n v="42.42"/>
    <n v="0.52461043779371752"/>
  </r>
  <r>
    <n v="3298"/>
    <d v="2026-05-08T00:00:00"/>
    <x v="1"/>
    <n v="5"/>
    <x v="4"/>
    <n v="2026"/>
    <x v="1"/>
    <x v="14"/>
    <x v="3"/>
    <s v="New"/>
    <x v="3"/>
    <s v="Alpine Tent 4P"/>
    <n v="2"/>
    <n v="337.7"/>
    <n v="0.1"/>
    <n v="192.16"/>
    <n v="607.86"/>
    <n v="384.32"/>
    <n v="223.54000000000002"/>
    <n v="0.36774915276543946"/>
  </r>
  <r>
    <n v="3510"/>
    <d v="2026-05-08T00:00:00"/>
    <x v="1"/>
    <n v="5"/>
    <x v="4"/>
    <n v="2026"/>
    <x v="2"/>
    <x v="2"/>
    <x v="0"/>
    <s v="Returning"/>
    <x v="3"/>
    <s v="Compact Sleeping Bag"/>
    <n v="4"/>
    <n v="121.81"/>
    <n v="0"/>
    <n v="58.95"/>
    <n v="487.24"/>
    <n v="235.8"/>
    <n v="251.44"/>
    <n v="0.5160495854199163"/>
  </r>
  <r>
    <n v="3638"/>
    <d v="2026-05-08T00:00:00"/>
    <x v="1"/>
    <n v="5"/>
    <x v="4"/>
    <n v="2026"/>
    <x v="3"/>
    <x v="7"/>
    <x v="1"/>
    <s v="Business"/>
    <x v="2"/>
    <s v="Travel Backpack 35L"/>
    <n v="10"/>
    <n v="168.55"/>
    <n v="0.1"/>
    <n v="88.85"/>
    <n v="1516.95"/>
    <n v="888.5"/>
    <n v="628.45000000000005"/>
    <n v="0.41428524341606515"/>
  </r>
  <r>
    <n v="3754"/>
    <d v="2026-05-08T00:00:00"/>
    <x v="1"/>
    <n v="5"/>
    <x v="4"/>
    <n v="2026"/>
    <x v="1"/>
    <x v="12"/>
    <x v="0"/>
    <s v="Returning"/>
    <x v="0"/>
    <s v="Compact Repair Kit"/>
    <n v="1"/>
    <n v="39.42"/>
    <n v="0.05"/>
    <n v="16.77"/>
    <n v="37.448999999999998"/>
    <n v="16.77"/>
    <n v="20.678999999999998"/>
    <n v="0.55219097973243614"/>
  </r>
  <r>
    <n v="4029"/>
    <d v="2026-05-08T00:00:00"/>
    <x v="1"/>
    <n v="5"/>
    <x v="4"/>
    <n v="2026"/>
    <x v="3"/>
    <x v="13"/>
    <x v="2"/>
    <s v="New"/>
    <x v="2"/>
    <s v="Travel Backpack 35L"/>
    <n v="1"/>
    <n v="161.36000000000001"/>
    <n v="0"/>
    <n v="87"/>
    <n v="161.36000000000001"/>
    <n v="87"/>
    <n v="74.360000000000014"/>
    <n v="0.46083292017848293"/>
  </r>
  <r>
    <n v="4651"/>
    <d v="2026-05-08T00:00:00"/>
    <x v="1"/>
    <n v="5"/>
    <x v="4"/>
    <n v="2026"/>
    <x v="1"/>
    <x v="11"/>
    <x v="0"/>
    <s v="Business"/>
    <x v="3"/>
    <s v="Compact Sleeping Bag"/>
    <n v="1"/>
    <n v="123.68"/>
    <n v="0"/>
    <n v="59.26"/>
    <n v="123.68"/>
    <n v="59.26"/>
    <n v="64.420000000000016"/>
    <n v="0.52086028460543343"/>
  </r>
  <r>
    <n v="4886"/>
    <d v="2026-05-08T00:00:00"/>
    <x v="1"/>
    <n v="5"/>
    <x v="4"/>
    <n v="2026"/>
    <x v="3"/>
    <x v="8"/>
    <x v="3"/>
    <s v="Returning"/>
    <x v="1"/>
    <s v="Trail Boots"/>
    <n v="1"/>
    <n v="146.29"/>
    <n v="0"/>
    <n v="81.16"/>
    <n v="146.29"/>
    <n v="81.16"/>
    <n v="65.13"/>
    <n v="0.44521156606740037"/>
  </r>
  <r>
    <n v="162"/>
    <d v="2026-05-09T00:00:00"/>
    <x v="1"/>
    <n v="5"/>
    <x v="4"/>
    <n v="2026"/>
    <x v="0"/>
    <x v="0"/>
    <x v="0"/>
    <s v="New"/>
    <x v="2"/>
    <s v="Travel Backpack 35L"/>
    <n v="2"/>
    <n v="164.95"/>
    <n v="0.1"/>
    <n v="86.27"/>
    <n v="296.90999999999997"/>
    <n v="172.54"/>
    <n v="124.36999999999998"/>
    <n v="0.41888114243373409"/>
  </r>
  <r>
    <n v="184"/>
    <d v="2026-05-09T00:00:00"/>
    <x v="1"/>
    <n v="5"/>
    <x v="4"/>
    <n v="2026"/>
    <x v="0"/>
    <x v="15"/>
    <x v="2"/>
    <s v="Business"/>
    <x v="1"/>
    <s v="Hiking Daypack 20L"/>
    <n v="2"/>
    <n v="91.59"/>
    <n v="0"/>
    <n v="44.97"/>
    <n v="183.18"/>
    <n v="89.94"/>
    <n v="93.240000000000009"/>
    <n v="0.50900753357353423"/>
  </r>
  <r>
    <n v="328"/>
    <d v="2026-05-09T00:00:00"/>
    <x v="1"/>
    <n v="5"/>
    <x v="4"/>
    <n v="2026"/>
    <x v="3"/>
    <x v="13"/>
    <x v="0"/>
    <s v="Returning"/>
    <x v="4"/>
    <s v="Training Mat"/>
    <n v="1"/>
    <n v="51.78"/>
    <n v="0.1"/>
    <n v="21.63"/>
    <n v="46.602000000000004"/>
    <n v="21.63"/>
    <n v="24.972000000000005"/>
    <n v="0.53585683017896235"/>
  </r>
  <r>
    <n v="908"/>
    <d v="2026-05-09T00:00:00"/>
    <x v="1"/>
    <n v="5"/>
    <x v="4"/>
    <n v="2026"/>
    <x v="3"/>
    <x v="8"/>
    <x v="2"/>
    <s v="Returning"/>
    <x v="2"/>
    <s v="Packing Cube Set"/>
    <n v="2"/>
    <n v="46.25"/>
    <n v="0"/>
    <n v="18.12"/>
    <n v="92.5"/>
    <n v="36.24"/>
    <n v="56.26"/>
    <n v="0.60821621621621624"/>
  </r>
  <r>
    <n v="3159"/>
    <d v="2026-05-09T00:00:00"/>
    <x v="1"/>
    <n v="5"/>
    <x v="4"/>
    <n v="2026"/>
    <x v="0"/>
    <x v="0"/>
    <x v="0"/>
    <s v="Returning"/>
    <x v="3"/>
    <s v="Trail Tent 2P"/>
    <n v="3"/>
    <n v="198.5"/>
    <n v="0"/>
    <n v="102.23"/>
    <n v="595.5"/>
    <n v="306.69"/>
    <n v="288.81"/>
    <n v="0.48498740554156172"/>
  </r>
  <r>
    <n v="4509"/>
    <d v="2026-05-09T00:00:00"/>
    <x v="1"/>
    <n v="5"/>
    <x v="4"/>
    <n v="2026"/>
    <x v="3"/>
    <x v="8"/>
    <x v="0"/>
    <s v="New"/>
    <x v="1"/>
    <s v="Summit Backpack 45L"/>
    <n v="1"/>
    <n v="152.80000000000001"/>
    <n v="0.1"/>
    <n v="77.67"/>
    <n v="137.52000000000001"/>
    <n v="77.67"/>
    <n v="59.850000000000009"/>
    <n v="0.43520942408376967"/>
  </r>
  <r>
    <n v="4677"/>
    <d v="2026-05-09T00:00:00"/>
    <x v="1"/>
    <n v="5"/>
    <x v="4"/>
    <n v="2026"/>
    <x v="1"/>
    <x v="14"/>
    <x v="0"/>
    <s v="Business"/>
    <x v="2"/>
    <s v="Travel Backpack 35L"/>
    <n v="2"/>
    <n v="161.47999999999999"/>
    <n v="0"/>
    <n v="85.03"/>
    <n v="322.95999999999998"/>
    <n v="170.06"/>
    <n v="152.89999999999998"/>
    <n v="0.47343324250681196"/>
  </r>
  <r>
    <n v="4867"/>
    <d v="2026-05-09T00:00:00"/>
    <x v="1"/>
    <n v="5"/>
    <x v="4"/>
    <n v="2026"/>
    <x v="1"/>
    <x v="6"/>
    <x v="2"/>
    <s v="Returning"/>
    <x v="0"/>
    <s v="Commuter Helmet"/>
    <n v="1"/>
    <n v="82.86"/>
    <n v="0"/>
    <n v="42.67"/>
    <n v="82.86"/>
    <n v="42.67"/>
    <n v="40.19"/>
    <n v="0.48503499879314504"/>
  </r>
  <r>
    <n v="1615"/>
    <d v="2026-05-10T00:00:00"/>
    <x v="1"/>
    <n v="5"/>
    <x v="4"/>
    <n v="2026"/>
    <x v="3"/>
    <x v="4"/>
    <x v="0"/>
    <s v="New"/>
    <x v="4"/>
    <s v="Training Mat"/>
    <n v="1"/>
    <n v="51.15"/>
    <n v="0"/>
    <n v="21.39"/>
    <n v="51.15"/>
    <n v="21.39"/>
    <n v="29.759999999999998"/>
    <n v="0.58181818181818179"/>
  </r>
  <r>
    <n v="1812"/>
    <d v="2026-05-10T00:00:00"/>
    <x v="1"/>
    <n v="5"/>
    <x v="4"/>
    <n v="2026"/>
    <x v="2"/>
    <x v="2"/>
    <x v="1"/>
    <s v="Business"/>
    <x v="4"/>
    <s v="Training Mat"/>
    <n v="12"/>
    <n v="50.53"/>
    <n v="0.1"/>
    <n v="22.09"/>
    <n v="545.72400000000005"/>
    <n v="265.08"/>
    <n v="280.64400000000006"/>
    <n v="0.5142599555819426"/>
  </r>
  <r>
    <n v="3645"/>
    <d v="2026-05-10T00:00:00"/>
    <x v="1"/>
    <n v="5"/>
    <x v="4"/>
    <n v="2026"/>
    <x v="1"/>
    <x v="1"/>
    <x v="3"/>
    <s v="Returning"/>
    <x v="0"/>
    <s v="Trail Bike Light"/>
    <n v="2"/>
    <n v="50.93"/>
    <n v="0"/>
    <n v="22.91"/>
    <n v="101.86"/>
    <n v="45.82"/>
    <n v="56.04"/>
    <n v="0.55016689573924993"/>
  </r>
  <r>
    <n v="3804"/>
    <d v="2026-05-10T00:00:00"/>
    <x v="1"/>
    <n v="5"/>
    <x v="4"/>
    <n v="2026"/>
    <x v="2"/>
    <x v="5"/>
    <x v="0"/>
    <s v="Returning"/>
    <x v="4"/>
    <s v="Training Mat"/>
    <n v="2"/>
    <n v="50.79"/>
    <n v="0.05"/>
    <n v="21.83"/>
    <n v="96.500999999999991"/>
    <n v="43.66"/>
    <n v="52.840999999999994"/>
    <n v="0.54756945523880585"/>
  </r>
  <r>
    <n v="4367"/>
    <d v="2026-05-10T00:00:00"/>
    <x v="1"/>
    <n v="5"/>
    <x v="4"/>
    <n v="2026"/>
    <x v="3"/>
    <x v="8"/>
    <x v="0"/>
    <s v="Business"/>
    <x v="2"/>
    <s v="Travel Backpack 35L"/>
    <n v="5"/>
    <n v="160.94"/>
    <n v="0.1"/>
    <n v="88.89"/>
    <n v="724.23"/>
    <n v="444.45"/>
    <n v="279.78000000000003"/>
    <n v="0.38631374011018604"/>
  </r>
  <r>
    <n v="4746"/>
    <d v="2026-05-10T00:00:00"/>
    <x v="1"/>
    <n v="5"/>
    <x v="4"/>
    <n v="2026"/>
    <x v="1"/>
    <x v="1"/>
    <x v="0"/>
    <s v="Returning"/>
    <x v="4"/>
    <s v="Recovery Roller"/>
    <n v="2"/>
    <n v="36.409999999999997"/>
    <n v="0"/>
    <n v="13.92"/>
    <n v="72.819999999999993"/>
    <n v="27.84"/>
    <n v="44.97999999999999"/>
    <n v="0.61768744850315838"/>
  </r>
  <r>
    <n v="4795"/>
    <d v="2026-05-10T00:00:00"/>
    <x v="1"/>
    <n v="5"/>
    <x v="4"/>
    <n v="2026"/>
    <x v="3"/>
    <x v="4"/>
    <x v="3"/>
    <s v="Returning"/>
    <x v="1"/>
    <s v="Trekking Poles"/>
    <n v="2"/>
    <n v="72.25"/>
    <n v="0"/>
    <n v="32.25"/>
    <n v="144.5"/>
    <n v="64.5"/>
    <n v="80"/>
    <n v="0.55363321799307963"/>
  </r>
  <r>
    <n v="4800"/>
    <d v="2026-05-10T00:00:00"/>
    <x v="1"/>
    <n v="5"/>
    <x v="4"/>
    <n v="2026"/>
    <x v="3"/>
    <x v="8"/>
    <x v="2"/>
    <s v="New"/>
    <x v="0"/>
    <s v="Cycling Pack 12L"/>
    <n v="4"/>
    <n v="103.36"/>
    <n v="0"/>
    <n v="51.59"/>
    <n v="413.44"/>
    <n v="206.36"/>
    <n v="207.07999999999998"/>
    <n v="0.50087074303405565"/>
  </r>
  <r>
    <n v="5018"/>
    <d v="2026-05-10T00:00:00"/>
    <x v="1"/>
    <n v="5"/>
    <x v="4"/>
    <n v="2026"/>
    <x v="2"/>
    <x v="2"/>
    <x v="1"/>
    <s v="Business"/>
    <x v="1"/>
    <s v="Trail Boots"/>
    <n v="4"/>
    <n v="145.85"/>
    <n v="0.15"/>
    <n v="79.69"/>
    <n v="495.89"/>
    <n v="318.76"/>
    <n v="177.13"/>
    <n v="0.35719615237250196"/>
  </r>
  <r>
    <n v="474"/>
    <d v="2026-05-11T00:00:00"/>
    <x v="1"/>
    <n v="5"/>
    <x v="4"/>
    <n v="2026"/>
    <x v="1"/>
    <x v="12"/>
    <x v="0"/>
    <s v="Returning"/>
    <x v="0"/>
    <s v="Cycling Pack 12L"/>
    <n v="2"/>
    <n v="100.49"/>
    <n v="0.1"/>
    <n v="50.11"/>
    <n v="180.88200000000001"/>
    <n v="100.22"/>
    <n v="80.662000000000006"/>
    <n v="0.44593713028383147"/>
  </r>
  <r>
    <n v="1175"/>
    <d v="2026-05-11T00:00:00"/>
    <x v="1"/>
    <n v="5"/>
    <x v="4"/>
    <n v="2026"/>
    <x v="2"/>
    <x v="16"/>
    <x v="1"/>
    <s v="Returning"/>
    <x v="3"/>
    <s v="Alpine Tent 4P"/>
    <n v="4"/>
    <n v="332.89"/>
    <n v="0.1"/>
    <n v="198.06"/>
    <n v="1198.404"/>
    <n v="792.24"/>
    <n v="406.16399999999999"/>
    <n v="0.33892076461694054"/>
  </r>
  <r>
    <n v="2015"/>
    <d v="2026-05-11T00:00:00"/>
    <x v="1"/>
    <n v="5"/>
    <x v="4"/>
    <n v="2026"/>
    <x v="1"/>
    <x v="12"/>
    <x v="0"/>
    <s v="New"/>
    <x v="1"/>
    <s v="Summit Backpack 45L"/>
    <n v="1"/>
    <n v="154.6"/>
    <n v="0"/>
    <n v="80.05"/>
    <n v="154.6"/>
    <n v="80.05"/>
    <n v="74.55"/>
    <n v="0.48221216041397152"/>
  </r>
  <r>
    <n v="2196"/>
    <d v="2026-05-11T00:00:00"/>
    <x v="1"/>
    <n v="5"/>
    <x v="4"/>
    <n v="2026"/>
    <x v="3"/>
    <x v="4"/>
    <x v="3"/>
    <s v="Returning"/>
    <x v="0"/>
    <s v="Commuter Helmet"/>
    <n v="1"/>
    <n v="83.23"/>
    <n v="0.05"/>
    <n v="43.82"/>
    <n v="79.0685"/>
    <n v="43.82"/>
    <n v="35.2485"/>
    <n v="0.44579699880483376"/>
  </r>
  <r>
    <n v="3508"/>
    <d v="2026-05-11T00:00:00"/>
    <x v="1"/>
    <n v="5"/>
    <x v="4"/>
    <n v="2026"/>
    <x v="1"/>
    <x v="12"/>
    <x v="3"/>
    <s v="Returning"/>
    <x v="2"/>
    <s v="Packing Cube Set"/>
    <n v="3"/>
    <n v="46.23"/>
    <n v="0"/>
    <n v="18.47"/>
    <n v="138.69"/>
    <n v="55.41"/>
    <n v="83.28"/>
    <n v="0.60047588146225395"/>
  </r>
  <r>
    <n v="3516"/>
    <d v="2026-05-11T00:00:00"/>
    <x v="1"/>
    <n v="5"/>
    <x v="4"/>
    <n v="2026"/>
    <x v="3"/>
    <x v="7"/>
    <x v="3"/>
    <s v="Returning"/>
    <x v="3"/>
    <s v="Compact Sleeping Bag"/>
    <n v="1"/>
    <n v="125.3"/>
    <n v="0.05"/>
    <n v="59.62"/>
    <n v="119.035"/>
    <n v="59.62"/>
    <n v="59.414999999999999"/>
    <n v="0.49913890872432476"/>
  </r>
  <r>
    <n v="3570"/>
    <d v="2026-05-11T00:00:00"/>
    <x v="1"/>
    <n v="5"/>
    <x v="4"/>
    <n v="2026"/>
    <x v="1"/>
    <x v="12"/>
    <x v="0"/>
    <s v="Business"/>
    <x v="2"/>
    <s v="Insulated Bottle"/>
    <n v="1"/>
    <n v="36.159999999999997"/>
    <n v="0.1"/>
    <n v="13.38"/>
    <n v="32.543999999999997"/>
    <n v="13.38"/>
    <n v="19.163999999999994"/>
    <n v="0.58886430678466062"/>
  </r>
  <r>
    <n v="4799"/>
    <d v="2026-05-11T00:00:00"/>
    <x v="1"/>
    <n v="5"/>
    <x v="4"/>
    <n v="2026"/>
    <x v="3"/>
    <x v="13"/>
    <x v="0"/>
    <s v="Returning"/>
    <x v="3"/>
    <s v="Compact Sleeping Bag"/>
    <n v="1"/>
    <n v="121.41"/>
    <n v="0.05"/>
    <n v="60.75"/>
    <n v="115.33949999999999"/>
    <n v="60.75"/>
    <n v="54.589499999999987"/>
    <n v="0.47329405797666879"/>
  </r>
  <r>
    <n v="5156"/>
    <d v="2026-05-11T00:00:00"/>
    <x v="1"/>
    <n v="5"/>
    <x v="4"/>
    <n v="2026"/>
    <x v="0"/>
    <x v="0"/>
    <x v="2"/>
    <s v="New"/>
    <x v="2"/>
    <s v="Carry-On Duffel"/>
    <n v="3"/>
    <n v="132.58000000000001"/>
    <n v="0.1"/>
    <n v="67.88"/>
    <n v="357.96600000000001"/>
    <n v="203.64"/>
    <n v="154.32600000000002"/>
    <n v="0.43111915656794225"/>
  </r>
  <r>
    <n v="526"/>
    <d v="2026-05-12T00:00:00"/>
    <x v="1"/>
    <n v="5"/>
    <x v="4"/>
    <n v="2026"/>
    <x v="1"/>
    <x v="1"/>
    <x v="2"/>
    <s v="Returning"/>
    <x v="3"/>
    <s v="Portable Camp Stove"/>
    <n v="2"/>
    <n v="81.11"/>
    <n v="0.05"/>
    <n v="40.049999999999997"/>
    <n v="154.10899999999998"/>
    <n v="80.099999999999994"/>
    <n v="74.008999999999986"/>
    <n v="0.48023801335418437"/>
  </r>
  <r>
    <n v="712"/>
    <d v="2026-05-12T00:00:00"/>
    <x v="1"/>
    <n v="5"/>
    <x v="4"/>
    <n v="2026"/>
    <x v="1"/>
    <x v="14"/>
    <x v="3"/>
    <s v="Business"/>
    <x v="0"/>
    <s v="Cycling Pack 12L"/>
    <n v="3"/>
    <n v="104.54"/>
    <n v="0"/>
    <n v="51.45"/>
    <n v="313.62"/>
    <n v="154.35000000000002"/>
    <n v="159.26999999999998"/>
    <n v="0.50784388750717424"/>
  </r>
  <r>
    <n v="1533"/>
    <d v="2026-05-12T00:00:00"/>
    <x v="1"/>
    <n v="5"/>
    <x v="4"/>
    <n v="2026"/>
    <x v="2"/>
    <x v="16"/>
    <x v="2"/>
    <s v="New"/>
    <x v="1"/>
    <s v="Trail Boots"/>
    <n v="3"/>
    <n v="143.87"/>
    <n v="0"/>
    <n v="79.2"/>
    <n v="431.61"/>
    <n v="237.60000000000002"/>
    <n v="194.01"/>
    <n v="0.44950302356293875"/>
  </r>
  <r>
    <n v="1933"/>
    <d v="2026-05-12T00:00:00"/>
    <x v="1"/>
    <n v="5"/>
    <x v="4"/>
    <n v="2026"/>
    <x v="3"/>
    <x v="13"/>
    <x v="0"/>
    <s v="Returning"/>
    <x v="2"/>
    <s v="Insulated Bottle"/>
    <n v="1"/>
    <n v="36.950000000000003"/>
    <n v="0.1"/>
    <n v="13.26"/>
    <n v="33.255000000000003"/>
    <n v="13.26"/>
    <n v="19.995000000000005"/>
    <n v="0.60126296797474077"/>
  </r>
  <r>
    <n v="3128"/>
    <d v="2026-05-12T00:00:00"/>
    <x v="1"/>
    <n v="5"/>
    <x v="4"/>
    <n v="2026"/>
    <x v="2"/>
    <x v="5"/>
    <x v="0"/>
    <s v="New"/>
    <x v="3"/>
    <s v="Compact Sleeping Bag"/>
    <n v="1"/>
    <n v="121.38"/>
    <n v="0"/>
    <n v="59.68"/>
    <n v="121.38"/>
    <n v="59.68"/>
    <n v="61.699999999999996"/>
    <n v="0.50832097544900312"/>
  </r>
  <r>
    <n v="4922"/>
    <d v="2026-05-12T00:00:00"/>
    <x v="1"/>
    <n v="5"/>
    <x v="4"/>
    <n v="2026"/>
    <x v="3"/>
    <x v="8"/>
    <x v="0"/>
    <s v="Returning"/>
    <x v="4"/>
    <s v="Resistance Band Set"/>
    <n v="2"/>
    <n v="39.79"/>
    <n v="0.1"/>
    <n v="14.33"/>
    <n v="71.622"/>
    <n v="28.66"/>
    <n v="42.962000000000003"/>
    <n v="0.59984362346764963"/>
  </r>
  <r>
    <n v="5051"/>
    <d v="2026-05-12T00:00:00"/>
    <x v="1"/>
    <n v="5"/>
    <x v="4"/>
    <n v="2026"/>
    <x v="0"/>
    <x v="15"/>
    <x v="2"/>
    <s v="Returning"/>
    <x v="0"/>
    <s v="Trail Bike Light"/>
    <n v="4"/>
    <n v="51.31"/>
    <n v="0"/>
    <n v="22.19"/>
    <n v="205.24"/>
    <n v="88.76"/>
    <n v="116.48"/>
    <n v="0.56753069577080495"/>
  </r>
  <r>
    <n v="5182"/>
    <d v="2026-05-12T00:00:00"/>
    <x v="1"/>
    <n v="5"/>
    <x v="4"/>
    <n v="2026"/>
    <x v="3"/>
    <x v="7"/>
    <x v="0"/>
    <s v="Returning"/>
    <x v="4"/>
    <s v="Training Mat"/>
    <n v="2"/>
    <n v="51.15"/>
    <n v="0"/>
    <n v="22.53"/>
    <n v="102.3"/>
    <n v="45.06"/>
    <n v="57.239999999999995"/>
    <n v="0.55953079178885623"/>
  </r>
  <r>
    <n v="1071"/>
    <d v="2026-05-13T00:00:00"/>
    <x v="1"/>
    <n v="5"/>
    <x v="4"/>
    <n v="2026"/>
    <x v="1"/>
    <x v="12"/>
    <x v="2"/>
    <s v="Business"/>
    <x v="4"/>
    <s v="Training Mat"/>
    <n v="1"/>
    <n v="50.83"/>
    <n v="0.1"/>
    <n v="21.82"/>
    <n v="45.747"/>
    <n v="21.82"/>
    <n v="23.927"/>
    <n v="0.52302883249174803"/>
  </r>
  <r>
    <n v="1210"/>
    <d v="2026-05-13T00:00:00"/>
    <x v="1"/>
    <n v="5"/>
    <x v="4"/>
    <n v="2026"/>
    <x v="2"/>
    <x v="2"/>
    <x v="1"/>
    <s v="Business"/>
    <x v="1"/>
    <s v="Trail Boots"/>
    <n v="6"/>
    <n v="141.9"/>
    <n v="0.1"/>
    <n v="79.64"/>
    <n v="766.2600000000001"/>
    <n v="477.84000000000003"/>
    <n v="288.42000000000007"/>
    <n v="0.37639965546942294"/>
  </r>
  <r>
    <n v="1244"/>
    <d v="2026-05-13T00:00:00"/>
    <x v="1"/>
    <n v="5"/>
    <x v="4"/>
    <n v="2026"/>
    <x v="3"/>
    <x v="8"/>
    <x v="0"/>
    <s v="Returning"/>
    <x v="3"/>
    <s v="Compact Sleeping Bag"/>
    <n v="1"/>
    <n v="122.11"/>
    <n v="0"/>
    <n v="59.86"/>
    <n v="122.11"/>
    <n v="59.86"/>
    <n v="62.25"/>
    <n v="0.50978625829170421"/>
  </r>
  <r>
    <n v="1403"/>
    <d v="2026-05-13T00:00:00"/>
    <x v="1"/>
    <n v="5"/>
    <x v="4"/>
    <n v="2026"/>
    <x v="1"/>
    <x v="11"/>
    <x v="0"/>
    <s v="Returning"/>
    <x v="0"/>
    <s v="Cycling Pack 12L"/>
    <n v="1"/>
    <n v="102.38"/>
    <n v="0"/>
    <n v="50.82"/>
    <n v="102.38"/>
    <n v="50.82"/>
    <n v="51.559999999999995"/>
    <n v="0.50361398710685679"/>
  </r>
  <r>
    <n v="1592"/>
    <d v="2026-05-13T00:00:00"/>
    <x v="1"/>
    <n v="5"/>
    <x v="4"/>
    <n v="2026"/>
    <x v="2"/>
    <x v="16"/>
    <x v="2"/>
    <s v="Returning"/>
    <x v="4"/>
    <s v="Recovery Roller"/>
    <n v="5"/>
    <n v="37.119999999999997"/>
    <n v="0.1"/>
    <n v="13.96"/>
    <n v="167.04"/>
    <n v="69.800000000000011"/>
    <n v="97.239999999999981"/>
    <n v="0.58213601532567039"/>
  </r>
  <r>
    <n v="2581"/>
    <d v="2026-05-13T00:00:00"/>
    <x v="1"/>
    <n v="5"/>
    <x v="4"/>
    <n v="2026"/>
    <x v="1"/>
    <x v="12"/>
    <x v="0"/>
    <s v="New"/>
    <x v="1"/>
    <s v="Hiking Daypack 20L"/>
    <n v="2"/>
    <n v="91.76"/>
    <n v="0.05"/>
    <n v="46.31"/>
    <n v="174.34399999999999"/>
    <n v="92.62"/>
    <n v="81.72399999999999"/>
    <n v="0.46875143394668006"/>
  </r>
  <r>
    <n v="3428"/>
    <d v="2026-05-13T00:00:00"/>
    <x v="1"/>
    <n v="5"/>
    <x v="4"/>
    <n v="2026"/>
    <x v="3"/>
    <x v="4"/>
    <x v="0"/>
    <s v="Returning"/>
    <x v="1"/>
    <s v="Trail Boots"/>
    <n v="1"/>
    <n v="144.51"/>
    <n v="0"/>
    <n v="79.22"/>
    <n v="144.51"/>
    <n v="79.22"/>
    <n v="65.289999999999992"/>
    <n v="0.45180264341568055"/>
  </r>
  <r>
    <n v="765"/>
    <d v="2026-05-14T00:00:00"/>
    <x v="1"/>
    <n v="5"/>
    <x v="4"/>
    <n v="2026"/>
    <x v="1"/>
    <x v="6"/>
    <x v="1"/>
    <s v="Business"/>
    <x v="4"/>
    <s v="Training Mat"/>
    <n v="3"/>
    <n v="49.7"/>
    <n v="0.1"/>
    <n v="21.84"/>
    <n v="134.19000000000003"/>
    <n v="65.52"/>
    <n v="68.67000000000003"/>
    <n v="0.5117370892018781"/>
  </r>
  <r>
    <n v="854"/>
    <d v="2026-05-14T00:00:00"/>
    <x v="1"/>
    <n v="5"/>
    <x v="4"/>
    <n v="2026"/>
    <x v="0"/>
    <x v="0"/>
    <x v="0"/>
    <s v="Returning"/>
    <x v="3"/>
    <s v="Compact Sleeping Bag"/>
    <n v="1"/>
    <n v="120.9"/>
    <n v="0"/>
    <n v="59.31"/>
    <n v="120.9"/>
    <n v="59.31"/>
    <n v="61.59"/>
    <n v="0.50942928039702229"/>
  </r>
  <r>
    <n v="1087"/>
    <d v="2026-05-14T00:00:00"/>
    <x v="1"/>
    <n v="5"/>
    <x v="4"/>
    <n v="2026"/>
    <x v="2"/>
    <x v="10"/>
    <x v="0"/>
    <s v="Returning"/>
    <x v="3"/>
    <s v="Trail Tent 2P"/>
    <n v="1"/>
    <n v="195.72"/>
    <n v="0.05"/>
    <n v="105.73"/>
    <n v="185.934"/>
    <n v="105.73"/>
    <n v="80.203999999999994"/>
    <n v="0.43135736336549524"/>
  </r>
  <r>
    <n v="1150"/>
    <d v="2026-05-14T00:00:00"/>
    <x v="1"/>
    <n v="5"/>
    <x v="4"/>
    <n v="2026"/>
    <x v="0"/>
    <x v="0"/>
    <x v="1"/>
    <s v="Returning"/>
    <x v="0"/>
    <s v="Compact Repair Kit"/>
    <n v="8"/>
    <n v="40.15"/>
    <n v="0.15"/>
    <n v="16.91"/>
    <n v="273.02"/>
    <n v="135.28"/>
    <n v="137.73999999999998"/>
    <n v="0.50450516445681637"/>
  </r>
  <r>
    <n v="1902"/>
    <d v="2026-05-14T00:00:00"/>
    <x v="1"/>
    <n v="5"/>
    <x v="4"/>
    <n v="2026"/>
    <x v="1"/>
    <x v="14"/>
    <x v="2"/>
    <s v="Business"/>
    <x v="2"/>
    <s v="Carry-On Duffel"/>
    <n v="4"/>
    <n v="130.83000000000001"/>
    <n v="0"/>
    <n v="66.959999999999994"/>
    <n v="523.32000000000005"/>
    <n v="267.83999999999997"/>
    <n v="255.48000000000008"/>
    <n v="0.48819078193074994"/>
  </r>
  <r>
    <n v="3913"/>
    <d v="2026-05-14T00:00:00"/>
    <x v="1"/>
    <n v="5"/>
    <x v="4"/>
    <n v="2026"/>
    <x v="1"/>
    <x v="12"/>
    <x v="0"/>
    <s v="New"/>
    <x v="0"/>
    <s v="Trail Bike Light"/>
    <n v="1"/>
    <n v="50.34"/>
    <n v="0.05"/>
    <n v="22.23"/>
    <n v="47.823"/>
    <n v="22.23"/>
    <n v="25.593"/>
    <n v="0.53516090584028608"/>
  </r>
  <r>
    <n v="4378"/>
    <d v="2026-05-14T00:00:00"/>
    <x v="1"/>
    <n v="5"/>
    <x v="4"/>
    <n v="2026"/>
    <x v="2"/>
    <x v="10"/>
    <x v="0"/>
    <s v="Returning"/>
    <x v="0"/>
    <s v="Cycling Pack 12L"/>
    <n v="2"/>
    <n v="103.37"/>
    <n v="0"/>
    <n v="50.49"/>
    <n v="206.74"/>
    <n v="100.98"/>
    <n v="105.76"/>
    <n v="0.51156041404662866"/>
  </r>
  <r>
    <n v="4551"/>
    <d v="2026-05-14T00:00:00"/>
    <x v="1"/>
    <n v="5"/>
    <x v="4"/>
    <n v="2026"/>
    <x v="1"/>
    <x v="14"/>
    <x v="2"/>
    <s v="Business"/>
    <x v="4"/>
    <s v="Weighted Vest"/>
    <n v="3"/>
    <n v="122.31"/>
    <n v="0.05"/>
    <n v="71.11"/>
    <n v="348.58350000000002"/>
    <n v="213.32999999999998"/>
    <n v="135.25350000000003"/>
    <n v="0.38800889887214979"/>
  </r>
  <r>
    <n v="787"/>
    <d v="2026-05-15T00:00:00"/>
    <x v="1"/>
    <n v="5"/>
    <x v="4"/>
    <n v="2026"/>
    <x v="0"/>
    <x v="9"/>
    <x v="0"/>
    <s v="Business"/>
    <x v="2"/>
    <s v="Travel Backpack 35L"/>
    <n v="1"/>
    <n v="166.48"/>
    <n v="0"/>
    <n v="89.42"/>
    <n v="166.48"/>
    <n v="89.42"/>
    <n v="77.059999999999988"/>
    <n v="0.4628784238346948"/>
  </r>
  <r>
    <n v="1133"/>
    <d v="2026-05-15T00:00:00"/>
    <x v="1"/>
    <n v="5"/>
    <x v="4"/>
    <n v="2026"/>
    <x v="0"/>
    <x v="15"/>
    <x v="2"/>
    <s v="New"/>
    <x v="3"/>
    <s v="Trail Tent 2P"/>
    <n v="3"/>
    <n v="192.21"/>
    <n v="0"/>
    <n v="103.51"/>
    <n v="576.63"/>
    <n v="310.53000000000003"/>
    <n v="266.09999999999997"/>
    <n v="0.46147442900993701"/>
  </r>
  <r>
    <n v="2075"/>
    <d v="2026-05-15T00:00:00"/>
    <x v="1"/>
    <n v="5"/>
    <x v="4"/>
    <n v="2026"/>
    <x v="0"/>
    <x v="9"/>
    <x v="1"/>
    <s v="Business"/>
    <x v="3"/>
    <s v="Portable Camp Stove"/>
    <n v="6"/>
    <n v="81.13"/>
    <n v="0.05"/>
    <n v="39.409999999999997"/>
    <n v="462.44099999999997"/>
    <n v="236.45999999999998"/>
    <n v="225.98099999999999"/>
    <n v="0.48866990599881932"/>
  </r>
  <r>
    <n v="2172"/>
    <d v="2026-05-15T00:00:00"/>
    <x v="1"/>
    <n v="5"/>
    <x v="4"/>
    <n v="2026"/>
    <x v="2"/>
    <x v="10"/>
    <x v="1"/>
    <s v="Business"/>
    <x v="2"/>
    <s v="Insulated Bottle"/>
    <n v="6"/>
    <n v="37.1"/>
    <n v="0.1"/>
    <n v="13.63"/>
    <n v="200.34000000000003"/>
    <n v="81.78"/>
    <n v="118.56000000000003"/>
    <n v="0.59179395028451642"/>
  </r>
  <r>
    <n v="2977"/>
    <d v="2026-05-15T00:00:00"/>
    <x v="1"/>
    <n v="5"/>
    <x v="4"/>
    <n v="2026"/>
    <x v="1"/>
    <x v="14"/>
    <x v="1"/>
    <s v="Business"/>
    <x v="2"/>
    <s v="Insulated Bottle"/>
    <n v="6"/>
    <n v="35.92"/>
    <n v="0.15"/>
    <n v="13.3"/>
    <n v="183.19200000000001"/>
    <n v="79.800000000000011"/>
    <n v="103.392"/>
    <n v="0.56439145814227687"/>
  </r>
  <r>
    <n v="3531"/>
    <d v="2026-05-15T00:00:00"/>
    <x v="1"/>
    <n v="5"/>
    <x v="4"/>
    <n v="2026"/>
    <x v="3"/>
    <x v="13"/>
    <x v="2"/>
    <s v="Business"/>
    <x v="4"/>
    <s v="Recovery Roller"/>
    <n v="4"/>
    <n v="36.21"/>
    <n v="0"/>
    <n v="14.3"/>
    <n v="144.84"/>
    <n v="57.2"/>
    <n v="87.64"/>
    <n v="0.60508146920740125"/>
  </r>
  <r>
    <n v="3881"/>
    <d v="2026-05-15T00:00:00"/>
    <x v="1"/>
    <n v="5"/>
    <x v="4"/>
    <n v="2026"/>
    <x v="2"/>
    <x v="10"/>
    <x v="0"/>
    <s v="Business"/>
    <x v="1"/>
    <s v="Trekking Poles"/>
    <n v="3"/>
    <n v="73.03"/>
    <n v="0.05"/>
    <n v="33.200000000000003"/>
    <n v="208.13550000000001"/>
    <n v="99.600000000000009"/>
    <n v="108.5355"/>
    <n v="0.52146558371829888"/>
  </r>
  <r>
    <n v="4469"/>
    <d v="2026-05-15T00:00:00"/>
    <x v="1"/>
    <n v="5"/>
    <x v="4"/>
    <n v="2026"/>
    <x v="2"/>
    <x v="5"/>
    <x v="2"/>
    <s v="Returning"/>
    <x v="0"/>
    <s v="Commuter Helmet"/>
    <n v="2"/>
    <n v="80.81"/>
    <n v="0"/>
    <n v="42.53"/>
    <n v="161.62"/>
    <n v="85.06"/>
    <n v="76.56"/>
    <n v="0.47370374953594852"/>
  </r>
  <r>
    <n v="5037"/>
    <d v="2026-05-15T00:00:00"/>
    <x v="1"/>
    <n v="5"/>
    <x v="4"/>
    <n v="2026"/>
    <x v="1"/>
    <x v="11"/>
    <x v="0"/>
    <s v="New"/>
    <x v="0"/>
    <s v="Trail Bike Light"/>
    <n v="1"/>
    <n v="51.53"/>
    <n v="0.1"/>
    <n v="23.06"/>
    <n v="46.377000000000002"/>
    <n v="23.06"/>
    <n v="23.317000000000004"/>
    <n v="0.50277076999374692"/>
  </r>
  <r>
    <n v="35"/>
    <d v="2026-05-16T00:00:00"/>
    <x v="1"/>
    <n v="5"/>
    <x v="4"/>
    <n v="2026"/>
    <x v="3"/>
    <x v="13"/>
    <x v="1"/>
    <s v="Business"/>
    <x v="3"/>
    <s v="Portable Camp Stove"/>
    <n v="5"/>
    <n v="81.75"/>
    <n v="0.05"/>
    <n v="39.159999999999997"/>
    <n v="388.3125"/>
    <n v="195.79999999999998"/>
    <n v="192.51250000000002"/>
    <n v="0.49576694028649609"/>
  </r>
  <r>
    <n v="226"/>
    <d v="2026-05-16T00:00:00"/>
    <x v="1"/>
    <n v="5"/>
    <x v="4"/>
    <n v="2026"/>
    <x v="2"/>
    <x v="10"/>
    <x v="0"/>
    <s v="New"/>
    <x v="2"/>
    <s v="Travel Backpack 35L"/>
    <n v="1"/>
    <n v="165.99"/>
    <n v="0.1"/>
    <n v="89.9"/>
    <n v="149.39100000000002"/>
    <n v="89.9"/>
    <n v="59.491000000000014"/>
    <n v="0.3982234538894579"/>
  </r>
  <r>
    <n v="1713"/>
    <d v="2026-05-16T00:00:00"/>
    <x v="1"/>
    <n v="5"/>
    <x v="4"/>
    <n v="2026"/>
    <x v="0"/>
    <x v="15"/>
    <x v="2"/>
    <s v="New"/>
    <x v="3"/>
    <s v="Compact Sleeping Bag"/>
    <n v="2"/>
    <n v="121.22"/>
    <n v="0"/>
    <n v="60.38"/>
    <n v="242.44"/>
    <n v="120.76"/>
    <n v="121.67999999999999"/>
    <n v="0.50189737667051637"/>
  </r>
  <r>
    <n v="2320"/>
    <d v="2026-05-16T00:00:00"/>
    <x v="1"/>
    <n v="5"/>
    <x v="4"/>
    <n v="2026"/>
    <x v="1"/>
    <x v="12"/>
    <x v="2"/>
    <s v="Business"/>
    <x v="2"/>
    <s v="Carry-On Duffel"/>
    <n v="2"/>
    <n v="131.1"/>
    <n v="0"/>
    <n v="65.55"/>
    <n v="262.2"/>
    <n v="131.1"/>
    <n v="131.1"/>
    <n v="0.5"/>
  </r>
  <r>
    <n v="2496"/>
    <d v="2026-05-16T00:00:00"/>
    <x v="1"/>
    <n v="5"/>
    <x v="4"/>
    <n v="2026"/>
    <x v="1"/>
    <x v="6"/>
    <x v="0"/>
    <s v="Returning"/>
    <x v="2"/>
    <s v="Packing Cube Set"/>
    <n v="2"/>
    <n v="46.44"/>
    <n v="0"/>
    <n v="18.63"/>
    <n v="92.88"/>
    <n v="37.26"/>
    <n v="55.62"/>
    <n v="0.59883720930232553"/>
  </r>
  <r>
    <n v="2504"/>
    <d v="2026-05-16T00:00:00"/>
    <x v="1"/>
    <n v="5"/>
    <x v="4"/>
    <n v="2026"/>
    <x v="3"/>
    <x v="7"/>
    <x v="0"/>
    <s v="New"/>
    <x v="2"/>
    <s v="Insulated Bottle"/>
    <n v="1"/>
    <n v="36.659999999999997"/>
    <n v="0"/>
    <n v="13.61"/>
    <n v="36.659999999999997"/>
    <n v="13.61"/>
    <n v="23.049999999999997"/>
    <n v="0.62875068194217132"/>
  </r>
  <r>
    <n v="2598"/>
    <d v="2026-05-16T00:00:00"/>
    <x v="1"/>
    <n v="5"/>
    <x v="4"/>
    <n v="2026"/>
    <x v="3"/>
    <x v="8"/>
    <x v="0"/>
    <s v="New"/>
    <x v="1"/>
    <s v="Summit Backpack 45L"/>
    <n v="5"/>
    <n v="156.16999999999999"/>
    <n v="0.1"/>
    <n v="80.59"/>
    <n v="702.76499999999999"/>
    <n v="402.95000000000005"/>
    <n v="299.81499999999994"/>
    <n v="0.42662198601239382"/>
  </r>
  <r>
    <n v="2600"/>
    <d v="2026-05-16T00:00:00"/>
    <x v="1"/>
    <n v="5"/>
    <x v="4"/>
    <n v="2026"/>
    <x v="1"/>
    <x v="12"/>
    <x v="2"/>
    <s v="New"/>
    <x v="2"/>
    <s v="Insulated Bottle"/>
    <n v="1"/>
    <n v="35.97"/>
    <n v="0.1"/>
    <n v="13.54"/>
    <n v="32.372999999999998"/>
    <n v="13.54"/>
    <n v="18.832999999999998"/>
    <n v="0.58175022395205878"/>
  </r>
  <r>
    <n v="2856"/>
    <d v="2026-05-16T00:00:00"/>
    <x v="1"/>
    <n v="5"/>
    <x v="4"/>
    <n v="2026"/>
    <x v="1"/>
    <x v="11"/>
    <x v="1"/>
    <s v="Business"/>
    <x v="4"/>
    <s v="Weighted Vest"/>
    <n v="4"/>
    <n v="125.11"/>
    <n v="0.15"/>
    <n v="70.010000000000005"/>
    <n v="425.37399999999997"/>
    <n v="280.04000000000002"/>
    <n v="145.33399999999995"/>
    <n v="0.34166169065340135"/>
  </r>
  <r>
    <n v="3478"/>
    <d v="2026-05-16T00:00:00"/>
    <x v="1"/>
    <n v="5"/>
    <x v="4"/>
    <n v="2026"/>
    <x v="3"/>
    <x v="8"/>
    <x v="0"/>
    <s v="New"/>
    <x v="4"/>
    <s v="Recovery Roller"/>
    <n v="4"/>
    <n v="36.29"/>
    <n v="0.1"/>
    <n v="13.77"/>
    <n v="130.64400000000001"/>
    <n v="55.08"/>
    <n v="75.564000000000007"/>
    <n v="0.57839625241113257"/>
  </r>
  <r>
    <n v="3599"/>
    <d v="2026-05-16T00:00:00"/>
    <x v="1"/>
    <n v="5"/>
    <x v="4"/>
    <n v="2026"/>
    <x v="1"/>
    <x v="6"/>
    <x v="0"/>
    <s v="New"/>
    <x v="1"/>
    <s v="Trail Boots"/>
    <n v="4"/>
    <n v="143.34"/>
    <n v="0"/>
    <n v="80.55"/>
    <n v="573.36"/>
    <n v="322.2"/>
    <n v="251.16000000000003"/>
    <n v="0.43804939305148599"/>
  </r>
  <r>
    <n v="282"/>
    <d v="2026-05-17T00:00:00"/>
    <x v="1"/>
    <n v="5"/>
    <x v="4"/>
    <n v="2026"/>
    <x v="1"/>
    <x v="12"/>
    <x v="3"/>
    <s v="New"/>
    <x v="0"/>
    <s v="Trail Bike Light"/>
    <n v="3"/>
    <n v="51.68"/>
    <n v="0"/>
    <n v="22.4"/>
    <n v="155.04"/>
    <n v="67.199999999999989"/>
    <n v="87.84"/>
    <n v="0.56656346749226016"/>
  </r>
  <r>
    <n v="980"/>
    <d v="2026-05-17T00:00:00"/>
    <x v="1"/>
    <n v="5"/>
    <x v="4"/>
    <n v="2026"/>
    <x v="3"/>
    <x v="7"/>
    <x v="0"/>
    <s v="Returning"/>
    <x v="2"/>
    <s v="Packing Cube Set"/>
    <n v="1"/>
    <n v="46.84"/>
    <n v="0"/>
    <n v="17.93"/>
    <n v="46.84"/>
    <n v="17.93"/>
    <n v="28.910000000000004"/>
    <n v="0.61720751494449189"/>
  </r>
  <r>
    <n v="1155"/>
    <d v="2026-05-17T00:00:00"/>
    <x v="1"/>
    <n v="5"/>
    <x v="4"/>
    <n v="2026"/>
    <x v="2"/>
    <x v="2"/>
    <x v="3"/>
    <s v="New"/>
    <x v="1"/>
    <s v="Trekking Poles"/>
    <n v="5"/>
    <n v="72.900000000000006"/>
    <n v="0.05"/>
    <n v="31.57"/>
    <n v="346.27499999999998"/>
    <n v="157.85"/>
    <n v="188.42499999999998"/>
    <n v="0.54414843693596127"/>
  </r>
  <r>
    <n v="1816"/>
    <d v="2026-05-17T00:00:00"/>
    <x v="1"/>
    <n v="5"/>
    <x v="4"/>
    <n v="2026"/>
    <x v="3"/>
    <x v="7"/>
    <x v="0"/>
    <s v="New"/>
    <x v="1"/>
    <s v="Hiking Daypack 20L"/>
    <n v="1"/>
    <n v="91.07"/>
    <n v="0"/>
    <n v="45.3"/>
    <n v="91.07"/>
    <n v="45.3"/>
    <n v="45.769999999999996"/>
    <n v="0.50258043263423735"/>
  </r>
  <r>
    <n v="2128"/>
    <d v="2026-05-17T00:00:00"/>
    <x v="1"/>
    <n v="5"/>
    <x v="4"/>
    <n v="2026"/>
    <x v="2"/>
    <x v="10"/>
    <x v="2"/>
    <s v="New"/>
    <x v="0"/>
    <s v="Commuter Helmet"/>
    <n v="1"/>
    <n v="81.86"/>
    <n v="0"/>
    <n v="43.14"/>
    <n v="81.86"/>
    <n v="43.14"/>
    <n v="38.72"/>
    <n v="0.47300268751526997"/>
  </r>
  <r>
    <n v="2296"/>
    <d v="2026-05-17T00:00:00"/>
    <x v="1"/>
    <n v="5"/>
    <x v="4"/>
    <n v="2026"/>
    <x v="3"/>
    <x v="8"/>
    <x v="0"/>
    <s v="Returning"/>
    <x v="2"/>
    <s v="Packing Cube Set"/>
    <n v="1"/>
    <n v="45.45"/>
    <n v="0"/>
    <n v="17.93"/>
    <n v="45.45"/>
    <n v="17.93"/>
    <n v="27.520000000000003"/>
    <n v="0.60550055005500558"/>
  </r>
  <r>
    <n v="2322"/>
    <d v="2026-05-17T00:00:00"/>
    <x v="1"/>
    <n v="5"/>
    <x v="4"/>
    <n v="2026"/>
    <x v="2"/>
    <x v="10"/>
    <x v="2"/>
    <s v="Business"/>
    <x v="1"/>
    <s v="Trekking Poles"/>
    <n v="1"/>
    <n v="70.62"/>
    <n v="0"/>
    <n v="32.53"/>
    <n v="70.62"/>
    <n v="32.53"/>
    <n v="38.090000000000003"/>
    <n v="0.53936561880487111"/>
  </r>
  <r>
    <n v="3480"/>
    <d v="2026-05-17T00:00:00"/>
    <x v="1"/>
    <n v="5"/>
    <x v="4"/>
    <n v="2026"/>
    <x v="3"/>
    <x v="8"/>
    <x v="0"/>
    <s v="New"/>
    <x v="4"/>
    <s v="Training Mat"/>
    <n v="2"/>
    <n v="51.56"/>
    <n v="0"/>
    <n v="22.46"/>
    <n v="103.12"/>
    <n v="44.92"/>
    <n v="58.2"/>
    <n v="0.56439100077579518"/>
  </r>
  <r>
    <n v="4426"/>
    <d v="2026-05-17T00:00:00"/>
    <x v="1"/>
    <n v="5"/>
    <x v="4"/>
    <n v="2026"/>
    <x v="3"/>
    <x v="8"/>
    <x v="0"/>
    <s v="New"/>
    <x v="1"/>
    <s v="Trail Boots"/>
    <n v="2"/>
    <n v="146.22"/>
    <n v="0"/>
    <n v="81.069999999999993"/>
    <n v="292.44"/>
    <n v="162.13999999999999"/>
    <n v="130.30000000000001"/>
    <n v="0.4455614826973055"/>
  </r>
  <r>
    <n v="4938"/>
    <d v="2026-05-17T00:00:00"/>
    <x v="1"/>
    <n v="5"/>
    <x v="4"/>
    <n v="2026"/>
    <x v="3"/>
    <x v="13"/>
    <x v="2"/>
    <s v="Returning"/>
    <x v="4"/>
    <s v="Training Mat"/>
    <n v="2"/>
    <n v="51.34"/>
    <n v="0"/>
    <n v="22.17"/>
    <n v="102.68"/>
    <n v="44.34"/>
    <n v="58.34"/>
    <n v="0.56817296455005839"/>
  </r>
  <r>
    <n v="915"/>
    <d v="2026-05-18T00:00:00"/>
    <x v="1"/>
    <n v="5"/>
    <x v="4"/>
    <n v="2026"/>
    <x v="3"/>
    <x v="8"/>
    <x v="0"/>
    <s v="New"/>
    <x v="1"/>
    <s v="Summit Backpack 45L"/>
    <n v="1"/>
    <n v="153.61000000000001"/>
    <n v="0.05"/>
    <n v="79.94"/>
    <n v="145.92950000000002"/>
    <n v="79.94"/>
    <n v="65.989500000000021"/>
    <n v="0.45220123415758989"/>
  </r>
  <r>
    <n v="1188"/>
    <d v="2026-05-18T00:00:00"/>
    <x v="1"/>
    <n v="5"/>
    <x v="4"/>
    <n v="2026"/>
    <x v="1"/>
    <x v="6"/>
    <x v="0"/>
    <s v="Returning"/>
    <x v="3"/>
    <s v="Portable Camp Stove"/>
    <n v="1"/>
    <n v="82.44"/>
    <n v="0.15"/>
    <n v="39.380000000000003"/>
    <n v="70.073999999999998"/>
    <n v="39.380000000000003"/>
    <n v="30.693999999999996"/>
    <n v="0.43802266175757054"/>
  </r>
  <r>
    <n v="1594"/>
    <d v="2026-05-18T00:00:00"/>
    <x v="1"/>
    <n v="5"/>
    <x v="4"/>
    <n v="2026"/>
    <x v="0"/>
    <x v="0"/>
    <x v="1"/>
    <s v="Business"/>
    <x v="1"/>
    <s v="Hiking Daypack 20L"/>
    <n v="10"/>
    <n v="92.09"/>
    <n v="0.15"/>
    <n v="45.13"/>
    <n v="782.7650000000001"/>
    <n v="451.3"/>
    <n v="331.46500000000009"/>
    <n v="0.42345403792964686"/>
  </r>
  <r>
    <n v="3022"/>
    <d v="2026-05-18T00:00:00"/>
    <x v="1"/>
    <n v="5"/>
    <x v="4"/>
    <n v="2026"/>
    <x v="3"/>
    <x v="8"/>
    <x v="3"/>
    <s v="New"/>
    <x v="2"/>
    <s v="Insulated Bottle"/>
    <n v="1"/>
    <n v="36.72"/>
    <n v="0"/>
    <n v="13.67"/>
    <n v="36.72"/>
    <n v="13.67"/>
    <n v="23.049999999999997"/>
    <n v="0.62772331154684091"/>
  </r>
  <r>
    <n v="588"/>
    <d v="2026-05-19T00:00:00"/>
    <x v="1"/>
    <n v="5"/>
    <x v="4"/>
    <n v="2026"/>
    <x v="1"/>
    <x v="1"/>
    <x v="1"/>
    <s v="Business"/>
    <x v="2"/>
    <s v="Carry-On Duffel"/>
    <n v="3"/>
    <n v="132.41999999999999"/>
    <n v="0.05"/>
    <n v="67.09"/>
    <n v="377.39699999999999"/>
    <n v="201.27"/>
    <n v="176.12699999999998"/>
    <n v="0.46668892439526544"/>
  </r>
  <r>
    <n v="1016"/>
    <d v="2026-05-19T00:00:00"/>
    <x v="1"/>
    <n v="5"/>
    <x v="4"/>
    <n v="2026"/>
    <x v="3"/>
    <x v="13"/>
    <x v="2"/>
    <s v="Returning"/>
    <x v="3"/>
    <s v="Trail Tent 2P"/>
    <n v="2"/>
    <n v="192.1"/>
    <n v="0.05"/>
    <n v="106.07"/>
    <n v="364.98999999999995"/>
    <n v="212.14"/>
    <n v="152.84999999999997"/>
    <n v="0.41877859667388145"/>
  </r>
  <r>
    <n v="1930"/>
    <d v="2026-05-19T00:00:00"/>
    <x v="1"/>
    <n v="5"/>
    <x v="4"/>
    <n v="2026"/>
    <x v="2"/>
    <x v="16"/>
    <x v="2"/>
    <s v="New"/>
    <x v="2"/>
    <s v="Insulated Bottle"/>
    <n v="4"/>
    <n v="36.94"/>
    <n v="0"/>
    <n v="13.63"/>
    <n v="147.76"/>
    <n v="54.52"/>
    <n v="93.239999999999981"/>
    <n v="0.63102328099620997"/>
  </r>
  <r>
    <n v="2658"/>
    <d v="2026-05-19T00:00:00"/>
    <x v="1"/>
    <n v="5"/>
    <x v="4"/>
    <n v="2026"/>
    <x v="0"/>
    <x v="15"/>
    <x v="0"/>
    <s v="Business"/>
    <x v="1"/>
    <s v="Summit Backpack 45L"/>
    <n v="1"/>
    <n v="153.16999999999999"/>
    <n v="0"/>
    <n v="78.489999999999995"/>
    <n v="153.16999999999999"/>
    <n v="78.489999999999995"/>
    <n v="74.679999999999993"/>
    <n v="0.48756283867598094"/>
  </r>
  <r>
    <n v="2951"/>
    <d v="2026-05-19T00:00:00"/>
    <x v="1"/>
    <n v="5"/>
    <x v="4"/>
    <n v="2026"/>
    <x v="0"/>
    <x v="0"/>
    <x v="0"/>
    <s v="Business"/>
    <x v="0"/>
    <s v="Commuter Helmet"/>
    <n v="2"/>
    <n v="82.85"/>
    <n v="0"/>
    <n v="42.53"/>
    <n v="165.7"/>
    <n v="85.06"/>
    <n v="80.639999999999986"/>
    <n v="0.48666264333132164"/>
  </r>
  <r>
    <n v="4328"/>
    <d v="2026-05-19T00:00:00"/>
    <x v="1"/>
    <n v="5"/>
    <x v="4"/>
    <n v="2026"/>
    <x v="2"/>
    <x v="5"/>
    <x v="3"/>
    <s v="New"/>
    <x v="1"/>
    <s v="Trail Boots"/>
    <n v="1"/>
    <n v="143.52000000000001"/>
    <n v="0"/>
    <n v="81.040000000000006"/>
    <n v="143.52000000000001"/>
    <n v="81.040000000000006"/>
    <n v="62.480000000000004"/>
    <n v="0.435340022296544"/>
  </r>
  <r>
    <n v="4591"/>
    <d v="2026-05-19T00:00:00"/>
    <x v="1"/>
    <n v="5"/>
    <x v="4"/>
    <n v="2026"/>
    <x v="2"/>
    <x v="16"/>
    <x v="2"/>
    <s v="New"/>
    <x v="3"/>
    <s v="Trail Tent 2P"/>
    <n v="1"/>
    <n v="192.94"/>
    <n v="0"/>
    <n v="105.15"/>
    <n v="192.94"/>
    <n v="105.15"/>
    <n v="87.789999999999992"/>
    <n v="0.45501192080439512"/>
  </r>
  <r>
    <n v="280"/>
    <d v="2026-05-20T00:00:00"/>
    <x v="1"/>
    <n v="5"/>
    <x v="4"/>
    <n v="2026"/>
    <x v="3"/>
    <x v="8"/>
    <x v="2"/>
    <s v="Business"/>
    <x v="2"/>
    <s v="Travel Backpack 35L"/>
    <n v="1"/>
    <n v="168.56"/>
    <n v="0"/>
    <n v="85.46"/>
    <n v="168.56"/>
    <n v="85.46"/>
    <n v="83.100000000000009"/>
    <n v="0.49299952539155201"/>
  </r>
  <r>
    <n v="409"/>
    <d v="2026-05-20T00:00:00"/>
    <x v="1"/>
    <n v="5"/>
    <x v="4"/>
    <n v="2026"/>
    <x v="0"/>
    <x v="0"/>
    <x v="0"/>
    <s v="New"/>
    <x v="3"/>
    <s v="Compact Sleeping Bag"/>
    <n v="2"/>
    <n v="123.9"/>
    <n v="0"/>
    <n v="58.95"/>
    <n v="247.8"/>
    <n v="117.9"/>
    <n v="129.9"/>
    <n v="0.52421307506053272"/>
  </r>
  <r>
    <n v="1372"/>
    <d v="2026-05-20T00:00:00"/>
    <x v="1"/>
    <n v="5"/>
    <x v="4"/>
    <n v="2026"/>
    <x v="0"/>
    <x v="9"/>
    <x v="0"/>
    <s v="New"/>
    <x v="1"/>
    <s v="Trail Boots"/>
    <n v="2"/>
    <n v="140.93"/>
    <n v="0"/>
    <n v="81.040000000000006"/>
    <n v="281.86"/>
    <n v="162.08000000000001"/>
    <n v="119.78"/>
    <n v="0.42496274746327961"/>
  </r>
  <r>
    <n v="2327"/>
    <d v="2026-05-20T00:00:00"/>
    <x v="1"/>
    <n v="5"/>
    <x v="4"/>
    <n v="2026"/>
    <x v="2"/>
    <x v="5"/>
    <x v="2"/>
    <s v="Returning"/>
    <x v="1"/>
    <s v="Trekking Poles"/>
    <n v="1"/>
    <n v="73.150000000000006"/>
    <n v="0"/>
    <n v="32.950000000000003"/>
    <n v="73.150000000000006"/>
    <n v="32.950000000000003"/>
    <n v="40.200000000000003"/>
    <n v="0.54955570745044424"/>
  </r>
  <r>
    <n v="2703"/>
    <d v="2026-05-20T00:00:00"/>
    <x v="1"/>
    <n v="5"/>
    <x v="4"/>
    <n v="2026"/>
    <x v="3"/>
    <x v="8"/>
    <x v="2"/>
    <s v="Business"/>
    <x v="3"/>
    <s v="Trail Tent 2P"/>
    <n v="2"/>
    <n v="197.35"/>
    <n v="0.05"/>
    <n v="102.63"/>
    <n v="374.96499999999997"/>
    <n v="205.26"/>
    <n v="169.70499999999998"/>
    <n v="0.45258890829810783"/>
  </r>
  <r>
    <n v="2776"/>
    <d v="2026-05-20T00:00:00"/>
    <x v="1"/>
    <n v="5"/>
    <x v="4"/>
    <n v="2026"/>
    <x v="3"/>
    <x v="4"/>
    <x v="0"/>
    <s v="Business"/>
    <x v="2"/>
    <s v="Insulated Bottle"/>
    <n v="3"/>
    <n v="36.74"/>
    <n v="0.05"/>
    <n v="13.97"/>
    <n v="104.70899999999999"/>
    <n v="41.910000000000004"/>
    <n v="62.798999999999985"/>
    <n v="0.59974787267570118"/>
  </r>
  <r>
    <n v="3411"/>
    <d v="2026-05-20T00:00:00"/>
    <x v="1"/>
    <n v="5"/>
    <x v="4"/>
    <n v="2026"/>
    <x v="1"/>
    <x v="11"/>
    <x v="0"/>
    <s v="Returning"/>
    <x v="1"/>
    <s v="Summit Backpack 45L"/>
    <n v="2"/>
    <n v="151.35"/>
    <n v="0.05"/>
    <n v="77.150000000000006"/>
    <n v="287.565"/>
    <n v="154.30000000000001"/>
    <n v="133.26499999999999"/>
    <n v="0.46342566028550064"/>
  </r>
  <r>
    <n v="3841"/>
    <d v="2026-05-20T00:00:00"/>
    <x v="1"/>
    <n v="5"/>
    <x v="4"/>
    <n v="2026"/>
    <x v="0"/>
    <x v="15"/>
    <x v="2"/>
    <s v="New"/>
    <x v="0"/>
    <s v="Trail Bike Light"/>
    <n v="2"/>
    <n v="50.09"/>
    <n v="0.05"/>
    <n v="23.16"/>
    <n v="95.171000000000006"/>
    <n v="46.32"/>
    <n v="48.851000000000006"/>
    <n v="0.51329711781950382"/>
  </r>
  <r>
    <n v="5121"/>
    <d v="2026-05-20T00:00:00"/>
    <x v="1"/>
    <n v="5"/>
    <x v="4"/>
    <n v="2026"/>
    <x v="0"/>
    <x v="9"/>
    <x v="0"/>
    <s v="New"/>
    <x v="4"/>
    <s v="Weighted Vest"/>
    <n v="2"/>
    <n v="121.96"/>
    <n v="0.05"/>
    <n v="71.2"/>
    <n v="231.72399999999999"/>
    <n v="142.4"/>
    <n v="89.323999999999984"/>
    <n v="0.38547582468799085"/>
  </r>
  <r>
    <n v="53"/>
    <d v="2026-05-21T00:00:00"/>
    <x v="1"/>
    <n v="5"/>
    <x v="4"/>
    <n v="2026"/>
    <x v="3"/>
    <x v="13"/>
    <x v="0"/>
    <s v="Business"/>
    <x v="2"/>
    <s v="Carry-On Duffel"/>
    <n v="1"/>
    <n v="134.28"/>
    <n v="0.05"/>
    <n v="65.44"/>
    <n v="127.56599999999999"/>
    <n v="65.44"/>
    <n v="62.125999999999991"/>
    <n v="0.487010645469796"/>
  </r>
  <r>
    <n v="127"/>
    <d v="2026-05-21T00:00:00"/>
    <x v="1"/>
    <n v="5"/>
    <x v="4"/>
    <n v="2026"/>
    <x v="3"/>
    <x v="7"/>
    <x v="0"/>
    <s v="Business"/>
    <x v="0"/>
    <s v="Cycling Pack 12L"/>
    <n v="3"/>
    <n v="100.48"/>
    <n v="0.05"/>
    <n v="50.68"/>
    <n v="286.36799999999999"/>
    <n v="152.04"/>
    <n v="134.328"/>
    <n v="0.46907475695608447"/>
  </r>
  <r>
    <n v="1092"/>
    <d v="2026-05-21T00:00:00"/>
    <x v="1"/>
    <n v="5"/>
    <x v="4"/>
    <n v="2026"/>
    <x v="3"/>
    <x v="8"/>
    <x v="0"/>
    <s v="New"/>
    <x v="4"/>
    <s v="Recovery Roller"/>
    <n v="3"/>
    <n v="36.229999999999997"/>
    <n v="0"/>
    <n v="13.55"/>
    <n v="108.69"/>
    <n v="40.650000000000006"/>
    <n v="68.039999999999992"/>
    <n v="0.62600055202870541"/>
  </r>
  <r>
    <n v="1213"/>
    <d v="2026-05-21T00:00:00"/>
    <x v="1"/>
    <n v="5"/>
    <x v="4"/>
    <n v="2026"/>
    <x v="2"/>
    <x v="2"/>
    <x v="3"/>
    <s v="Returning"/>
    <x v="3"/>
    <s v="Compact Sleeping Bag"/>
    <n v="3"/>
    <n v="120.61"/>
    <n v="0"/>
    <n v="60.17"/>
    <n v="361.83"/>
    <n v="180.51"/>
    <n v="181.32"/>
    <n v="0.50111931017328581"/>
  </r>
  <r>
    <n v="1849"/>
    <d v="2026-05-21T00:00:00"/>
    <x v="1"/>
    <n v="5"/>
    <x v="4"/>
    <n v="2026"/>
    <x v="2"/>
    <x v="5"/>
    <x v="3"/>
    <s v="Returning"/>
    <x v="2"/>
    <s v="Packing Cube Set"/>
    <n v="3"/>
    <n v="46.46"/>
    <n v="0"/>
    <n v="18.71"/>
    <n v="139.38"/>
    <n v="56.13"/>
    <n v="83.25"/>
    <n v="0.59728798966853214"/>
  </r>
  <r>
    <n v="2395"/>
    <d v="2026-05-21T00:00:00"/>
    <x v="1"/>
    <n v="5"/>
    <x v="4"/>
    <n v="2026"/>
    <x v="1"/>
    <x v="12"/>
    <x v="0"/>
    <s v="Business"/>
    <x v="4"/>
    <s v="Recovery Roller"/>
    <n v="1"/>
    <n v="36.9"/>
    <n v="0.05"/>
    <n v="13.89"/>
    <n v="35.055"/>
    <n v="13.89"/>
    <n v="21.164999999999999"/>
    <n v="0.60376551133932388"/>
  </r>
  <r>
    <n v="4166"/>
    <d v="2026-05-21T00:00:00"/>
    <x v="1"/>
    <n v="5"/>
    <x v="4"/>
    <n v="2026"/>
    <x v="2"/>
    <x v="3"/>
    <x v="0"/>
    <s v="New"/>
    <x v="4"/>
    <s v="Resistance Band Set"/>
    <n v="6"/>
    <n v="40.61"/>
    <n v="0.05"/>
    <n v="15.14"/>
    <n v="231.47699999999998"/>
    <n v="90.84"/>
    <n v="140.63699999999997"/>
    <n v="0.607563602431343"/>
  </r>
  <r>
    <n v="1004"/>
    <d v="2026-05-22T00:00:00"/>
    <x v="1"/>
    <n v="5"/>
    <x v="4"/>
    <n v="2026"/>
    <x v="3"/>
    <x v="13"/>
    <x v="0"/>
    <s v="Business"/>
    <x v="2"/>
    <s v="Insulated Bottle"/>
    <n v="2"/>
    <n v="36.86"/>
    <n v="0.05"/>
    <n v="13.85"/>
    <n v="70.033999999999992"/>
    <n v="27.7"/>
    <n v="42.333999999999989"/>
    <n v="0.60447782505640113"/>
  </r>
  <r>
    <n v="1012"/>
    <d v="2026-05-22T00:00:00"/>
    <x v="1"/>
    <n v="5"/>
    <x v="4"/>
    <n v="2026"/>
    <x v="1"/>
    <x v="6"/>
    <x v="0"/>
    <s v="New"/>
    <x v="1"/>
    <s v="Summit Backpack 45L"/>
    <n v="3"/>
    <n v="156.74"/>
    <n v="0"/>
    <n v="79.819999999999993"/>
    <n v="470.22"/>
    <n v="239.45999999999998"/>
    <n v="230.76000000000005"/>
    <n v="0.49074901110118674"/>
  </r>
  <r>
    <n v="2180"/>
    <d v="2026-05-22T00:00:00"/>
    <x v="1"/>
    <n v="5"/>
    <x v="4"/>
    <n v="2026"/>
    <x v="0"/>
    <x v="9"/>
    <x v="1"/>
    <s v="Returning"/>
    <x v="0"/>
    <s v="Trail Bike Light"/>
    <n v="3"/>
    <n v="51.04"/>
    <n v="0.2"/>
    <n v="22.32"/>
    <n v="122.49600000000001"/>
    <n v="66.960000000000008"/>
    <n v="55.536000000000001"/>
    <n v="0.45336990595611282"/>
  </r>
  <r>
    <n v="3659"/>
    <d v="2026-05-22T00:00:00"/>
    <x v="1"/>
    <n v="5"/>
    <x v="4"/>
    <n v="2026"/>
    <x v="3"/>
    <x v="13"/>
    <x v="2"/>
    <s v="New"/>
    <x v="1"/>
    <s v="Hiking Daypack 20L"/>
    <n v="2"/>
    <n v="93.55"/>
    <n v="0"/>
    <n v="44.31"/>
    <n v="187.1"/>
    <n v="88.62"/>
    <n v="98.47999999999999"/>
    <n v="0.52634954569748793"/>
  </r>
  <r>
    <n v="3775"/>
    <d v="2026-05-22T00:00:00"/>
    <x v="1"/>
    <n v="5"/>
    <x v="4"/>
    <n v="2026"/>
    <x v="2"/>
    <x v="2"/>
    <x v="0"/>
    <s v="Business"/>
    <x v="2"/>
    <s v="Carry-On Duffel"/>
    <n v="1"/>
    <n v="131.74"/>
    <n v="0"/>
    <n v="66.650000000000006"/>
    <n v="131.74"/>
    <n v="66.650000000000006"/>
    <n v="65.09"/>
    <n v="0.49407924700166994"/>
  </r>
  <r>
    <n v="4071"/>
    <d v="2026-05-22T00:00:00"/>
    <x v="1"/>
    <n v="5"/>
    <x v="4"/>
    <n v="2026"/>
    <x v="3"/>
    <x v="8"/>
    <x v="0"/>
    <s v="New"/>
    <x v="1"/>
    <s v="Hiking Daypack 20L"/>
    <n v="5"/>
    <n v="91.79"/>
    <n v="0.05"/>
    <n v="44.48"/>
    <n v="436.0025"/>
    <n v="222.39999999999998"/>
    <n v="213.60250000000002"/>
    <n v="0.48991118170193981"/>
  </r>
  <r>
    <n v="5137"/>
    <d v="2026-05-22T00:00:00"/>
    <x v="1"/>
    <n v="5"/>
    <x v="4"/>
    <n v="2026"/>
    <x v="3"/>
    <x v="13"/>
    <x v="0"/>
    <s v="Business"/>
    <x v="1"/>
    <s v="Summit Backpack 45L"/>
    <n v="4"/>
    <n v="155.4"/>
    <n v="0.05"/>
    <n v="77.31"/>
    <n v="590.52"/>
    <n v="309.24"/>
    <n v="281.27999999999997"/>
    <n v="0.47632595001016048"/>
  </r>
  <r>
    <n v="133"/>
    <d v="2026-05-23T00:00:00"/>
    <x v="1"/>
    <n v="5"/>
    <x v="4"/>
    <n v="2026"/>
    <x v="1"/>
    <x v="1"/>
    <x v="0"/>
    <s v="New"/>
    <x v="2"/>
    <s v="Insulated Bottle"/>
    <n v="1"/>
    <n v="36.57"/>
    <n v="0.05"/>
    <n v="13.33"/>
    <n v="34.741500000000002"/>
    <n v="13.33"/>
    <n v="21.411500000000004"/>
    <n v="0.61630902522919284"/>
  </r>
  <r>
    <n v="1385"/>
    <d v="2026-05-23T00:00:00"/>
    <x v="1"/>
    <n v="5"/>
    <x v="4"/>
    <n v="2026"/>
    <x v="2"/>
    <x v="16"/>
    <x v="0"/>
    <s v="New"/>
    <x v="0"/>
    <s v="Compact Repair Kit"/>
    <n v="2"/>
    <n v="41.19"/>
    <n v="0"/>
    <n v="17.190000000000001"/>
    <n v="82.38"/>
    <n v="34.380000000000003"/>
    <n v="47.999999999999993"/>
    <n v="0.58266569555717407"/>
  </r>
  <r>
    <n v="1597"/>
    <d v="2026-05-23T00:00:00"/>
    <x v="1"/>
    <n v="5"/>
    <x v="4"/>
    <n v="2026"/>
    <x v="3"/>
    <x v="8"/>
    <x v="0"/>
    <s v="Returning"/>
    <x v="2"/>
    <s v="Carry-On Duffel"/>
    <n v="1"/>
    <n v="136.66999999999999"/>
    <n v="0.05"/>
    <n v="67.099999999999994"/>
    <n v="129.83649999999997"/>
    <n v="67.099999999999994"/>
    <n v="62.736499999999978"/>
    <n v="0.48319617364916639"/>
  </r>
  <r>
    <n v="2273"/>
    <d v="2026-05-23T00:00:00"/>
    <x v="1"/>
    <n v="5"/>
    <x v="4"/>
    <n v="2026"/>
    <x v="2"/>
    <x v="2"/>
    <x v="2"/>
    <s v="New"/>
    <x v="4"/>
    <s v="Recovery Roller"/>
    <n v="2"/>
    <n v="35.700000000000003"/>
    <n v="0"/>
    <n v="13.52"/>
    <n v="71.400000000000006"/>
    <n v="27.04"/>
    <n v="44.360000000000007"/>
    <n v="0.62128851540616248"/>
  </r>
  <r>
    <n v="2931"/>
    <d v="2026-05-23T00:00:00"/>
    <x v="1"/>
    <n v="5"/>
    <x v="4"/>
    <n v="2026"/>
    <x v="0"/>
    <x v="0"/>
    <x v="0"/>
    <s v="Returning"/>
    <x v="0"/>
    <s v="Cycling Pack 12L"/>
    <n v="1"/>
    <n v="100.87"/>
    <n v="0"/>
    <n v="50.4"/>
    <n v="100.87"/>
    <n v="50.4"/>
    <n v="50.470000000000006"/>
    <n v="0.5003469812630118"/>
  </r>
  <r>
    <n v="4143"/>
    <d v="2026-05-23T00:00:00"/>
    <x v="1"/>
    <n v="5"/>
    <x v="4"/>
    <n v="2026"/>
    <x v="2"/>
    <x v="16"/>
    <x v="2"/>
    <s v="Returning"/>
    <x v="2"/>
    <s v="Carry-On Duffel"/>
    <n v="1"/>
    <n v="130.80000000000001"/>
    <n v="0"/>
    <n v="68.7"/>
    <n v="130.80000000000001"/>
    <n v="68.7"/>
    <n v="62.100000000000009"/>
    <n v="0.4747706422018349"/>
  </r>
  <r>
    <n v="4504"/>
    <d v="2026-05-23T00:00:00"/>
    <x v="1"/>
    <n v="5"/>
    <x v="4"/>
    <n v="2026"/>
    <x v="0"/>
    <x v="9"/>
    <x v="3"/>
    <s v="Returning"/>
    <x v="1"/>
    <s v="Summit Backpack 45L"/>
    <n v="1"/>
    <n v="153.88999999999999"/>
    <n v="0"/>
    <n v="79.64"/>
    <n v="153.88999999999999"/>
    <n v="79.64"/>
    <n v="74.249999999999986"/>
    <n v="0.4824874910650464"/>
  </r>
  <r>
    <n v="656"/>
    <d v="2026-05-24T00:00:00"/>
    <x v="1"/>
    <n v="5"/>
    <x v="4"/>
    <n v="2026"/>
    <x v="3"/>
    <x v="7"/>
    <x v="0"/>
    <s v="New"/>
    <x v="3"/>
    <s v="Compact Sleeping Bag"/>
    <n v="1"/>
    <n v="122.51"/>
    <n v="0.15"/>
    <n v="62.2"/>
    <n v="104.1335"/>
    <n v="62.2"/>
    <n v="41.933499999999995"/>
    <n v="0.40268981643755369"/>
  </r>
  <r>
    <n v="979"/>
    <d v="2026-05-24T00:00:00"/>
    <x v="1"/>
    <n v="5"/>
    <x v="4"/>
    <n v="2026"/>
    <x v="3"/>
    <x v="4"/>
    <x v="1"/>
    <s v="Returning"/>
    <x v="0"/>
    <s v="Commuter Helmet"/>
    <n v="8"/>
    <n v="79.94"/>
    <n v="0.15"/>
    <n v="41.65"/>
    <n v="543.59199999999998"/>
    <n v="333.2"/>
    <n v="210.392"/>
    <n v="0.38704028021015763"/>
  </r>
  <r>
    <n v="1510"/>
    <d v="2026-05-24T00:00:00"/>
    <x v="1"/>
    <n v="5"/>
    <x v="4"/>
    <n v="2026"/>
    <x v="3"/>
    <x v="7"/>
    <x v="0"/>
    <s v="New"/>
    <x v="0"/>
    <s v="Trail Bike Light"/>
    <n v="2"/>
    <n v="50.78"/>
    <n v="0.05"/>
    <n v="23.03"/>
    <n v="96.481999999999999"/>
    <n v="46.06"/>
    <n v="50.421999999999997"/>
    <n v="0.52260525279326708"/>
  </r>
  <r>
    <n v="1959"/>
    <d v="2026-05-24T00:00:00"/>
    <x v="1"/>
    <n v="5"/>
    <x v="4"/>
    <n v="2026"/>
    <x v="0"/>
    <x v="15"/>
    <x v="3"/>
    <s v="Business"/>
    <x v="0"/>
    <s v="Commuter Helmet"/>
    <n v="2"/>
    <n v="80.59"/>
    <n v="0.05"/>
    <n v="41.44"/>
    <n v="153.12100000000001"/>
    <n v="82.88"/>
    <n v="70.241000000000014"/>
    <n v="0.45872871781140412"/>
  </r>
  <r>
    <n v="2089"/>
    <d v="2026-05-24T00:00:00"/>
    <x v="1"/>
    <n v="5"/>
    <x v="4"/>
    <n v="2026"/>
    <x v="0"/>
    <x v="15"/>
    <x v="3"/>
    <s v="New"/>
    <x v="4"/>
    <s v="Recovery Roller"/>
    <n v="3"/>
    <n v="35.75"/>
    <n v="0.15"/>
    <n v="13.54"/>
    <n v="91.162499999999994"/>
    <n v="40.619999999999997"/>
    <n v="50.542499999999997"/>
    <n v="0.55442204853969557"/>
  </r>
  <r>
    <n v="2446"/>
    <d v="2026-05-24T00:00:00"/>
    <x v="1"/>
    <n v="5"/>
    <x v="4"/>
    <n v="2026"/>
    <x v="1"/>
    <x v="12"/>
    <x v="0"/>
    <s v="New"/>
    <x v="3"/>
    <s v="Trail Tent 2P"/>
    <n v="5"/>
    <n v="195.78"/>
    <n v="0.1"/>
    <n v="101.98"/>
    <n v="881.01"/>
    <n v="509.90000000000003"/>
    <n v="371.10999999999996"/>
    <n v="0.4212324491208953"/>
  </r>
  <r>
    <n v="2847"/>
    <d v="2026-05-24T00:00:00"/>
    <x v="1"/>
    <n v="5"/>
    <x v="4"/>
    <n v="2026"/>
    <x v="3"/>
    <x v="13"/>
    <x v="0"/>
    <s v="Returning"/>
    <x v="3"/>
    <s v="Compact Sleeping Bag"/>
    <n v="2"/>
    <n v="125.95"/>
    <n v="0.05"/>
    <n v="61.74"/>
    <n v="239.30500000000001"/>
    <n v="123.48"/>
    <n v="115.825"/>
    <n v="0.48400576669940032"/>
  </r>
  <r>
    <n v="3454"/>
    <d v="2026-05-24T00:00:00"/>
    <x v="1"/>
    <n v="5"/>
    <x v="4"/>
    <n v="2026"/>
    <x v="3"/>
    <x v="7"/>
    <x v="0"/>
    <s v="New"/>
    <x v="4"/>
    <s v="Resistance Band Set"/>
    <n v="2"/>
    <n v="41.32"/>
    <n v="0"/>
    <n v="14.91"/>
    <n v="82.64"/>
    <n v="29.82"/>
    <n v="52.82"/>
    <n v="0.63915779283639884"/>
  </r>
  <r>
    <n v="4472"/>
    <d v="2026-05-24T00:00:00"/>
    <x v="1"/>
    <n v="5"/>
    <x v="4"/>
    <n v="2026"/>
    <x v="3"/>
    <x v="8"/>
    <x v="3"/>
    <s v="New"/>
    <x v="1"/>
    <s v="Trail Boots"/>
    <n v="2"/>
    <n v="144.01"/>
    <n v="0"/>
    <n v="79.37"/>
    <n v="288.02"/>
    <n v="158.74"/>
    <n v="129.27999999999997"/>
    <n v="0.44885771821401282"/>
  </r>
  <r>
    <n v="4852"/>
    <d v="2026-05-24T00:00:00"/>
    <x v="1"/>
    <n v="5"/>
    <x v="4"/>
    <n v="2026"/>
    <x v="0"/>
    <x v="15"/>
    <x v="0"/>
    <s v="Business"/>
    <x v="0"/>
    <s v="Trail Bike Light"/>
    <n v="2"/>
    <n v="51.17"/>
    <n v="0.05"/>
    <n v="21.97"/>
    <n v="97.222999999999999"/>
    <n v="43.94"/>
    <n v="53.283000000000001"/>
    <n v="0.54804932989107513"/>
  </r>
  <r>
    <n v="4959"/>
    <d v="2026-05-24T00:00:00"/>
    <x v="1"/>
    <n v="5"/>
    <x v="4"/>
    <n v="2026"/>
    <x v="0"/>
    <x v="0"/>
    <x v="1"/>
    <s v="Business"/>
    <x v="3"/>
    <s v="Portable Camp Stove"/>
    <n v="6"/>
    <n v="83.58"/>
    <n v="0.2"/>
    <n v="40.5"/>
    <n v="401.18400000000003"/>
    <n v="243"/>
    <n v="158.18400000000003"/>
    <n v="0.39429289303661169"/>
  </r>
  <r>
    <n v="5056"/>
    <d v="2026-05-24T00:00:00"/>
    <x v="1"/>
    <n v="5"/>
    <x v="4"/>
    <n v="2026"/>
    <x v="2"/>
    <x v="16"/>
    <x v="3"/>
    <s v="Returning"/>
    <x v="3"/>
    <s v="Portable Camp Stove"/>
    <n v="2"/>
    <n v="80.010000000000005"/>
    <n v="0"/>
    <n v="38.54"/>
    <n v="160.02000000000001"/>
    <n v="77.08"/>
    <n v="82.940000000000012"/>
    <n v="0.51831021122359711"/>
  </r>
  <r>
    <n v="1152"/>
    <d v="2026-05-25T00:00:00"/>
    <x v="1"/>
    <n v="5"/>
    <x v="4"/>
    <n v="2026"/>
    <x v="3"/>
    <x v="7"/>
    <x v="0"/>
    <s v="New"/>
    <x v="1"/>
    <s v="Hiking Daypack 20L"/>
    <n v="2"/>
    <n v="94.4"/>
    <n v="0"/>
    <n v="46.39"/>
    <n v="188.8"/>
    <n v="92.78"/>
    <n v="96.02000000000001"/>
    <n v="0.50858050847457625"/>
  </r>
  <r>
    <n v="3919"/>
    <d v="2026-05-25T00:00:00"/>
    <x v="1"/>
    <n v="5"/>
    <x v="4"/>
    <n v="2026"/>
    <x v="2"/>
    <x v="2"/>
    <x v="2"/>
    <s v="Business"/>
    <x v="1"/>
    <s v="Summit Backpack 45L"/>
    <n v="6"/>
    <n v="157.33000000000001"/>
    <n v="0"/>
    <n v="78.849999999999994"/>
    <n v="943.98"/>
    <n v="473.09999999999997"/>
    <n v="470.88000000000005"/>
    <n v="0.4988241276298227"/>
  </r>
  <r>
    <n v="4202"/>
    <d v="2026-05-25T00:00:00"/>
    <x v="1"/>
    <n v="5"/>
    <x v="4"/>
    <n v="2026"/>
    <x v="2"/>
    <x v="3"/>
    <x v="0"/>
    <s v="New"/>
    <x v="3"/>
    <s v="Compact Sleeping Bag"/>
    <n v="1"/>
    <n v="125.44"/>
    <n v="0"/>
    <n v="59.92"/>
    <n v="125.44"/>
    <n v="59.92"/>
    <n v="65.52"/>
    <n v="0.5223214285714286"/>
  </r>
  <r>
    <n v="4274"/>
    <d v="2026-05-25T00:00:00"/>
    <x v="1"/>
    <n v="5"/>
    <x v="4"/>
    <n v="2026"/>
    <x v="1"/>
    <x v="12"/>
    <x v="3"/>
    <s v="Returning"/>
    <x v="4"/>
    <s v="Recovery Roller"/>
    <n v="2"/>
    <n v="36.18"/>
    <n v="0"/>
    <n v="13.71"/>
    <n v="72.36"/>
    <n v="27.42"/>
    <n v="44.94"/>
    <n v="0.62106135986733002"/>
  </r>
  <r>
    <n v="4364"/>
    <d v="2026-05-25T00:00:00"/>
    <x v="1"/>
    <n v="5"/>
    <x v="4"/>
    <n v="2026"/>
    <x v="0"/>
    <x v="15"/>
    <x v="2"/>
    <s v="Returning"/>
    <x v="4"/>
    <s v="Resistance Band Set"/>
    <n v="1"/>
    <n v="41"/>
    <n v="0.05"/>
    <n v="14.51"/>
    <n v="38.949999999999996"/>
    <n v="14.51"/>
    <n v="24.439999999999998"/>
    <n v="0.62747111681643131"/>
  </r>
  <r>
    <n v="4896"/>
    <d v="2026-05-25T00:00:00"/>
    <x v="1"/>
    <n v="5"/>
    <x v="4"/>
    <n v="2026"/>
    <x v="2"/>
    <x v="5"/>
    <x v="0"/>
    <s v="Returning"/>
    <x v="1"/>
    <s v="Trekking Poles"/>
    <n v="1"/>
    <n v="72.33"/>
    <n v="0.1"/>
    <n v="32.61"/>
    <n v="65.096999999999994"/>
    <n v="32.61"/>
    <n v="32.486999999999995"/>
    <n v="0.49905525600258072"/>
  </r>
  <r>
    <n v="5109"/>
    <d v="2026-05-25T00:00:00"/>
    <x v="1"/>
    <n v="5"/>
    <x v="4"/>
    <n v="2026"/>
    <x v="3"/>
    <x v="4"/>
    <x v="0"/>
    <s v="Business"/>
    <x v="3"/>
    <s v="Compact Sleeping Bag"/>
    <n v="2"/>
    <n v="125.42"/>
    <n v="0"/>
    <n v="62.28"/>
    <n v="250.84"/>
    <n v="124.56"/>
    <n v="126.28"/>
    <n v="0.50342848030617127"/>
  </r>
  <r>
    <n v="289"/>
    <d v="2026-05-26T00:00:00"/>
    <x v="1"/>
    <n v="5"/>
    <x v="4"/>
    <n v="2026"/>
    <x v="0"/>
    <x v="15"/>
    <x v="0"/>
    <s v="Business"/>
    <x v="0"/>
    <s v="Compact Repair Kit"/>
    <n v="2"/>
    <n v="41.29"/>
    <n v="0.15"/>
    <n v="16.43"/>
    <n v="70.192999999999998"/>
    <n v="32.86"/>
    <n v="37.332999999999998"/>
    <n v="0.531862151496588"/>
  </r>
  <r>
    <n v="4092"/>
    <d v="2026-05-26T00:00:00"/>
    <x v="1"/>
    <n v="5"/>
    <x v="4"/>
    <n v="2026"/>
    <x v="3"/>
    <x v="8"/>
    <x v="1"/>
    <s v="Business"/>
    <x v="2"/>
    <s v="Carry-On Duffel"/>
    <n v="8"/>
    <n v="131.4"/>
    <n v="0.05"/>
    <n v="66.489999999999995"/>
    <n v="998.64"/>
    <n v="531.91999999999996"/>
    <n v="466.72"/>
    <n v="0.46735560362092449"/>
  </r>
  <r>
    <n v="4727"/>
    <d v="2026-05-26T00:00:00"/>
    <x v="1"/>
    <n v="5"/>
    <x v="4"/>
    <n v="2026"/>
    <x v="2"/>
    <x v="16"/>
    <x v="0"/>
    <s v="New"/>
    <x v="1"/>
    <s v="Trail Boots"/>
    <n v="4"/>
    <n v="140.66999999999999"/>
    <n v="0"/>
    <n v="80.72"/>
    <n v="562.67999999999995"/>
    <n v="322.88"/>
    <n v="239.79999999999995"/>
    <n v="0.42617473519584842"/>
  </r>
  <r>
    <n v="4753"/>
    <d v="2026-05-26T00:00:00"/>
    <x v="1"/>
    <n v="5"/>
    <x v="4"/>
    <n v="2026"/>
    <x v="3"/>
    <x v="8"/>
    <x v="0"/>
    <s v="Returning"/>
    <x v="4"/>
    <s v="Recovery Roller"/>
    <n v="1"/>
    <n v="36.659999999999997"/>
    <n v="0.05"/>
    <n v="13.51"/>
    <n v="34.826999999999998"/>
    <n v="13.51"/>
    <n v="21.317"/>
    <n v="0.61208257960777557"/>
  </r>
  <r>
    <n v="942"/>
    <d v="2026-05-27T00:00:00"/>
    <x v="1"/>
    <n v="5"/>
    <x v="4"/>
    <n v="2026"/>
    <x v="3"/>
    <x v="4"/>
    <x v="0"/>
    <s v="Returning"/>
    <x v="2"/>
    <s v="Packing Cube Set"/>
    <n v="1"/>
    <n v="46.28"/>
    <n v="0.05"/>
    <n v="17.95"/>
    <n v="43.966000000000001"/>
    <n v="17.95"/>
    <n v="26.016000000000002"/>
    <n v="0.591729973161079"/>
  </r>
  <r>
    <n v="1755"/>
    <d v="2026-05-27T00:00:00"/>
    <x v="1"/>
    <n v="5"/>
    <x v="4"/>
    <n v="2026"/>
    <x v="3"/>
    <x v="13"/>
    <x v="3"/>
    <s v="Returning"/>
    <x v="1"/>
    <s v="Hiking Daypack 20L"/>
    <n v="2"/>
    <n v="92.12"/>
    <n v="0"/>
    <n v="46.64"/>
    <n v="184.24"/>
    <n v="93.28"/>
    <n v="90.960000000000008"/>
    <n v="0.49370386452453324"/>
  </r>
  <r>
    <n v="3073"/>
    <d v="2026-05-27T00:00:00"/>
    <x v="1"/>
    <n v="5"/>
    <x v="4"/>
    <n v="2026"/>
    <x v="3"/>
    <x v="13"/>
    <x v="0"/>
    <s v="Returning"/>
    <x v="4"/>
    <s v="Resistance Band Set"/>
    <n v="3"/>
    <n v="39.549999999999997"/>
    <n v="0"/>
    <n v="14.87"/>
    <n v="118.64999999999999"/>
    <n v="44.61"/>
    <n v="74.039999999999992"/>
    <n v="0.6240202275600506"/>
  </r>
  <r>
    <n v="4230"/>
    <d v="2026-05-27T00:00:00"/>
    <x v="1"/>
    <n v="5"/>
    <x v="4"/>
    <n v="2026"/>
    <x v="0"/>
    <x v="0"/>
    <x v="2"/>
    <s v="New"/>
    <x v="0"/>
    <s v="Commuter Helmet"/>
    <n v="1"/>
    <n v="83.3"/>
    <n v="0"/>
    <n v="41.93"/>
    <n v="83.3"/>
    <n v="41.93"/>
    <n v="41.37"/>
    <n v="0.49663865546218489"/>
  </r>
  <r>
    <n v="644"/>
    <d v="2026-05-28T00:00:00"/>
    <x v="1"/>
    <n v="5"/>
    <x v="4"/>
    <n v="2026"/>
    <x v="3"/>
    <x v="13"/>
    <x v="2"/>
    <s v="New"/>
    <x v="1"/>
    <s v="Hiking Daypack 20L"/>
    <n v="2"/>
    <n v="93.84"/>
    <n v="0"/>
    <n v="44.72"/>
    <n v="187.68"/>
    <n v="89.44"/>
    <n v="98.240000000000009"/>
    <n v="0.52344416027280483"/>
  </r>
  <r>
    <n v="1122"/>
    <d v="2026-05-28T00:00:00"/>
    <x v="1"/>
    <n v="5"/>
    <x v="4"/>
    <n v="2026"/>
    <x v="2"/>
    <x v="16"/>
    <x v="0"/>
    <s v="Returning"/>
    <x v="0"/>
    <s v="Trail Bike Light"/>
    <n v="2"/>
    <n v="51.25"/>
    <n v="0"/>
    <n v="22.57"/>
    <n v="102.5"/>
    <n v="45.14"/>
    <n v="57.36"/>
    <n v="0.55960975609756092"/>
  </r>
  <r>
    <n v="2019"/>
    <d v="2026-05-28T00:00:00"/>
    <x v="1"/>
    <n v="5"/>
    <x v="4"/>
    <n v="2026"/>
    <x v="3"/>
    <x v="13"/>
    <x v="1"/>
    <s v="Business"/>
    <x v="0"/>
    <s v="Commuter Helmet"/>
    <n v="8"/>
    <n v="80.13"/>
    <n v="0.1"/>
    <n v="43.8"/>
    <n v="576.93600000000004"/>
    <n v="350.4"/>
    <n v="226.53600000000006"/>
    <n v="0.39265360455925796"/>
  </r>
  <r>
    <n v="2432"/>
    <d v="2026-05-28T00:00:00"/>
    <x v="1"/>
    <n v="5"/>
    <x v="4"/>
    <n v="2026"/>
    <x v="1"/>
    <x v="12"/>
    <x v="0"/>
    <s v="Returning"/>
    <x v="4"/>
    <s v="Resistance Band Set"/>
    <n v="1"/>
    <n v="41.13"/>
    <n v="0"/>
    <n v="14.8"/>
    <n v="41.13"/>
    <n v="14.8"/>
    <n v="26.330000000000002"/>
    <n v="0.64016532944322879"/>
  </r>
  <r>
    <n v="2989"/>
    <d v="2026-05-28T00:00:00"/>
    <x v="1"/>
    <n v="5"/>
    <x v="4"/>
    <n v="2026"/>
    <x v="3"/>
    <x v="13"/>
    <x v="0"/>
    <s v="Returning"/>
    <x v="3"/>
    <s v="Portable Camp Stove"/>
    <n v="1"/>
    <n v="81.28"/>
    <n v="0.15"/>
    <n v="39.020000000000003"/>
    <n v="69.087999999999994"/>
    <n v="39.020000000000003"/>
    <n v="30.067999999999991"/>
    <n v="0.43521306160259371"/>
  </r>
  <r>
    <n v="3019"/>
    <d v="2026-05-28T00:00:00"/>
    <x v="1"/>
    <n v="5"/>
    <x v="4"/>
    <n v="2026"/>
    <x v="2"/>
    <x v="3"/>
    <x v="0"/>
    <s v="Business"/>
    <x v="2"/>
    <s v="Packing Cube Set"/>
    <n v="1"/>
    <n v="46.19"/>
    <n v="0"/>
    <n v="18.329999999999998"/>
    <n v="46.19"/>
    <n v="18.329999999999998"/>
    <n v="27.86"/>
    <n v="0.60316085732842606"/>
  </r>
  <r>
    <n v="3798"/>
    <d v="2026-05-28T00:00:00"/>
    <x v="1"/>
    <n v="5"/>
    <x v="4"/>
    <n v="2026"/>
    <x v="3"/>
    <x v="8"/>
    <x v="0"/>
    <s v="Returning"/>
    <x v="1"/>
    <s v="Summit Backpack 45L"/>
    <n v="3"/>
    <n v="156.58000000000001"/>
    <n v="0"/>
    <n v="79.099999999999994"/>
    <n v="469.74"/>
    <n v="237.29999999999998"/>
    <n v="232.44000000000003"/>
    <n v="0.49482692553327379"/>
  </r>
  <r>
    <n v="3862"/>
    <d v="2026-05-28T00:00:00"/>
    <x v="1"/>
    <n v="5"/>
    <x v="4"/>
    <n v="2026"/>
    <x v="3"/>
    <x v="13"/>
    <x v="3"/>
    <s v="New"/>
    <x v="4"/>
    <s v="Weighted Vest"/>
    <n v="1"/>
    <n v="123.91"/>
    <n v="0"/>
    <n v="68.89"/>
    <n v="123.91"/>
    <n v="68.89"/>
    <n v="55.019999999999996"/>
    <n v="0.44403195867968687"/>
  </r>
  <r>
    <n v="4281"/>
    <d v="2026-05-28T00:00:00"/>
    <x v="1"/>
    <n v="5"/>
    <x v="4"/>
    <n v="2026"/>
    <x v="2"/>
    <x v="2"/>
    <x v="3"/>
    <s v="New"/>
    <x v="0"/>
    <s v="Trail Bike Light"/>
    <n v="1"/>
    <n v="50.64"/>
    <n v="0"/>
    <n v="22.97"/>
    <n v="50.64"/>
    <n v="22.97"/>
    <n v="27.67"/>
    <n v="0.54640600315955767"/>
  </r>
  <r>
    <n v="191"/>
    <d v="2026-05-29T00:00:00"/>
    <x v="1"/>
    <n v="5"/>
    <x v="4"/>
    <n v="2026"/>
    <x v="2"/>
    <x v="5"/>
    <x v="0"/>
    <s v="Returning"/>
    <x v="1"/>
    <s v="Trekking Poles"/>
    <n v="2"/>
    <n v="70.48"/>
    <n v="0.1"/>
    <n v="33.229999999999997"/>
    <n v="126.864"/>
    <n v="66.459999999999994"/>
    <n v="60.404000000000011"/>
    <n v="0.47613192079707412"/>
  </r>
  <r>
    <n v="1039"/>
    <d v="2026-05-29T00:00:00"/>
    <x v="1"/>
    <n v="5"/>
    <x v="4"/>
    <n v="2026"/>
    <x v="1"/>
    <x v="11"/>
    <x v="3"/>
    <s v="New"/>
    <x v="0"/>
    <s v="Compact Repair Kit"/>
    <n v="1"/>
    <n v="41.27"/>
    <n v="0.05"/>
    <n v="17.149999999999999"/>
    <n v="39.206499999999998"/>
    <n v="17.149999999999999"/>
    <n v="22.0565"/>
    <n v="0.56257253261576523"/>
  </r>
  <r>
    <n v="2641"/>
    <d v="2026-05-29T00:00:00"/>
    <x v="1"/>
    <n v="5"/>
    <x v="4"/>
    <n v="2026"/>
    <x v="0"/>
    <x v="15"/>
    <x v="3"/>
    <s v="Returning"/>
    <x v="4"/>
    <s v="Recovery Roller"/>
    <n v="2"/>
    <n v="36.9"/>
    <n v="0"/>
    <n v="14.07"/>
    <n v="73.8"/>
    <n v="28.14"/>
    <n v="45.66"/>
    <n v="0.61869918699186988"/>
  </r>
  <r>
    <n v="3058"/>
    <d v="2026-05-29T00:00:00"/>
    <x v="1"/>
    <n v="5"/>
    <x v="4"/>
    <n v="2026"/>
    <x v="1"/>
    <x v="11"/>
    <x v="0"/>
    <s v="Returning"/>
    <x v="3"/>
    <s v="Trail Tent 2P"/>
    <n v="1"/>
    <n v="196.91"/>
    <n v="0"/>
    <n v="106.31"/>
    <n v="196.91"/>
    <n v="106.31"/>
    <n v="90.6"/>
    <n v="0.46010867909197095"/>
  </r>
  <r>
    <n v="3110"/>
    <d v="2026-05-29T00:00:00"/>
    <x v="1"/>
    <n v="5"/>
    <x v="4"/>
    <n v="2026"/>
    <x v="1"/>
    <x v="6"/>
    <x v="2"/>
    <s v="Business"/>
    <x v="4"/>
    <s v="Recovery Roller"/>
    <n v="3"/>
    <n v="35.79"/>
    <n v="0"/>
    <n v="13.67"/>
    <n v="107.37"/>
    <n v="41.01"/>
    <n v="66.360000000000014"/>
    <n v="0.61804973456272716"/>
  </r>
  <r>
    <n v="3981"/>
    <d v="2026-05-29T00:00:00"/>
    <x v="1"/>
    <n v="5"/>
    <x v="4"/>
    <n v="2026"/>
    <x v="3"/>
    <x v="13"/>
    <x v="0"/>
    <s v="New"/>
    <x v="0"/>
    <s v="Commuter Helmet"/>
    <n v="2"/>
    <n v="82.22"/>
    <n v="0.05"/>
    <n v="42.35"/>
    <n v="156.21799999999999"/>
    <n v="84.7"/>
    <n v="71.517999999999986"/>
    <n v="0.45780895927485943"/>
  </r>
  <r>
    <n v="4663"/>
    <d v="2026-05-29T00:00:00"/>
    <x v="1"/>
    <n v="5"/>
    <x v="4"/>
    <n v="2026"/>
    <x v="2"/>
    <x v="5"/>
    <x v="0"/>
    <s v="New"/>
    <x v="0"/>
    <s v="Compact Repair Kit"/>
    <n v="1"/>
    <n v="40.57"/>
    <n v="0"/>
    <n v="16.809999999999999"/>
    <n v="40.57"/>
    <n v="16.809999999999999"/>
    <n v="23.76"/>
    <n v="0.58565442445156524"/>
  </r>
  <r>
    <n v="5021"/>
    <d v="2026-05-29T00:00:00"/>
    <x v="1"/>
    <n v="5"/>
    <x v="4"/>
    <n v="2026"/>
    <x v="2"/>
    <x v="10"/>
    <x v="2"/>
    <s v="Returning"/>
    <x v="3"/>
    <s v="Trail Tent 2P"/>
    <n v="1"/>
    <n v="191.62"/>
    <n v="0.05"/>
    <n v="106.15"/>
    <n v="182.03899999999999"/>
    <n v="106.15"/>
    <n v="75.888999999999982"/>
    <n v="0.41688319535923613"/>
  </r>
  <r>
    <n v="5107"/>
    <d v="2026-05-29T00:00:00"/>
    <x v="1"/>
    <n v="5"/>
    <x v="4"/>
    <n v="2026"/>
    <x v="1"/>
    <x v="6"/>
    <x v="3"/>
    <s v="Returning"/>
    <x v="1"/>
    <s v="Summit Backpack 45L"/>
    <n v="1"/>
    <n v="154.07"/>
    <n v="0.05"/>
    <n v="78.400000000000006"/>
    <n v="146.36649999999997"/>
    <n v="78.400000000000006"/>
    <n v="67.966499999999968"/>
    <n v="0.46435830603314271"/>
  </r>
  <r>
    <n v="454"/>
    <d v="2026-05-30T00:00:00"/>
    <x v="1"/>
    <n v="5"/>
    <x v="4"/>
    <n v="2026"/>
    <x v="2"/>
    <x v="10"/>
    <x v="3"/>
    <s v="Returning"/>
    <x v="3"/>
    <s v="Compact Sleeping Bag"/>
    <n v="1"/>
    <n v="120.8"/>
    <n v="0"/>
    <n v="61.4"/>
    <n v="120.8"/>
    <n v="61.4"/>
    <n v="59.4"/>
    <n v="0.49172185430463577"/>
  </r>
  <r>
    <n v="873"/>
    <d v="2026-05-30T00:00:00"/>
    <x v="1"/>
    <n v="5"/>
    <x v="4"/>
    <n v="2026"/>
    <x v="2"/>
    <x v="10"/>
    <x v="0"/>
    <s v="Business"/>
    <x v="0"/>
    <s v="Compact Repair Kit"/>
    <n v="1"/>
    <n v="40.15"/>
    <n v="0"/>
    <n v="16.82"/>
    <n v="40.15"/>
    <n v="16.82"/>
    <n v="23.33"/>
    <n v="0.58107098381070976"/>
  </r>
  <r>
    <n v="1116"/>
    <d v="2026-05-30T00:00:00"/>
    <x v="1"/>
    <n v="5"/>
    <x v="4"/>
    <n v="2026"/>
    <x v="1"/>
    <x v="12"/>
    <x v="1"/>
    <s v="Business"/>
    <x v="2"/>
    <s v="Carry-On Duffel"/>
    <n v="5"/>
    <n v="134.4"/>
    <n v="0.15"/>
    <n v="67.709999999999994"/>
    <n v="571.19999999999993"/>
    <n v="338.54999999999995"/>
    <n v="232.64999999999998"/>
    <n v="0.40730042016806722"/>
  </r>
  <r>
    <n v="1206"/>
    <d v="2026-05-30T00:00:00"/>
    <x v="1"/>
    <n v="5"/>
    <x v="4"/>
    <n v="2026"/>
    <x v="3"/>
    <x v="13"/>
    <x v="0"/>
    <s v="Returning"/>
    <x v="2"/>
    <s v="Insulated Bottle"/>
    <n v="2"/>
    <n v="37.130000000000003"/>
    <n v="0.05"/>
    <n v="13.44"/>
    <n v="70.546999999999997"/>
    <n v="26.88"/>
    <n v="43.667000000000002"/>
    <n v="0.6189774193091131"/>
  </r>
  <r>
    <n v="1576"/>
    <d v="2026-05-30T00:00:00"/>
    <x v="1"/>
    <n v="5"/>
    <x v="4"/>
    <n v="2026"/>
    <x v="1"/>
    <x v="1"/>
    <x v="0"/>
    <s v="Business"/>
    <x v="3"/>
    <s v="Compact Sleeping Bag"/>
    <n v="6"/>
    <n v="123.82"/>
    <n v="0"/>
    <n v="61.91"/>
    <n v="742.92"/>
    <n v="371.46"/>
    <n v="371.46"/>
    <n v="0.5"/>
  </r>
  <r>
    <n v="2634"/>
    <d v="2026-05-30T00:00:00"/>
    <x v="1"/>
    <n v="5"/>
    <x v="4"/>
    <n v="2026"/>
    <x v="2"/>
    <x v="16"/>
    <x v="3"/>
    <s v="Returning"/>
    <x v="2"/>
    <s v="Insulated Bottle"/>
    <n v="2"/>
    <n v="36.94"/>
    <n v="0.05"/>
    <n v="13.82"/>
    <n v="70.185999999999993"/>
    <n v="27.64"/>
    <n v="42.545999999999992"/>
    <n v="0.60618926851508848"/>
  </r>
  <r>
    <n v="2649"/>
    <d v="2026-05-30T00:00:00"/>
    <x v="1"/>
    <n v="5"/>
    <x v="4"/>
    <n v="2026"/>
    <x v="0"/>
    <x v="0"/>
    <x v="0"/>
    <s v="New"/>
    <x v="3"/>
    <s v="Trail Tent 2P"/>
    <n v="3"/>
    <n v="199.17"/>
    <n v="0.05"/>
    <n v="105.24"/>
    <n v="567.6345"/>
    <n v="315.71999999999997"/>
    <n v="251.91450000000003"/>
    <n v="0.4437970207941907"/>
  </r>
  <r>
    <n v="2774"/>
    <d v="2026-05-30T00:00:00"/>
    <x v="1"/>
    <n v="5"/>
    <x v="4"/>
    <n v="2026"/>
    <x v="0"/>
    <x v="9"/>
    <x v="0"/>
    <s v="Returning"/>
    <x v="3"/>
    <s v="Portable Camp Stove"/>
    <n v="3"/>
    <n v="83.17"/>
    <n v="0"/>
    <n v="40.520000000000003"/>
    <n v="249.51"/>
    <n v="121.56"/>
    <n v="127.94999999999999"/>
    <n v="0.51280509799206442"/>
  </r>
  <r>
    <n v="3037"/>
    <d v="2026-05-30T00:00:00"/>
    <x v="1"/>
    <n v="5"/>
    <x v="4"/>
    <n v="2026"/>
    <x v="1"/>
    <x v="6"/>
    <x v="0"/>
    <s v="Business"/>
    <x v="2"/>
    <s v="Packing Cube Set"/>
    <n v="1"/>
    <n v="45.8"/>
    <n v="0.05"/>
    <n v="17.88"/>
    <n v="43.51"/>
    <n v="17.88"/>
    <n v="25.63"/>
    <n v="0.58905998621006661"/>
  </r>
  <r>
    <n v="3138"/>
    <d v="2026-05-30T00:00:00"/>
    <x v="1"/>
    <n v="5"/>
    <x v="4"/>
    <n v="2026"/>
    <x v="2"/>
    <x v="2"/>
    <x v="3"/>
    <s v="Returning"/>
    <x v="1"/>
    <s v="Summit Backpack 45L"/>
    <n v="1"/>
    <n v="154.85"/>
    <n v="0"/>
    <n v="80.17"/>
    <n v="154.85"/>
    <n v="80.17"/>
    <n v="74.679999999999993"/>
    <n v="0.48227316758153049"/>
  </r>
  <r>
    <n v="3228"/>
    <d v="2026-05-30T00:00:00"/>
    <x v="1"/>
    <n v="5"/>
    <x v="4"/>
    <n v="2026"/>
    <x v="3"/>
    <x v="13"/>
    <x v="0"/>
    <s v="Business"/>
    <x v="3"/>
    <s v="Trail Tent 2P"/>
    <n v="1"/>
    <n v="194.99"/>
    <n v="0"/>
    <n v="101.21"/>
    <n v="194.99"/>
    <n v="101.21"/>
    <n v="93.780000000000015"/>
    <n v="0.48094774090979031"/>
  </r>
  <r>
    <n v="3401"/>
    <d v="2026-05-30T00:00:00"/>
    <x v="1"/>
    <n v="5"/>
    <x v="4"/>
    <n v="2026"/>
    <x v="2"/>
    <x v="10"/>
    <x v="0"/>
    <s v="Returning"/>
    <x v="4"/>
    <s v="Recovery Roller"/>
    <n v="1"/>
    <n v="36.31"/>
    <n v="0"/>
    <n v="13.93"/>
    <n v="36.31"/>
    <n v="13.93"/>
    <n v="22.380000000000003"/>
    <n v="0.61635912971633167"/>
  </r>
  <r>
    <n v="3511"/>
    <d v="2026-05-30T00:00:00"/>
    <x v="1"/>
    <n v="5"/>
    <x v="4"/>
    <n v="2026"/>
    <x v="0"/>
    <x v="0"/>
    <x v="0"/>
    <s v="Returning"/>
    <x v="2"/>
    <s v="Packing Cube Set"/>
    <n v="1"/>
    <n v="47.19"/>
    <n v="0"/>
    <n v="18.54"/>
    <n v="47.19"/>
    <n v="18.54"/>
    <n v="28.65"/>
    <n v="0.60712015257469798"/>
  </r>
  <r>
    <n v="4485"/>
    <d v="2026-05-30T00:00:00"/>
    <x v="1"/>
    <n v="5"/>
    <x v="4"/>
    <n v="2026"/>
    <x v="3"/>
    <x v="8"/>
    <x v="0"/>
    <s v="New"/>
    <x v="4"/>
    <s v="Weighted Vest"/>
    <n v="1"/>
    <n v="124.14"/>
    <n v="0"/>
    <n v="70.900000000000006"/>
    <n v="124.14"/>
    <n v="70.900000000000006"/>
    <n v="53.239999999999995"/>
    <n v="0.42887062993394548"/>
  </r>
  <r>
    <n v="447"/>
    <d v="2026-05-31T00:00:00"/>
    <x v="1"/>
    <n v="5"/>
    <x v="4"/>
    <n v="2026"/>
    <x v="3"/>
    <x v="8"/>
    <x v="0"/>
    <s v="Returning"/>
    <x v="2"/>
    <s v="Carry-On Duffel"/>
    <n v="1"/>
    <n v="131.94999999999999"/>
    <n v="0"/>
    <n v="65.17"/>
    <n v="131.94999999999999"/>
    <n v="65.17"/>
    <n v="66.779999999999987"/>
    <n v="0.50610079575596811"/>
  </r>
  <r>
    <n v="1208"/>
    <d v="2026-05-31T00:00:00"/>
    <x v="1"/>
    <n v="5"/>
    <x v="4"/>
    <n v="2026"/>
    <x v="3"/>
    <x v="8"/>
    <x v="3"/>
    <s v="New"/>
    <x v="0"/>
    <s v="Cycling Pack 12L"/>
    <n v="1"/>
    <n v="102.24"/>
    <n v="0"/>
    <n v="50.75"/>
    <n v="102.24"/>
    <n v="50.75"/>
    <n v="51.489999999999995"/>
    <n v="0.50361893583724571"/>
  </r>
  <r>
    <n v="1355"/>
    <d v="2026-05-31T00:00:00"/>
    <x v="1"/>
    <n v="5"/>
    <x v="4"/>
    <n v="2026"/>
    <x v="3"/>
    <x v="13"/>
    <x v="3"/>
    <s v="New"/>
    <x v="1"/>
    <s v="Summit Backpack 45L"/>
    <n v="2"/>
    <n v="152.07"/>
    <n v="0"/>
    <n v="76.849999999999994"/>
    <n v="304.14"/>
    <n v="153.69999999999999"/>
    <n v="150.44"/>
    <n v="0.49464062602748737"/>
  </r>
  <r>
    <n v="1474"/>
    <d v="2026-05-31T00:00:00"/>
    <x v="1"/>
    <n v="5"/>
    <x v="4"/>
    <n v="2026"/>
    <x v="2"/>
    <x v="3"/>
    <x v="0"/>
    <s v="New"/>
    <x v="3"/>
    <s v="Compact Sleeping Bag"/>
    <n v="2"/>
    <n v="123.34"/>
    <n v="0.05"/>
    <n v="58.96"/>
    <n v="234.346"/>
    <n v="117.92"/>
    <n v="116.426"/>
    <n v="0.49681240558831813"/>
  </r>
  <r>
    <n v="1625"/>
    <d v="2026-05-31T00:00:00"/>
    <x v="1"/>
    <n v="5"/>
    <x v="4"/>
    <n v="2026"/>
    <x v="2"/>
    <x v="2"/>
    <x v="2"/>
    <s v="Returning"/>
    <x v="1"/>
    <s v="Summit Backpack 45L"/>
    <n v="1"/>
    <n v="155.81"/>
    <n v="0"/>
    <n v="80.31"/>
    <n v="155.81"/>
    <n v="80.31"/>
    <n v="75.5"/>
    <n v="0.48456453372697517"/>
  </r>
  <r>
    <n v="1877"/>
    <d v="2026-05-31T00:00:00"/>
    <x v="1"/>
    <n v="5"/>
    <x v="4"/>
    <n v="2026"/>
    <x v="2"/>
    <x v="16"/>
    <x v="0"/>
    <s v="Returning"/>
    <x v="2"/>
    <s v="Travel Backpack 35L"/>
    <n v="1"/>
    <n v="163.19"/>
    <n v="0.05"/>
    <n v="87.95"/>
    <n v="155.03049999999999"/>
    <n v="87.95"/>
    <n v="67.080499999999986"/>
    <n v="0.4326922766810401"/>
  </r>
  <r>
    <n v="1978"/>
    <d v="2026-05-31T00:00:00"/>
    <x v="1"/>
    <n v="5"/>
    <x v="4"/>
    <n v="2026"/>
    <x v="1"/>
    <x v="12"/>
    <x v="0"/>
    <s v="Returning"/>
    <x v="1"/>
    <s v="Trail Boots"/>
    <n v="1"/>
    <n v="147.30000000000001"/>
    <n v="0.05"/>
    <n v="81.510000000000005"/>
    <n v="139.935"/>
    <n v="81.510000000000005"/>
    <n v="58.424999999999997"/>
    <n v="0.41751527494908347"/>
  </r>
  <r>
    <n v="3616"/>
    <d v="2026-05-31T00:00:00"/>
    <x v="1"/>
    <n v="5"/>
    <x v="4"/>
    <n v="2026"/>
    <x v="2"/>
    <x v="2"/>
    <x v="0"/>
    <s v="Returning"/>
    <x v="4"/>
    <s v="Weighted Vest"/>
    <n v="5"/>
    <n v="126.16"/>
    <n v="0"/>
    <n v="68.59"/>
    <n v="630.79999999999995"/>
    <n v="342.95000000000005"/>
    <n v="287.84999999999991"/>
    <n v="0.45632530120481918"/>
  </r>
  <r>
    <n v="3992"/>
    <d v="2026-05-31T00:00:00"/>
    <x v="1"/>
    <n v="5"/>
    <x v="4"/>
    <n v="2026"/>
    <x v="3"/>
    <x v="8"/>
    <x v="0"/>
    <s v="New"/>
    <x v="2"/>
    <s v="Travel Backpack 35L"/>
    <n v="2"/>
    <n v="163.57"/>
    <n v="0"/>
    <n v="85.72"/>
    <n v="327.14"/>
    <n v="171.44"/>
    <n v="155.69999999999999"/>
    <n v="0.47594302133643085"/>
  </r>
  <r>
    <n v="4091"/>
    <d v="2026-05-31T00:00:00"/>
    <x v="1"/>
    <n v="5"/>
    <x v="4"/>
    <n v="2026"/>
    <x v="2"/>
    <x v="16"/>
    <x v="0"/>
    <s v="New"/>
    <x v="1"/>
    <s v="Trail Boots"/>
    <n v="1"/>
    <n v="142.06"/>
    <n v="0"/>
    <n v="77.36"/>
    <n v="142.06"/>
    <n v="77.36"/>
    <n v="64.7"/>
    <n v="0.45544136280444886"/>
  </r>
  <r>
    <n v="4204"/>
    <d v="2026-05-31T00:00:00"/>
    <x v="1"/>
    <n v="5"/>
    <x v="4"/>
    <n v="2026"/>
    <x v="1"/>
    <x v="11"/>
    <x v="0"/>
    <s v="New"/>
    <x v="0"/>
    <s v="Commuter Helmet"/>
    <n v="1"/>
    <n v="81.37"/>
    <n v="0"/>
    <n v="42.01"/>
    <n v="81.37"/>
    <n v="42.01"/>
    <n v="39.360000000000007"/>
    <n v="0.48371635737986979"/>
  </r>
  <r>
    <n v="4234"/>
    <d v="2026-05-31T00:00:00"/>
    <x v="1"/>
    <n v="5"/>
    <x v="4"/>
    <n v="2026"/>
    <x v="3"/>
    <x v="8"/>
    <x v="2"/>
    <s v="New"/>
    <x v="3"/>
    <s v="Compact Sleeping Bag"/>
    <n v="1"/>
    <n v="120.75"/>
    <n v="0"/>
    <n v="61.21"/>
    <n v="120.75"/>
    <n v="61.21"/>
    <n v="59.54"/>
    <n v="0.49308488612836437"/>
  </r>
  <r>
    <n v="4696"/>
    <d v="2026-05-31T00:00:00"/>
    <x v="1"/>
    <n v="5"/>
    <x v="4"/>
    <n v="2026"/>
    <x v="1"/>
    <x v="14"/>
    <x v="0"/>
    <s v="New"/>
    <x v="0"/>
    <s v="Commuter Helmet"/>
    <n v="4"/>
    <n v="81.790000000000006"/>
    <n v="0"/>
    <n v="42.96"/>
    <n v="327.16000000000003"/>
    <n v="171.84"/>
    <n v="155.32000000000002"/>
    <n v="0.47475241472062601"/>
  </r>
  <r>
    <n v="4755"/>
    <d v="2026-05-31T00:00:00"/>
    <x v="1"/>
    <n v="5"/>
    <x v="4"/>
    <n v="2026"/>
    <x v="0"/>
    <x v="15"/>
    <x v="0"/>
    <s v="New"/>
    <x v="3"/>
    <s v="Portable Camp Stove"/>
    <n v="1"/>
    <n v="81.2"/>
    <n v="0.1"/>
    <n v="40.270000000000003"/>
    <n v="73.08"/>
    <n v="40.270000000000003"/>
    <n v="32.809999999999995"/>
    <n v="0.44896004378762994"/>
  </r>
  <r>
    <n v="5090"/>
    <d v="2026-05-31T00:00:00"/>
    <x v="1"/>
    <n v="5"/>
    <x v="4"/>
    <n v="2026"/>
    <x v="1"/>
    <x v="1"/>
    <x v="3"/>
    <s v="New"/>
    <x v="2"/>
    <s v="Packing Cube Set"/>
    <n v="2"/>
    <n v="46.52"/>
    <n v="0.05"/>
    <n v="18.739999999999998"/>
    <n v="88.388000000000005"/>
    <n v="37.479999999999997"/>
    <n v="50.908000000000008"/>
    <n v="0.57596053762954258"/>
  </r>
  <r>
    <n v="27"/>
    <d v="2026-06-01T00:00:00"/>
    <x v="1"/>
    <n v="6"/>
    <x v="5"/>
    <n v="2026"/>
    <x v="3"/>
    <x v="13"/>
    <x v="0"/>
    <s v="Returning"/>
    <x v="3"/>
    <s v="Trail Tent 2P"/>
    <n v="1"/>
    <n v="195.22"/>
    <n v="0"/>
    <n v="105.91"/>
    <n v="195.22"/>
    <n v="105.91"/>
    <n v="89.31"/>
    <n v="0.45748386435816002"/>
  </r>
  <r>
    <n v="463"/>
    <d v="2026-06-01T00:00:00"/>
    <x v="1"/>
    <n v="6"/>
    <x v="5"/>
    <n v="2026"/>
    <x v="3"/>
    <x v="4"/>
    <x v="0"/>
    <s v="New"/>
    <x v="0"/>
    <s v="Compact Repair Kit"/>
    <n v="1"/>
    <n v="40.71"/>
    <n v="0.05"/>
    <n v="16.559999999999999"/>
    <n v="38.674500000000002"/>
    <n v="16.559999999999999"/>
    <n v="22.114500000000003"/>
    <n v="0.57181088314005357"/>
  </r>
  <r>
    <n v="653"/>
    <d v="2026-06-01T00:00:00"/>
    <x v="1"/>
    <n v="6"/>
    <x v="5"/>
    <n v="2026"/>
    <x v="1"/>
    <x v="11"/>
    <x v="0"/>
    <s v="Returning"/>
    <x v="4"/>
    <s v="Resistance Band Set"/>
    <n v="1"/>
    <n v="41.26"/>
    <n v="0.05"/>
    <n v="14.32"/>
    <n v="39.196999999999996"/>
    <n v="14.32"/>
    <n v="24.876999999999995"/>
    <n v="0.63466591831007468"/>
  </r>
  <r>
    <n v="1485"/>
    <d v="2026-06-01T00:00:00"/>
    <x v="1"/>
    <n v="6"/>
    <x v="5"/>
    <n v="2026"/>
    <x v="1"/>
    <x v="11"/>
    <x v="2"/>
    <s v="New"/>
    <x v="4"/>
    <s v="Resistance Band Set"/>
    <n v="2"/>
    <n v="40.840000000000003"/>
    <n v="0"/>
    <n v="14.48"/>
    <n v="81.680000000000007"/>
    <n v="28.96"/>
    <n v="52.720000000000006"/>
    <n v="0.64544564152791384"/>
  </r>
  <r>
    <n v="1925"/>
    <d v="2026-06-01T00:00:00"/>
    <x v="1"/>
    <n v="6"/>
    <x v="5"/>
    <n v="2026"/>
    <x v="3"/>
    <x v="4"/>
    <x v="0"/>
    <s v="Returning"/>
    <x v="1"/>
    <s v="Trail Boots"/>
    <n v="1"/>
    <n v="143.32"/>
    <n v="0"/>
    <n v="80.36"/>
    <n v="143.32"/>
    <n v="80.36"/>
    <n v="62.959999999999994"/>
    <n v="0.43929667876081496"/>
  </r>
  <r>
    <n v="1952"/>
    <d v="2026-06-01T00:00:00"/>
    <x v="1"/>
    <n v="6"/>
    <x v="5"/>
    <n v="2026"/>
    <x v="0"/>
    <x v="15"/>
    <x v="0"/>
    <s v="New"/>
    <x v="1"/>
    <s v="Summit Backpack 45L"/>
    <n v="2"/>
    <n v="156.31"/>
    <n v="0"/>
    <n v="79.87"/>
    <n v="312.62"/>
    <n v="159.74"/>
    <n v="152.88"/>
    <n v="0.4890282131661442"/>
  </r>
  <r>
    <n v="2010"/>
    <d v="2026-06-01T00:00:00"/>
    <x v="1"/>
    <n v="6"/>
    <x v="5"/>
    <n v="2026"/>
    <x v="3"/>
    <x v="8"/>
    <x v="0"/>
    <s v="New"/>
    <x v="0"/>
    <s v="Cycling Pack 12L"/>
    <n v="3"/>
    <n v="100.69"/>
    <n v="0.1"/>
    <n v="51.31"/>
    <n v="271.863"/>
    <n v="153.93"/>
    <n v="117.93299999999999"/>
    <n v="0.43379569856876438"/>
  </r>
  <r>
    <n v="2114"/>
    <d v="2026-06-01T00:00:00"/>
    <x v="1"/>
    <n v="6"/>
    <x v="5"/>
    <n v="2026"/>
    <x v="3"/>
    <x v="13"/>
    <x v="2"/>
    <s v="Business"/>
    <x v="2"/>
    <s v="Packing Cube Set"/>
    <n v="2"/>
    <n v="45.54"/>
    <n v="0.1"/>
    <n v="18.309999999999999"/>
    <n v="81.971999999999994"/>
    <n v="36.619999999999997"/>
    <n v="45.351999999999997"/>
    <n v="0.5532620894939736"/>
  </r>
  <r>
    <n v="3104"/>
    <d v="2026-06-01T00:00:00"/>
    <x v="1"/>
    <n v="6"/>
    <x v="5"/>
    <n v="2026"/>
    <x v="2"/>
    <x v="3"/>
    <x v="1"/>
    <s v="Business"/>
    <x v="1"/>
    <s v="Summit Backpack 45L"/>
    <n v="5"/>
    <n v="153.97"/>
    <n v="0.15"/>
    <n v="79.81"/>
    <n v="654.37249999999995"/>
    <n v="399.05"/>
    <n v="255.32249999999993"/>
    <n v="0.39017914108554369"/>
  </r>
  <r>
    <n v="3230"/>
    <d v="2026-06-01T00:00:00"/>
    <x v="1"/>
    <n v="6"/>
    <x v="5"/>
    <n v="2026"/>
    <x v="2"/>
    <x v="16"/>
    <x v="2"/>
    <s v="Returning"/>
    <x v="4"/>
    <s v="Weighted Vest"/>
    <n v="1"/>
    <n v="124.17"/>
    <n v="0"/>
    <n v="71.040000000000006"/>
    <n v="124.17"/>
    <n v="71.040000000000006"/>
    <n v="53.129999999999995"/>
    <n v="0.4278811307079004"/>
  </r>
  <r>
    <n v="3415"/>
    <d v="2026-06-01T00:00:00"/>
    <x v="1"/>
    <n v="6"/>
    <x v="5"/>
    <n v="2026"/>
    <x v="2"/>
    <x v="5"/>
    <x v="2"/>
    <s v="Returning"/>
    <x v="1"/>
    <s v="Summit Backpack 45L"/>
    <n v="1"/>
    <n v="152.94999999999999"/>
    <n v="0.05"/>
    <n v="76.97"/>
    <n v="145.30249999999998"/>
    <n v="76.97"/>
    <n v="68.332499999999982"/>
    <n v="0.47027752447480248"/>
  </r>
  <r>
    <n v="4130"/>
    <d v="2026-06-01T00:00:00"/>
    <x v="1"/>
    <n v="6"/>
    <x v="5"/>
    <n v="2026"/>
    <x v="3"/>
    <x v="13"/>
    <x v="0"/>
    <s v="New"/>
    <x v="0"/>
    <s v="Commuter Helmet"/>
    <n v="3"/>
    <n v="80.099999999999994"/>
    <n v="0"/>
    <n v="43.51"/>
    <n v="240.29999999999998"/>
    <n v="130.53"/>
    <n v="109.76999999999998"/>
    <n v="0.45680399500624214"/>
  </r>
  <r>
    <n v="4314"/>
    <d v="2026-06-01T00:00:00"/>
    <x v="1"/>
    <n v="6"/>
    <x v="5"/>
    <n v="2026"/>
    <x v="3"/>
    <x v="4"/>
    <x v="2"/>
    <s v="New"/>
    <x v="4"/>
    <s v="Recovery Roller"/>
    <n v="2"/>
    <n v="36.61"/>
    <n v="0"/>
    <n v="14.15"/>
    <n v="73.22"/>
    <n v="28.3"/>
    <n v="44.92"/>
    <n v="0.61349358098880091"/>
  </r>
  <r>
    <n v="998"/>
    <d v="2026-06-02T00:00:00"/>
    <x v="1"/>
    <n v="6"/>
    <x v="5"/>
    <n v="2026"/>
    <x v="1"/>
    <x v="11"/>
    <x v="0"/>
    <s v="Returning"/>
    <x v="2"/>
    <s v="Carry-On Duffel"/>
    <n v="2"/>
    <n v="131.81"/>
    <n v="0.05"/>
    <n v="66.09"/>
    <n v="250.43899999999999"/>
    <n v="132.18"/>
    <n v="118.25899999999999"/>
    <n v="0.47220680485068217"/>
  </r>
  <r>
    <n v="1172"/>
    <d v="2026-06-02T00:00:00"/>
    <x v="1"/>
    <n v="6"/>
    <x v="5"/>
    <n v="2026"/>
    <x v="0"/>
    <x v="15"/>
    <x v="0"/>
    <s v="Returning"/>
    <x v="1"/>
    <s v="Summit Backpack 45L"/>
    <n v="1"/>
    <n v="153.43"/>
    <n v="0.05"/>
    <n v="78.16"/>
    <n v="145.7585"/>
    <n v="78.16"/>
    <n v="67.598500000000001"/>
    <n v="0.46377055197467043"/>
  </r>
  <r>
    <n v="1261"/>
    <d v="2026-06-02T00:00:00"/>
    <x v="1"/>
    <n v="6"/>
    <x v="5"/>
    <n v="2026"/>
    <x v="1"/>
    <x v="14"/>
    <x v="0"/>
    <s v="New"/>
    <x v="0"/>
    <s v="Commuter Helmet"/>
    <n v="2"/>
    <n v="80.06"/>
    <n v="0"/>
    <n v="42.87"/>
    <n v="160.12"/>
    <n v="85.74"/>
    <n v="74.38000000000001"/>
    <n v="0.4645266050462154"/>
  </r>
  <r>
    <n v="1762"/>
    <d v="2026-06-02T00:00:00"/>
    <x v="1"/>
    <n v="6"/>
    <x v="5"/>
    <n v="2026"/>
    <x v="3"/>
    <x v="13"/>
    <x v="2"/>
    <s v="Business"/>
    <x v="4"/>
    <s v="Resistance Band Set"/>
    <n v="1"/>
    <n v="40.549999999999997"/>
    <n v="0"/>
    <n v="15.16"/>
    <n v="40.549999999999997"/>
    <n v="15.16"/>
    <n v="25.389999999999997"/>
    <n v="0.62614056720098643"/>
  </r>
  <r>
    <n v="1851"/>
    <d v="2026-06-02T00:00:00"/>
    <x v="1"/>
    <n v="6"/>
    <x v="5"/>
    <n v="2026"/>
    <x v="1"/>
    <x v="6"/>
    <x v="0"/>
    <s v="New"/>
    <x v="2"/>
    <s v="Packing Cube Set"/>
    <n v="3"/>
    <n v="45.43"/>
    <n v="0.15"/>
    <n v="17.850000000000001"/>
    <n v="115.84649999999999"/>
    <n v="53.550000000000004"/>
    <n v="62.296499999999988"/>
    <n v="0.53775038520801222"/>
  </r>
  <r>
    <n v="3205"/>
    <d v="2026-06-02T00:00:00"/>
    <x v="1"/>
    <n v="6"/>
    <x v="5"/>
    <n v="2026"/>
    <x v="3"/>
    <x v="4"/>
    <x v="1"/>
    <s v="Business"/>
    <x v="1"/>
    <s v="Trail Boots"/>
    <n v="6"/>
    <n v="146.85"/>
    <n v="0.15"/>
    <n v="80.45"/>
    <n v="748.93499999999995"/>
    <n v="482.70000000000005"/>
    <n v="266.2349999999999"/>
    <n v="0.35548478839952724"/>
  </r>
  <r>
    <n v="1396"/>
    <d v="2026-06-03T00:00:00"/>
    <x v="1"/>
    <n v="6"/>
    <x v="5"/>
    <n v="2026"/>
    <x v="2"/>
    <x v="3"/>
    <x v="0"/>
    <s v="Business"/>
    <x v="3"/>
    <s v="Trail Tent 2P"/>
    <n v="1"/>
    <n v="192.33"/>
    <n v="0.1"/>
    <n v="105.15"/>
    <n v="173.09700000000001"/>
    <n v="105.15"/>
    <n v="67.947000000000003"/>
    <n v="0.39253713235931298"/>
  </r>
  <r>
    <n v="1441"/>
    <d v="2026-06-03T00:00:00"/>
    <x v="1"/>
    <n v="6"/>
    <x v="5"/>
    <n v="2026"/>
    <x v="2"/>
    <x v="10"/>
    <x v="3"/>
    <s v="New"/>
    <x v="2"/>
    <s v="Carry-On Duffel"/>
    <n v="3"/>
    <n v="135.4"/>
    <n v="0"/>
    <n v="65.16"/>
    <n v="406.20000000000005"/>
    <n v="195.48"/>
    <n v="210.72000000000006"/>
    <n v="0.51875923190546536"/>
  </r>
  <r>
    <n v="1511"/>
    <d v="2026-06-03T00:00:00"/>
    <x v="1"/>
    <n v="6"/>
    <x v="5"/>
    <n v="2026"/>
    <x v="2"/>
    <x v="5"/>
    <x v="0"/>
    <s v="New"/>
    <x v="4"/>
    <s v="Recovery Roller"/>
    <n v="2"/>
    <n v="36.08"/>
    <n v="0.05"/>
    <n v="13.73"/>
    <n v="68.551999999999992"/>
    <n v="27.46"/>
    <n v="41.091999999999992"/>
    <n v="0.59942817131520587"/>
  </r>
  <r>
    <n v="1701"/>
    <d v="2026-06-03T00:00:00"/>
    <x v="1"/>
    <n v="6"/>
    <x v="5"/>
    <n v="2026"/>
    <x v="0"/>
    <x v="9"/>
    <x v="0"/>
    <s v="New"/>
    <x v="2"/>
    <s v="Packing Cube Set"/>
    <n v="1"/>
    <n v="46.16"/>
    <n v="0"/>
    <n v="18.36"/>
    <n v="46.16"/>
    <n v="18.36"/>
    <n v="27.799999999999997"/>
    <n v="0.60225303292894283"/>
  </r>
  <r>
    <n v="1984"/>
    <d v="2026-06-03T00:00:00"/>
    <x v="1"/>
    <n v="6"/>
    <x v="5"/>
    <n v="2026"/>
    <x v="1"/>
    <x v="1"/>
    <x v="0"/>
    <s v="Returning"/>
    <x v="0"/>
    <s v="Trail Bike Light"/>
    <n v="2"/>
    <n v="50.77"/>
    <n v="0"/>
    <n v="22.93"/>
    <n v="101.54"/>
    <n v="45.86"/>
    <n v="55.680000000000007"/>
    <n v="0.54835532794957653"/>
  </r>
  <r>
    <n v="2572"/>
    <d v="2026-06-03T00:00:00"/>
    <x v="1"/>
    <n v="6"/>
    <x v="5"/>
    <n v="2026"/>
    <x v="3"/>
    <x v="8"/>
    <x v="3"/>
    <s v="Business"/>
    <x v="1"/>
    <s v="Trekking Poles"/>
    <n v="2"/>
    <n v="70.97"/>
    <n v="0.05"/>
    <n v="32.54"/>
    <n v="134.84299999999999"/>
    <n v="65.08"/>
    <n v="69.762999999999991"/>
    <n v="0.51736463887632278"/>
  </r>
  <r>
    <n v="2833"/>
    <d v="2026-06-03T00:00:00"/>
    <x v="1"/>
    <n v="6"/>
    <x v="5"/>
    <n v="2026"/>
    <x v="3"/>
    <x v="13"/>
    <x v="0"/>
    <s v="Returning"/>
    <x v="1"/>
    <s v="Trail Boots"/>
    <n v="3"/>
    <n v="141.6"/>
    <n v="0"/>
    <n v="78.02"/>
    <n v="424.79999999999995"/>
    <n v="234.06"/>
    <n v="190.73999999999995"/>
    <n v="0.44901129943502821"/>
  </r>
  <r>
    <n v="3522"/>
    <d v="2026-06-03T00:00:00"/>
    <x v="1"/>
    <n v="6"/>
    <x v="5"/>
    <n v="2026"/>
    <x v="3"/>
    <x v="13"/>
    <x v="0"/>
    <s v="New"/>
    <x v="0"/>
    <s v="Compact Repair Kit"/>
    <n v="1"/>
    <n v="40.57"/>
    <n v="0"/>
    <n v="16.329999999999998"/>
    <n v="40.57"/>
    <n v="16.329999999999998"/>
    <n v="24.240000000000002"/>
    <n v="0.59748582696573826"/>
  </r>
  <r>
    <n v="146"/>
    <d v="2026-06-04T00:00:00"/>
    <x v="1"/>
    <n v="6"/>
    <x v="5"/>
    <n v="2026"/>
    <x v="1"/>
    <x v="14"/>
    <x v="3"/>
    <s v="Returning"/>
    <x v="0"/>
    <s v="Commuter Helmet"/>
    <n v="2"/>
    <n v="81.81"/>
    <n v="0"/>
    <n v="42.54"/>
    <n v="163.62"/>
    <n v="85.08"/>
    <n v="78.540000000000006"/>
    <n v="0.48001466813348004"/>
  </r>
  <r>
    <n v="161"/>
    <d v="2026-06-04T00:00:00"/>
    <x v="1"/>
    <n v="6"/>
    <x v="5"/>
    <n v="2026"/>
    <x v="0"/>
    <x v="0"/>
    <x v="3"/>
    <s v="Returning"/>
    <x v="0"/>
    <s v="Trail Bike Light"/>
    <n v="2"/>
    <n v="50.09"/>
    <n v="0"/>
    <n v="22.91"/>
    <n v="100.18"/>
    <n v="45.82"/>
    <n v="54.360000000000007"/>
    <n v="0.54262327809942112"/>
  </r>
  <r>
    <n v="819"/>
    <d v="2026-06-04T00:00:00"/>
    <x v="1"/>
    <n v="6"/>
    <x v="5"/>
    <n v="2026"/>
    <x v="3"/>
    <x v="8"/>
    <x v="0"/>
    <s v="Returning"/>
    <x v="1"/>
    <s v="Trekking Poles"/>
    <n v="1"/>
    <n v="72.38"/>
    <n v="0"/>
    <n v="32.68"/>
    <n v="72.38"/>
    <n v="32.68"/>
    <n v="39.699999999999996"/>
    <n v="0.54849405913235694"/>
  </r>
  <r>
    <n v="2104"/>
    <d v="2026-06-04T00:00:00"/>
    <x v="1"/>
    <n v="6"/>
    <x v="5"/>
    <n v="2026"/>
    <x v="1"/>
    <x v="1"/>
    <x v="0"/>
    <s v="New"/>
    <x v="1"/>
    <s v="Hiking Daypack 20L"/>
    <n v="1"/>
    <n v="92.31"/>
    <n v="0"/>
    <n v="45.58"/>
    <n v="92.31"/>
    <n v="45.58"/>
    <n v="46.730000000000004"/>
    <n v="0.50622901094139316"/>
  </r>
  <r>
    <n v="2678"/>
    <d v="2026-06-04T00:00:00"/>
    <x v="1"/>
    <n v="6"/>
    <x v="5"/>
    <n v="2026"/>
    <x v="3"/>
    <x v="8"/>
    <x v="1"/>
    <s v="Returning"/>
    <x v="2"/>
    <s v="Packing Cube Set"/>
    <n v="12"/>
    <n v="47.6"/>
    <n v="0.15"/>
    <n v="18.670000000000002"/>
    <n v="485.52000000000004"/>
    <n v="224.04000000000002"/>
    <n v="261.48"/>
    <n v="0.53855659911023235"/>
  </r>
  <r>
    <n v="3015"/>
    <d v="2026-06-04T00:00:00"/>
    <x v="1"/>
    <n v="6"/>
    <x v="5"/>
    <n v="2026"/>
    <x v="1"/>
    <x v="14"/>
    <x v="0"/>
    <s v="Returning"/>
    <x v="2"/>
    <s v="Packing Cube Set"/>
    <n v="1"/>
    <n v="45.5"/>
    <n v="0.05"/>
    <n v="18.89"/>
    <n v="43.225000000000001"/>
    <n v="18.89"/>
    <n v="24.335000000000001"/>
    <n v="0.56298438403701567"/>
  </r>
  <r>
    <n v="3243"/>
    <d v="2026-06-04T00:00:00"/>
    <x v="1"/>
    <n v="6"/>
    <x v="5"/>
    <n v="2026"/>
    <x v="2"/>
    <x v="5"/>
    <x v="0"/>
    <s v="Returning"/>
    <x v="4"/>
    <s v="Recovery Roller"/>
    <n v="1"/>
    <n v="35.99"/>
    <n v="0"/>
    <n v="14.05"/>
    <n v="35.99"/>
    <n v="14.05"/>
    <n v="21.94"/>
    <n v="0.60961378160600166"/>
  </r>
  <r>
    <n v="3283"/>
    <d v="2026-06-04T00:00:00"/>
    <x v="1"/>
    <n v="6"/>
    <x v="5"/>
    <n v="2026"/>
    <x v="1"/>
    <x v="12"/>
    <x v="3"/>
    <s v="Returning"/>
    <x v="4"/>
    <s v="Weighted Vest"/>
    <n v="1"/>
    <n v="122.55"/>
    <n v="0"/>
    <n v="68.97"/>
    <n v="122.55"/>
    <n v="68.97"/>
    <n v="53.58"/>
    <n v="0.43720930232558142"/>
  </r>
  <r>
    <n v="3966"/>
    <d v="2026-06-04T00:00:00"/>
    <x v="1"/>
    <n v="6"/>
    <x v="5"/>
    <n v="2026"/>
    <x v="3"/>
    <x v="8"/>
    <x v="0"/>
    <s v="New"/>
    <x v="4"/>
    <s v="Weighted Vest"/>
    <n v="3"/>
    <n v="126.22"/>
    <n v="0"/>
    <n v="69.599999999999994"/>
    <n v="378.65999999999997"/>
    <n v="208.79999999999998"/>
    <n v="169.85999999999999"/>
    <n v="0.4485818412295991"/>
  </r>
  <r>
    <n v="1349"/>
    <d v="2026-06-05T00:00:00"/>
    <x v="1"/>
    <n v="6"/>
    <x v="5"/>
    <n v="2026"/>
    <x v="0"/>
    <x v="15"/>
    <x v="2"/>
    <s v="Returning"/>
    <x v="1"/>
    <s v="Hiking Daypack 20L"/>
    <n v="6"/>
    <n v="91.98"/>
    <n v="0.05"/>
    <n v="46.46"/>
    <n v="524.28599999999994"/>
    <n v="278.76"/>
    <n v="245.52599999999995"/>
    <n v="0.46830546686350577"/>
  </r>
  <r>
    <n v="2333"/>
    <d v="2026-06-05T00:00:00"/>
    <x v="1"/>
    <n v="6"/>
    <x v="5"/>
    <n v="2026"/>
    <x v="2"/>
    <x v="5"/>
    <x v="0"/>
    <s v="Business"/>
    <x v="3"/>
    <s v="Compact Sleeping Bag"/>
    <n v="1"/>
    <n v="125.32"/>
    <n v="0"/>
    <n v="59.03"/>
    <n v="125.32"/>
    <n v="59.03"/>
    <n v="66.289999999999992"/>
    <n v="0.52896584743057773"/>
  </r>
  <r>
    <n v="2628"/>
    <d v="2026-06-05T00:00:00"/>
    <x v="1"/>
    <n v="6"/>
    <x v="5"/>
    <n v="2026"/>
    <x v="3"/>
    <x v="8"/>
    <x v="3"/>
    <s v="Returning"/>
    <x v="2"/>
    <s v="Travel Backpack 35L"/>
    <n v="2"/>
    <n v="167.26"/>
    <n v="0"/>
    <n v="89.65"/>
    <n v="334.52"/>
    <n v="179.3"/>
    <n v="155.21999999999997"/>
    <n v="0.46400813105344968"/>
  </r>
  <r>
    <n v="2718"/>
    <d v="2026-06-05T00:00:00"/>
    <x v="1"/>
    <n v="6"/>
    <x v="5"/>
    <n v="2026"/>
    <x v="0"/>
    <x v="0"/>
    <x v="3"/>
    <s v="Returning"/>
    <x v="0"/>
    <s v="Commuter Helmet"/>
    <n v="1"/>
    <n v="80.19"/>
    <n v="0"/>
    <n v="42.18"/>
    <n v="80.19"/>
    <n v="42.18"/>
    <n v="38.01"/>
    <n v="0.47399925177702956"/>
  </r>
  <r>
    <n v="3185"/>
    <d v="2026-06-05T00:00:00"/>
    <x v="1"/>
    <n v="6"/>
    <x v="5"/>
    <n v="2026"/>
    <x v="0"/>
    <x v="15"/>
    <x v="0"/>
    <s v="New"/>
    <x v="0"/>
    <s v="Trail Bike Light"/>
    <n v="1"/>
    <n v="49.86"/>
    <n v="0"/>
    <n v="22.72"/>
    <n v="49.86"/>
    <n v="22.72"/>
    <n v="27.14"/>
    <n v="0.5443241075010028"/>
  </r>
  <r>
    <n v="4495"/>
    <d v="2026-06-05T00:00:00"/>
    <x v="1"/>
    <n v="6"/>
    <x v="5"/>
    <n v="2026"/>
    <x v="2"/>
    <x v="10"/>
    <x v="2"/>
    <s v="New"/>
    <x v="3"/>
    <s v="Trail Tent 2P"/>
    <n v="2"/>
    <n v="195.51"/>
    <n v="0"/>
    <n v="102.97"/>
    <n v="391.02"/>
    <n v="205.94"/>
    <n v="185.07999999999998"/>
    <n v="0.47332617257429288"/>
  </r>
  <r>
    <n v="815"/>
    <d v="2026-06-06T00:00:00"/>
    <x v="1"/>
    <n v="6"/>
    <x v="5"/>
    <n v="2026"/>
    <x v="0"/>
    <x v="0"/>
    <x v="2"/>
    <s v="New"/>
    <x v="4"/>
    <s v="Resistance Band Set"/>
    <n v="1"/>
    <n v="39.61"/>
    <n v="0"/>
    <n v="14.75"/>
    <n v="39.61"/>
    <n v="14.75"/>
    <n v="24.86"/>
    <n v="0.62761928805857103"/>
  </r>
  <r>
    <n v="1140"/>
    <d v="2026-06-06T00:00:00"/>
    <x v="1"/>
    <n v="6"/>
    <x v="5"/>
    <n v="2026"/>
    <x v="1"/>
    <x v="1"/>
    <x v="2"/>
    <s v="Returning"/>
    <x v="1"/>
    <s v="Trekking Poles"/>
    <n v="1"/>
    <n v="70.86"/>
    <n v="0"/>
    <n v="31.47"/>
    <n v="70.86"/>
    <n v="31.47"/>
    <n v="39.39"/>
    <n v="0.55588484335309063"/>
  </r>
  <r>
    <n v="1544"/>
    <d v="2026-06-06T00:00:00"/>
    <x v="1"/>
    <n v="6"/>
    <x v="5"/>
    <n v="2026"/>
    <x v="3"/>
    <x v="7"/>
    <x v="1"/>
    <s v="Returning"/>
    <x v="4"/>
    <s v="Resistance Band Set"/>
    <n v="8"/>
    <n v="40.46"/>
    <n v="0.2"/>
    <n v="14.7"/>
    <n v="258.94400000000002"/>
    <n v="117.6"/>
    <n v="141.34400000000002"/>
    <n v="0.54584775086505199"/>
  </r>
  <r>
    <n v="2420"/>
    <d v="2026-06-06T00:00:00"/>
    <x v="1"/>
    <n v="6"/>
    <x v="5"/>
    <n v="2026"/>
    <x v="2"/>
    <x v="5"/>
    <x v="0"/>
    <s v="New"/>
    <x v="2"/>
    <s v="Carry-On Duffel"/>
    <n v="1"/>
    <n v="131.79"/>
    <n v="0"/>
    <n v="68.22"/>
    <n v="131.79"/>
    <n v="68.22"/>
    <n v="63.569999999999993"/>
    <n v="0.48235829729114499"/>
  </r>
  <r>
    <n v="2805"/>
    <d v="2026-06-06T00:00:00"/>
    <x v="1"/>
    <n v="6"/>
    <x v="5"/>
    <n v="2026"/>
    <x v="2"/>
    <x v="10"/>
    <x v="1"/>
    <s v="Returning"/>
    <x v="3"/>
    <s v="Alpine Tent 4P"/>
    <n v="12"/>
    <n v="338.45"/>
    <n v="0.1"/>
    <n v="196.78"/>
    <n v="3655.2599999999998"/>
    <n v="2361.36"/>
    <n v="1293.8999999999996"/>
    <n v="0.35398302719915947"/>
  </r>
  <r>
    <n v="3160"/>
    <d v="2026-06-06T00:00:00"/>
    <x v="1"/>
    <n v="6"/>
    <x v="5"/>
    <n v="2026"/>
    <x v="2"/>
    <x v="3"/>
    <x v="2"/>
    <s v="Returning"/>
    <x v="4"/>
    <s v="Resistance Band Set"/>
    <n v="2"/>
    <n v="40.99"/>
    <n v="0"/>
    <n v="14.53"/>
    <n v="81.98"/>
    <n v="29.06"/>
    <n v="52.92"/>
    <n v="0.64552329836545497"/>
  </r>
  <r>
    <n v="3278"/>
    <d v="2026-06-06T00:00:00"/>
    <x v="1"/>
    <n v="6"/>
    <x v="5"/>
    <n v="2026"/>
    <x v="1"/>
    <x v="12"/>
    <x v="2"/>
    <s v="Returning"/>
    <x v="0"/>
    <s v="Cycling Pack 12L"/>
    <n v="1"/>
    <n v="101.85"/>
    <n v="0"/>
    <n v="51.59"/>
    <n v="101.85"/>
    <n v="51.59"/>
    <n v="50.259999999999991"/>
    <n v="0.49347079037800679"/>
  </r>
  <r>
    <n v="3555"/>
    <d v="2026-06-06T00:00:00"/>
    <x v="1"/>
    <n v="6"/>
    <x v="5"/>
    <n v="2026"/>
    <x v="2"/>
    <x v="2"/>
    <x v="1"/>
    <s v="Business"/>
    <x v="3"/>
    <s v="Alpine Tent 4P"/>
    <n v="4"/>
    <n v="346.14"/>
    <n v="0.05"/>
    <n v="198.97"/>
    <n v="1315.3319999999999"/>
    <n v="795.88"/>
    <n v="519.45199999999988"/>
    <n v="0.39492082607280893"/>
  </r>
  <r>
    <n v="3702"/>
    <d v="2026-06-06T00:00:00"/>
    <x v="1"/>
    <n v="6"/>
    <x v="5"/>
    <n v="2026"/>
    <x v="0"/>
    <x v="9"/>
    <x v="2"/>
    <s v="Business"/>
    <x v="0"/>
    <s v="Commuter Helmet"/>
    <n v="2"/>
    <n v="83.28"/>
    <n v="0"/>
    <n v="43.56"/>
    <n v="166.56"/>
    <n v="87.12"/>
    <n v="79.44"/>
    <n v="0.47694524495677232"/>
  </r>
  <r>
    <n v="4349"/>
    <d v="2026-06-06T00:00:00"/>
    <x v="1"/>
    <n v="6"/>
    <x v="5"/>
    <n v="2026"/>
    <x v="3"/>
    <x v="7"/>
    <x v="2"/>
    <s v="Business"/>
    <x v="0"/>
    <s v="Commuter Helmet"/>
    <n v="1"/>
    <n v="80.349999999999994"/>
    <n v="0.15"/>
    <n v="43.51"/>
    <n v="68.297499999999999"/>
    <n v="43.51"/>
    <n v="24.787500000000001"/>
    <n v="0.3629342216040119"/>
  </r>
  <r>
    <n v="4989"/>
    <d v="2026-06-06T00:00:00"/>
    <x v="1"/>
    <n v="6"/>
    <x v="5"/>
    <n v="2026"/>
    <x v="1"/>
    <x v="1"/>
    <x v="0"/>
    <s v="Returning"/>
    <x v="0"/>
    <s v="Compact Repair Kit"/>
    <n v="1"/>
    <n v="40.86"/>
    <n v="0.05"/>
    <n v="16.899999999999999"/>
    <n v="38.817"/>
    <n v="16.899999999999999"/>
    <n v="21.917000000000002"/>
    <n v="0.564623747327202"/>
  </r>
  <r>
    <n v="713"/>
    <d v="2026-06-07T00:00:00"/>
    <x v="1"/>
    <n v="6"/>
    <x v="5"/>
    <n v="2026"/>
    <x v="1"/>
    <x v="6"/>
    <x v="2"/>
    <s v="Returning"/>
    <x v="2"/>
    <s v="Insulated Bottle"/>
    <n v="4"/>
    <n v="36.299999999999997"/>
    <n v="0.05"/>
    <n v="13.16"/>
    <n v="137.93999999999997"/>
    <n v="52.64"/>
    <n v="85.299999999999969"/>
    <n v="0.61838480498767567"/>
  </r>
  <r>
    <n v="3355"/>
    <d v="2026-06-07T00:00:00"/>
    <x v="1"/>
    <n v="6"/>
    <x v="5"/>
    <n v="2026"/>
    <x v="0"/>
    <x v="15"/>
    <x v="1"/>
    <s v="New"/>
    <x v="3"/>
    <s v="Alpine Tent 4P"/>
    <n v="10"/>
    <n v="338.26"/>
    <n v="0.05"/>
    <n v="197.42"/>
    <n v="3213.47"/>
    <n v="1974.1999999999998"/>
    <n v="1239.27"/>
    <n v="0.38564853569505864"/>
  </r>
  <r>
    <n v="3879"/>
    <d v="2026-06-07T00:00:00"/>
    <x v="1"/>
    <n v="6"/>
    <x v="5"/>
    <n v="2026"/>
    <x v="0"/>
    <x v="9"/>
    <x v="3"/>
    <s v="Returning"/>
    <x v="0"/>
    <s v="Compact Repair Kit"/>
    <n v="2"/>
    <n v="41.25"/>
    <n v="0"/>
    <n v="17.13"/>
    <n v="82.5"/>
    <n v="34.26"/>
    <n v="48.24"/>
    <n v="0.58472727272727276"/>
  </r>
  <r>
    <n v="3989"/>
    <d v="2026-06-07T00:00:00"/>
    <x v="1"/>
    <n v="6"/>
    <x v="5"/>
    <n v="2026"/>
    <x v="1"/>
    <x v="12"/>
    <x v="0"/>
    <s v="Returning"/>
    <x v="1"/>
    <s v="Hiking Daypack 20L"/>
    <n v="2"/>
    <n v="92"/>
    <n v="0"/>
    <n v="44.27"/>
    <n v="184"/>
    <n v="88.54"/>
    <n v="95.46"/>
    <n v="0.51880434782608698"/>
  </r>
  <r>
    <n v="4193"/>
    <d v="2026-06-07T00:00:00"/>
    <x v="1"/>
    <n v="6"/>
    <x v="5"/>
    <n v="2026"/>
    <x v="1"/>
    <x v="6"/>
    <x v="0"/>
    <s v="New"/>
    <x v="3"/>
    <s v="Portable Camp Stove"/>
    <n v="1"/>
    <n v="80.89"/>
    <n v="0.1"/>
    <n v="40.32"/>
    <n v="72.801000000000002"/>
    <n v="40.32"/>
    <n v="32.481000000000002"/>
    <n v="0.44616145382618372"/>
  </r>
  <r>
    <n v="4413"/>
    <d v="2026-06-07T00:00:00"/>
    <x v="1"/>
    <n v="6"/>
    <x v="5"/>
    <n v="2026"/>
    <x v="0"/>
    <x v="0"/>
    <x v="2"/>
    <s v="New"/>
    <x v="3"/>
    <s v="Trail Tent 2P"/>
    <n v="1"/>
    <n v="194.73"/>
    <n v="0"/>
    <n v="101.91"/>
    <n v="194.73"/>
    <n v="101.91"/>
    <n v="92.82"/>
    <n v="0.47665999075643195"/>
  </r>
  <r>
    <n v="4598"/>
    <d v="2026-06-07T00:00:00"/>
    <x v="1"/>
    <n v="6"/>
    <x v="5"/>
    <n v="2026"/>
    <x v="3"/>
    <x v="4"/>
    <x v="1"/>
    <s v="Business"/>
    <x v="1"/>
    <s v="Hiking Daypack 20L"/>
    <n v="5"/>
    <n v="93.82"/>
    <n v="0.15"/>
    <n v="46.06"/>
    <n v="398.73499999999996"/>
    <n v="230.3"/>
    <n v="168.43499999999995"/>
    <n v="0.4224234140469233"/>
  </r>
  <r>
    <n v="72"/>
    <d v="2026-06-08T00:00:00"/>
    <x v="1"/>
    <n v="6"/>
    <x v="5"/>
    <n v="2026"/>
    <x v="2"/>
    <x v="10"/>
    <x v="2"/>
    <s v="New"/>
    <x v="1"/>
    <s v="Trail Boots"/>
    <n v="3"/>
    <n v="142.53"/>
    <n v="0"/>
    <n v="80.67"/>
    <n v="427.59000000000003"/>
    <n v="242.01"/>
    <n v="185.58000000000004"/>
    <n v="0.43401389181225014"/>
  </r>
  <r>
    <n v="176"/>
    <d v="2026-06-08T00:00:00"/>
    <x v="1"/>
    <n v="6"/>
    <x v="5"/>
    <n v="2026"/>
    <x v="1"/>
    <x v="14"/>
    <x v="0"/>
    <s v="Returning"/>
    <x v="3"/>
    <s v="Trail Tent 2P"/>
    <n v="1"/>
    <n v="196.33"/>
    <n v="0"/>
    <n v="103.27"/>
    <n v="196.33"/>
    <n v="103.27"/>
    <n v="93.060000000000016"/>
    <n v="0.47399786074466466"/>
  </r>
  <r>
    <n v="205"/>
    <d v="2026-06-08T00:00:00"/>
    <x v="1"/>
    <n v="6"/>
    <x v="5"/>
    <n v="2026"/>
    <x v="3"/>
    <x v="7"/>
    <x v="0"/>
    <s v="New"/>
    <x v="0"/>
    <s v="Compact Repair Kit"/>
    <n v="2"/>
    <n v="41.05"/>
    <n v="0"/>
    <n v="16.690000000000001"/>
    <n v="82.1"/>
    <n v="33.380000000000003"/>
    <n v="48.719999999999992"/>
    <n v="0.59342265529841653"/>
  </r>
  <r>
    <n v="896"/>
    <d v="2026-06-08T00:00:00"/>
    <x v="1"/>
    <n v="6"/>
    <x v="5"/>
    <n v="2026"/>
    <x v="3"/>
    <x v="8"/>
    <x v="0"/>
    <s v="New"/>
    <x v="4"/>
    <s v="Weighted Vest"/>
    <n v="1"/>
    <n v="123.09"/>
    <n v="0"/>
    <n v="68.03"/>
    <n v="123.09"/>
    <n v="68.03"/>
    <n v="55.06"/>
    <n v="0.44731497278414167"/>
  </r>
  <r>
    <n v="1697"/>
    <d v="2026-06-08T00:00:00"/>
    <x v="1"/>
    <n v="6"/>
    <x v="5"/>
    <n v="2026"/>
    <x v="1"/>
    <x v="12"/>
    <x v="0"/>
    <s v="Business"/>
    <x v="1"/>
    <s v="Trail Boots"/>
    <n v="2"/>
    <n v="141.09"/>
    <n v="0"/>
    <n v="81.69"/>
    <n v="282.18"/>
    <n v="163.38"/>
    <n v="118.80000000000001"/>
    <n v="0.42100786731873274"/>
  </r>
  <r>
    <n v="2159"/>
    <d v="2026-06-08T00:00:00"/>
    <x v="1"/>
    <n v="6"/>
    <x v="5"/>
    <n v="2026"/>
    <x v="2"/>
    <x v="10"/>
    <x v="2"/>
    <s v="New"/>
    <x v="1"/>
    <s v="Summit Backpack 45L"/>
    <n v="1"/>
    <n v="157.04"/>
    <n v="0"/>
    <n v="77.540000000000006"/>
    <n v="157.04"/>
    <n v="77.540000000000006"/>
    <n v="79.499999999999986"/>
    <n v="0.5062404482934284"/>
  </r>
  <r>
    <n v="2772"/>
    <d v="2026-06-08T00:00:00"/>
    <x v="1"/>
    <n v="6"/>
    <x v="5"/>
    <n v="2026"/>
    <x v="3"/>
    <x v="7"/>
    <x v="2"/>
    <s v="New"/>
    <x v="2"/>
    <s v="Carry-On Duffel"/>
    <n v="6"/>
    <n v="136.46"/>
    <n v="0"/>
    <n v="68.61"/>
    <n v="818.76"/>
    <n v="411.65999999999997"/>
    <n v="407.1"/>
    <n v="0.49721530118716112"/>
  </r>
  <r>
    <n v="3091"/>
    <d v="2026-06-08T00:00:00"/>
    <x v="1"/>
    <n v="6"/>
    <x v="5"/>
    <n v="2026"/>
    <x v="0"/>
    <x v="0"/>
    <x v="0"/>
    <s v="New"/>
    <x v="4"/>
    <s v="Recovery Roller"/>
    <n v="1"/>
    <n v="36.1"/>
    <n v="0"/>
    <n v="13.65"/>
    <n v="36.1"/>
    <n v="13.65"/>
    <n v="22.450000000000003"/>
    <n v="0.62188365650969535"/>
  </r>
  <r>
    <n v="4241"/>
    <d v="2026-06-08T00:00:00"/>
    <x v="1"/>
    <n v="6"/>
    <x v="5"/>
    <n v="2026"/>
    <x v="3"/>
    <x v="13"/>
    <x v="0"/>
    <s v="New"/>
    <x v="1"/>
    <s v="Hiking Daypack 20L"/>
    <n v="3"/>
    <n v="92.73"/>
    <n v="0"/>
    <n v="44.68"/>
    <n v="278.19"/>
    <n v="134.04"/>
    <n v="144.15"/>
    <n v="0.51817103418526911"/>
  </r>
  <r>
    <n v="5185"/>
    <d v="2026-06-08T00:00:00"/>
    <x v="1"/>
    <n v="6"/>
    <x v="5"/>
    <n v="2026"/>
    <x v="1"/>
    <x v="12"/>
    <x v="0"/>
    <s v="New"/>
    <x v="2"/>
    <s v="Travel Backpack 35L"/>
    <n v="3"/>
    <n v="164.31"/>
    <n v="0.05"/>
    <n v="86"/>
    <n v="468.2835"/>
    <n v="258"/>
    <n v="210.2835"/>
    <n v="0.44905169624810615"/>
  </r>
  <r>
    <n v="1437"/>
    <d v="2026-06-09T00:00:00"/>
    <x v="1"/>
    <n v="6"/>
    <x v="5"/>
    <n v="2026"/>
    <x v="3"/>
    <x v="8"/>
    <x v="3"/>
    <s v="New"/>
    <x v="2"/>
    <s v="Insulated Bottle"/>
    <n v="2"/>
    <n v="36.85"/>
    <n v="0.1"/>
    <n v="13.92"/>
    <n v="66.33"/>
    <n v="27.84"/>
    <n v="38.489999999999995"/>
    <n v="0.58028041610131154"/>
  </r>
  <r>
    <n v="2316"/>
    <d v="2026-06-09T00:00:00"/>
    <x v="1"/>
    <n v="6"/>
    <x v="5"/>
    <n v="2026"/>
    <x v="1"/>
    <x v="11"/>
    <x v="3"/>
    <s v="New"/>
    <x v="4"/>
    <s v="Recovery Roller"/>
    <n v="1"/>
    <n v="35.619999999999997"/>
    <n v="0"/>
    <n v="14.05"/>
    <n v="35.619999999999997"/>
    <n v="14.05"/>
    <n v="21.569999999999997"/>
    <n v="0.60555867490174053"/>
  </r>
  <r>
    <n v="2329"/>
    <d v="2026-06-09T00:00:00"/>
    <x v="1"/>
    <n v="6"/>
    <x v="5"/>
    <n v="2026"/>
    <x v="3"/>
    <x v="8"/>
    <x v="0"/>
    <s v="New"/>
    <x v="1"/>
    <s v="Summit Backpack 45L"/>
    <n v="3"/>
    <n v="157.43"/>
    <n v="0.15"/>
    <n v="77.56"/>
    <n v="401.44650000000001"/>
    <n v="232.68"/>
    <n v="168.76650000000001"/>
    <n v="0.42039599299034863"/>
  </r>
  <r>
    <n v="3036"/>
    <d v="2026-06-09T00:00:00"/>
    <x v="1"/>
    <n v="6"/>
    <x v="5"/>
    <n v="2026"/>
    <x v="1"/>
    <x v="12"/>
    <x v="2"/>
    <s v="New"/>
    <x v="0"/>
    <s v="Commuter Helmet"/>
    <n v="1"/>
    <n v="81.2"/>
    <n v="0.1"/>
    <n v="41.64"/>
    <n v="73.08"/>
    <n v="41.64"/>
    <n v="31.439999999999998"/>
    <n v="0.43021346469622329"/>
  </r>
  <r>
    <n v="3429"/>
    <d v="2026-06-09T00:00:00"/>
    <x v="1"/>
    <n v="6"/>
    <x v="5"/>
    <n v="2026"/>
    <x v="3"/>
    <x v="13"/>
    <x v="0"/>
    <s v="Returning"/>
    <x v="1"/>
    <s v="Hiking Daypack 20L"/>
    <n v="4"/>
    <n v="93.58"/>
    <n v="0.1"/>
    <n v="44.56"/>
    <n v="336.88799999999998"/>
    <n v="178.24"/>
    <n v="158.64799999999997"/>
    <n v="0.4709220868656645"/>
  </r>
  <r>
    <n v="3615"/>
    <d v="2026-06-09T00:00:00"/>
    <x v="1"/>
    <n v="6"/>
    <x v="5"/>
    <n v="2026"/>
    <x v="1"/>
    <x v="14"/>
    <x v="0"/>
    <s v="New"/>
    <x v="1"/>
    <s v="Summit Backpack 45L"/>
    <n v="4"/>
    <n v="155.22"/>
    <n v="0"/>
    <n v="77.209999999999994"/>
    <n v="620.88"/>
    <n v="308.83999999999997"/>
    <n v="312.04000000000002"/>
    <n v="0.50257698750161062"/>
  </r>
  <r>
    <n v="3661"/>
    <d v="2026-06-09T00:00:00"/>
    <x v="1"/>
    <n v="6"/>
    <x v="5"/>
    <n v="2026"/>
    <x v="3"/>
    <x v="8"/>
    <x v="0"/>
    <s v="New"/>
    <x v="0"/>
    <s v="Cycling Pack 12L"/>
    <n v="4"/>
    <n v="100.33"/>
    <n v="0"/>
    <n v="49.99"/>
    <n v="401.32"/>
    <n v="199.96"/>
    <n v="201.35999999999999"/>
    <n v="0.5017442439948171"/>
  </r>
  <r>
    <n v="3831"/>
    <d v="2026-06-09T00:00:00"/>
    <x v="1"/>
    <n v="6"/>
    <x v="5"/>
    <n v="2026"/>
    <x v="2"/>
    <x v="3"/>
    <x v="0"/>
    <s v="Business"/>
    <x v="2"/>
    <s v="Carry-On Duffel"/>
    <n v="2"/>
    <n v="134.28"/>
    <n v="0"/>
    <n v="69.12"/>
    <n v="268.56"/>
    <n v="138.24"/>
    <n v="130.32"/>
    <n v="0.48525469168900803"/>
  </r>
  <r>
    <n v="4394"/>
    <d v="2026-06-09T00:00:00"/>
    <x v="1"/>
    <n v="6"/>
    <x v="5"/>
    <n v="2026"/>
    <x v="2"/>
    <x v="2"/>
    <x v="0"/>
    <s v="New"/>
    <x v="4"/>
    <s v="Training Mat"/>
    <n v="2"/>
    <n v="51.16"/>
    <n v="0"/>
    <n v="21.57"/>
    <n v="102.32"/>
    <n v="43.14"/>
    <n v="59.179999999999993"/>
    <n v="0.57838154808444098"/>
  </r>
  <r>
    <n v="372"/>
    <d v="2026-06-10T00:00:00"/>
    <x v="1"/>
    <n v="6"/>
    <x v="5"/>
    <n v="2026"/>
    <x v="1"/>
    <x v="12"/>
    <x v="0"/>
    <s v="Returning"/>
    <x v="4"/>
    <s v="Recovery Roller"/>
    <n v="3"/>
    <n v="35.94"/>
    <n v="0.1"/>
    <n v="14.04"/>
    <n v="97.037999999999997"/>
    <n v="42.12"/>
    <n v="54.917999999999999"/>
    <n v="0.56594323873121866"/>
  </r>
  <r>
    <n v="532"/>
    <d v="2026-06-10T00:00:00"/>
    <x v="1"/>
    <n v="6"/>
    <x v="5"/>
    <n v="2026"/>
    <x v="2"/>
    <x v="10"/>
    <x v="2"/>
    <s v="Returning"/>
    <x v="1"/>
    <s v="Trail Boots"/>
    <n v="1"/>
    <n v="145.34"/>
    <n v="0.05"/>
    <n v="77.89"/>
    <n v="138.07300000000001"/>
    <n v="77.89"/>
    <n v="60.183000000000007"/>
    <n v="0.43587812244247609"/>
  </r>
  <r>
    <n v="910"/>
    <d v="2026-06-10T00:00:00"/>
    <x v="1"/>
    <n v="6"/>
    <x v="5"/>
    <n v="2026"/>
    <x v="2"/>
    <x v="16"/>
    <x v="0"/>
    <s v="Business"/>
    <x v="2"/>
    <s v="Insulated Bottle"/>
    <n v="1"/>
    <n v="35.950000000000003"/>
    <n v="0.1"/>
    <n v="13.63"/>
    <n v="32.355000000000004"/>
    <n v="13.63"/>
    <n v="18.725000000000001"/>
    <n v="0.57873589862463293"/>
  </r>
  <r>
    <n v="938"/>
    <d v="2026-06-10T00:00:00"/>
    <x v="1"/>
    <n v="6"/>
    <x v="5"/>
    <n v="2026"/>
    <x v="3"/>
    <x v="13"/>
    <x v="2"/>
    <s v="Business"/>
    <x v="4"/>
    <s v="Training Mat"/>
    <n v="1"/>
    <n v="51.09"/>
    <n v="0"/>
    <n v="22.4"/>
    <n v="51.09"/>
    <n v="22.4"/>
    <n v="28.690000000000005"/>
    <n v="0.56155803484047762"/>
  </r>
  <r>
    <n v="1079"/>
    <d v="2026-06-10T00:00:00"/>
    <x v="1"/>
    <n v="6"/>
    <x v="5"/>
    <n v="2026"/>
    <x v="1"/>
    <x v="14"/>
    <x v="2"/>
    <s v="Returning"/>
    <x v="3"/>
    <s v="Trail Tent 2P"/>
    <n v="2"/>
    <n v="198.69"/>
    <n v="0.15"/>
    <n v="104.25"/>
    <n v="337.77299999999997"/>
    <n v="208.5"/>
    <n v="129.27299999999997"/>
    <n v="0.38272153191640534"/>
  </r>
  <r>
    <n v="1662"/>
    <d v="2026-06-10T00:00:00"/>
    <x v="1"/>
    <n v="6"/>
    <x v="5"/>
    <n v="2026"/>
    <x v="1"/>
    <x v="6"/>
    <x v="2"/>
    <s v="New"/>
    <x v="0"/>
    <s v="Commuter Helmet"/>
    <n v="3"/>
    <n v="83.45"/>
    <n v="0"/>
    <n v="43.73"/>
    <n v="250.35000000000002"/>
    <n v="131.19"/>
    <n v="119.16000000000003"/>
    <n v="0.47597363690832839"/>
  </r>
  <r>
    <n v="2748"/>
    <d v="2026-06-10T00:00:00"/>
    <x v="1"/>
    <n v="6"/>
    <x v="5"/>
    <n v="2026"/>
    <x v="2"/>
    <x v="2"/>
    <x v="0"/>
    <s v="New"/>
    <x v="4"/>
    <s v="Resistance Band Set"/>
    <n v="2"/>
    <n v="40.86"/>
    <n v="0"/>
    <n v="14.59"/>
    <n v="81.72"/>
    <n v="29.18"/>
    <n v="52.54"/>
    <n v="0.64292706803720023"/>
  </r>
  <r>
    <n v="3354"/>
    <d v="2026-06-10T00:00:00"/>
    <x v="1"/>
    <n v="6"/>
    <x v="5"/>
    <n v="2026"/>
    <x v="1"/>
    <x v="6"/>
    <x v="2"/>
    <s v="New"/>
    <x v="3"/>
    <s v="Portable Camp Stove"/>
    <n v="1"/>
    <n v="82.21"/>
    <n v="0.05"/>
    <n v="39.04"/>
    <n v="78.099499999999992"/>
    <n v="39.04"/>
    <n v="39.059499999999993"/>
    <n v="0.50012484074802011"/>
  </r>
  <r>
    <n v="3532"/>
    <d v="2026-06-10T00:00:00"/>
    <x v="1"/>
    <n v="6"/>
    <x v="5"/>
    <n v="2026"/>
    <x v="2"/>
    <x v="10"/>
    <x v="3"/>
    <s v="Business"/>
    <x v="4"/>
    <s v="Recovery Roller"/>
    <n v="1"/>
    <n v="35.93"/>
    <n v="0.1"/>
    <n v="13.52"/>
    <n v="32.337000000000003"/>
    <n v="13.52"/>
    <n v="18.817000000000004"/>
    <n v="0.58190308315551853"/>
  </r>
  <r>
    <n v="3636"/>
    <d v="2026-06-10T00:00:00"/>
    <x v="1"/>
    <n v="6"/>
    <x v="5"/>
    <n v="2026"/>
    <x v="0"/>
    <x v="0"/>
    <x v="3"/>
    <s v="New"/>
    <x v="2"/>
    <s v="Travel Backpack 35L"/>
    <n v="2"/>
    <n v="164.77"/>
    <n v="0"/>
    <n v="89.07"/>
    <n v="329.54"/>
    <n v="178.14"/>
    <n v="151.40000000000003"/>
    <n v="0.45942829398555568"/>
  </r>
  <r>
    <n v="3810"/>
    <d v="2026-06-10T00:00:00"/>
    <x v="1"/>
    <n v="6"/>
    <x v="5"/>
    <n v="2026"/>
    <x v="2"/>
    <x v="2"/>
    <x v="1"/>
    <s v="Business"/>
    <x v="2"/>
    <s v="Packing Cube Set"/>
    <n v="4"/>
    <n v="47.36"/>
    <n v="0.1"/>
    <n v="18.87"/>
    <n v="170.49600000000001"/>
    <n v="75.48"/>
    <n v="95.016000000000005"/>
    <n v="0.55729166666666663"/>
  </r>
  <r>
    <n v="4137"/>
    <d v="2026-06-10T00:00:00"/>
    <x v="1"/>
    <n v="6"/>
    <x v="5"/>
    <n v="2026"/>
    <x v="3"/>
    <x v="8"/>
    <x v="0"/>
    <s v="Returning"/>
    <x v="1"/>
    <s v="Hiking Daypack 20L"/>
    <n v="1"/>
    <n v="90.7"/>
    <n v="0"/>
    <n v="44.18"/>
    <n v="90.7"/>
    <n v="44.18"/>
    <n v="46.52"/>
    <n v="0.51289966923925034"/>
  </r>
  <r>
    <n v="4303"/>
    <d v="2026-06-10T00:00:00"/>
    <x v="1"/>
    <n v="6"/>
    <x v="5"/>
    <n v="2026"/>
    <x v="2"/>
    <x v="10"/>
    <x v="3"/>
    <s v="Returning"/>
    <x v="2"/>
    <s v="Packing Cube Set"/>
    <n v="1"/>
    <n v="45.59"/>
    <n v="0"/>
    <n v="18.57"/>
    <n v="45.59"/>
    <n v="18.57"/>
    <n v="27.020000000000003"/>
    <n v="0.59267383198069756"/>
  </r>
  <r>
    <n v="4991"/>
    <d v="2026-06-10T00:00:00"/>
    <x v="1"/>
    <n v="6"/>
    <x v="5"/>
    <n v="2026"/>
    <x v="3"/>
    <x v="4"/>
    <x v="0"/>
    <s v="New"/>
    <x v="1"/>
    <s v="Trail Boots"/>
    <n v="3"/>
    <n v="146.55000000000001"/>
    <n v="0.1"/>
    <n v="79.59"/>
    <n v="395.68500000000006"/>
    <n v="238.77"/>
    <n v="156.91500000000005"/>
    <n v="0.39656544978960545"/>
  </r>
  <r>
    <n v="39"/>
    <d v="2026-06-11T00:00:00"/>
    <x v="1"/>
    <n v="6"/>
    <x v="5"/>
    <n v="2026"/>
    <x v="3"/>
    <x v="8"/>
    <x v="3"/>
    <s v="Business"/>
    <x v="0"/>
    <s v="Compact Repair Kit"/>
    <n v="4"/>
    <n v="40.33"/>
    <n v="0.1"/>
    <n v="17.170000000000002"/>
    <n v="145.18799999999999"/>
    <n v="68.680000000000007"/>
    <n v="76.507999999999981"/>
    <n v="0.52695815081136177"/>
  </r>
  <r>
    <n v="206"/>
    <d v="2026-06-11T00:00:00"/>
    <x v="1"/>
    <n v="6"/>
    <x v="5"/>
    <n v="2026"/>
    <x v="0"/>
    <x v="0"/>
    <x v="2"/>
    <s v="New"/>
    <x v="0"/>
    <s v="Trail Bike Light"/>
    <n v="2"/>
    <n v="51.83"/>
    <n v="0.1"/>
    <n v="23.1"/>
    <n v="93.293999999999997"/>
    <n v="46.2"/>
    <n v="47.093999999999994"/>
    <n v="0.50479130490706792"/>
  </r>
  <r>
    <n v="397"/>
    <d v="2026-06-11T00:00:00"/>
    <x v="1"/>
    <n v="6"/>
    <x v="5"/>
    <n v="2026"/>
    <x v="3"/>
    <x v="8"/>
    <x v="0"/>
    <s v="Business"/>
    <x v="3"/>
    <s v="Compact Sleeping Bag"/>
    <n v="2"/>
    <n v="121.19"/>
    <n v="0.05"/>
    <n v="58.91"/>
    <n v="230.261"/>
    <n v="117.82"/>
    <n v="112.441"/>
    <n v="0.48831977625390321"/>
  </r>
  <r>
    <n v="763"/>
    <d v="2026-06-11T00:00:00"/>
    <x v="1"/>
    <n v="6"/>
    <x v="5"/>
    <n v="2026"/>
    <x v="3"/>
    <x v="13"/>
    <x v="2"/>
    <s v="New"/>
    <x v="1"/>
    <s v="Summit Backpack 45L"/>
    <n v="1"/>
    <n v="154.09"/>
    <n v="0"/>
    <n v="77.37"/>
    <n v="154.09"/>
    <n v="77.37"/>
    <n v="76.72"/>
    <n v="0.49789084301382308"/>
  </r>
  <r>
    <n v="1059"/>
    <d v="2026-06-11T00:00:00"/>
    <x v="1"/>
    <n v="6"/>
    <x v="5"/>
    <n v="2026"/>
    <x v="0"/>
    <x v="0"/>
    <x v="0"/>
    <s v="New"/>
    <x v="0"/>
    <s v="Commuter Helmet"/>
    <n v="1"/>
    <n v="80.64"/>
    <n v="0.05"/>
    <n v="43.85"/>
    <n v="76.60799999999999"/>
    <n v="43.85"/>
    <n v="32.757999999999988"/>
    <n v="0.42760547201336668"/>
  </r>
  <r>
    <n v="1332"/>
    <d v="2026-06-11T00:00:00"/>
    <x v="1"/>
    <n v="6"/>
    <x v="5"/>
    <n v="2026"/>
    <x v="1"/>
    <x v="12"/>
    <x v="3"/>
    <s v="Returning"/>
    <x v="1"/>
    <s v="Hiking Daypack 20L"/>
    <n v="1"/>
    <n v="94.01"/>
    <n v="0.15"/>
    <n v="46.12"/>
    <n v="79.908500000000004"/>
    <n v="46.12"/>
    <n v="33.788500000000006"/>
    <n v="0.42283987310486376"/>
  </r>
  <r>
    <n v="1447"/>
    <d v="2026-06-11T00:00:00"/>
    <x v="1"/>
    <n v="6"/>
    <x v="5"/>
    <n v="2026"/>
    <x v="1"/>
    <x v="6"/>
    <x v="0"/>
    <s v="Returning"/>
    <x v="0"/>
    <s v="Trail Bike Light"/>
    <n v="1"/>
    <n v="51.09"/>
    <n v="0"/>
    <n v="22.78"/>
    <n v="51.09"/>
    <n v="22.78"/>
    <n v="28.310000000000002"/>
    <n v="0.55412018007437858"/>
  </r>
  <r>
    <n v="2990"/>
    <d v="2026-06-11T00:00:00"/>
    <x v="1"/>
    <n v="6"/>
    <x v="5"/>
    <n v="2026"/>
    <x v="1"/>
    <x v="6"/>
    <x v="3"/>
    <s v="Returning"/>
    <x v="1"/>
    <s v="Trail Boots"/>
    <n v="1"/>
    <n v="146.66"/>
    <n v="0"/>
    <n v="78.709999999999994"/>
    <n v="146.66"/>
    <n v="78.709999999999994"/>
    <n v="67.95"/>
    <n v="0.4633165143870176"/>
  </r>
  <r>
    <n v="3769"/>
    <d v="2026-06-11T00:00:00"/>
    <x v="1"/>
    <n v="6"/>
    <x v="5"/>
    <n v="2026"/>
    <x v="1"/>
    <x v="12"/>
    <x v="2"/>
    <s v="New"/>
    <x v="3"/>
    <s v="Trail Tent 2P"/>
    <n v="2"/>
    <n v="199.03"/>
    <n v="0"/>
    <n v="104.7"/>
    <n v="398.06"/>
    <n v="209.4"/>
    <n v="188.66"/>
    <n v="0.47394865095714211"/>
  </r>
  <r>
    <n v="4152"/>
    <d v="2026-06-11T00:00:00"/>
    <x v="1"/>
    <n v="6"/>
    <x v="5"/>
    <n v="2026"/>
    <x v="2"/>
    <x v="2"/>
    <x v="0"/>
    <s v="Returning"/>
    <x v="0"/>
    <s v="Compact Repair Kit"/>
    <n v="5"/>
    <n v="41.18"/>
    <n v="0.05"/>
    <n v="16.87"/>
    <n v="195.60499999999999"/>
    <n v="84.350000000000009"/>
    <n v="111.25499999999998"/>
    <n v="0.56877380435060443"/>
  </r>
  <r>
    <n v="4242"/>
    <d v="2026-06-11T00:00:00"/>
    <x v="1"/>
    <n v="6"/>
    <x v="5"/>
    <n v="2026"/>
    <x v="1"/>
    <x v="12"/>
    <x v="2"/>
    <s v="Business"/>
    <x v="1"/>
    <s v="Trail Boots"/>
    <n v="2"/>
    <n v="141.18"/>
    <n v="0"/>
    <n v="78.66"/>
    <n v="282.36"/>
    <n v="157.32"/>
    <n v="125.04000000000002"/>
    <n v="0.44283892902677441"/>
  </r>
  <r>
    <n v="4780"/>
    <d v="2026-06-11T00:00:00"/>
    <x v="1"/>
    <n v="6"/>
    <x v="5"/>
    <n v="2026"/>
    <x v="1"/>
    <x v="12"/>
    <x v="2"/>
    <s v="Returning"/>
    <x v="0"/>
    <s v="Commuter Helmet"/>
    <n v="1"/>
    <n v="82.47"/>
    <n v="0.1"/>
    <n v="42.73"/>
    <n v="74.222999999999999"/>
    <n v="42.73"/>
    <n v="31.493000000000002"/>
    <n v="0.42430243994449163"/>
  </r>
  <r>
    <n v="63"/>
    <d v="2026-06-12T00:00:00"/>
    <x v="1"/>
    <n v="6"/>
    <x v="5"/>
    <n v="2026"/>
    <x v="1"/>
    <x v="1"/>
    <x v="3"/>
    <s v="Returning"/>
    <x v="2"/>
    <s v="Travel Backpack 35L"/>
    <n v="1"/>
    <n v="166.91"/>
    <n v="0"/>
    <n v="85.58"/>
    <n v="166.91"/>
    <n v="85.58"/>
    <n v="81.33"/>
    <n v="0.48726858786172189"/>
  </r>
  <r>
    <n v="190"/>
    <d v="2026-06-12T00:00:00"/>
    <x v="1"/>
    <n v="6"/>
    <x v="5"/>
    <n v="2026"/>
    <x v="0"/>
    <x v="0"/>
    <x v="2"/>
    <s v="Business"/>
    <x v="2"/>
    <s v="Packing Cube Set"/>
    <n v="1"/>
    <n v="45.99"/>
    <n v="0"/>
    <n v="18.579999999999998"/>
    <n v="45.99"/>
    <n v="18.579999999999998"/>
    <n v="27.410000000000004"/>
    <n v="0.59599913024570561"/>
  </r>
  <r>
    <n v="268"/>
    <d v="2026-06-12T00:00:00"/>
    <x v="1"/>
    <n v="6"/>
    <x v="5"/>
    <n v="2026"/>
    <x v="3"/>
    <x v="13"/>
    <x v="2"/>
    <s v="Business"/>
    <x v="4"/>
    <s v="Recovery Roller"/>
    <n v="1"/>
    <n v="37.01"/>
    <n v="0.05"/>
    <n v="14.18"/>
    <n v="35.159499999999994"/>
    <n v="14.18"/>
    <n v="20.979499999999994"/>
    <n v="0.59669506107879799"/>
  </r>
  <r>
    <n v="691"/>
    <d v="2026-06-12T00:00:00"/>
    <x v="1"/>
    <n v="6"/>
    <x v="5"/>
    <n v="2026"/>
    <x v="3"/>
    <x v="8"/>
    <x v="3"/>
    <s v="Business"/>
    <x v="1"/>
    <s v="Trail Boots"/>
    <n v="5"/>
    <n v="140.9"/>
    <n v="0"/>
    <n v="80.16"/>
    <n v="704.5"/>
    <n v="400.79999999999995"/>
    <n v="303.70000000000005"/>
    <n v="0.43108587650816188"/>
  </r>
  <r>
    <n v="810"/>
    <d v="2026-06-12T00:00:00"/>
    <x v="1"/>
    <n v="6"/>
    <x v="5"/>
    <n v="2026"/>
    <x v="1"/>
    <x v="12"/>
    <x v="2"/>
    <s v="New"/>
    <x v="4"/>
    <s v="Recovery Roller"/>
    <n v="3"/>
    <n v="36.659999999999997"/>
    <n v="0"/>
    <n v="13.55"/>
    <n v="109.97999999999999"/>
    <n v="40.650000000000006"/>
    <n v="69.329999999999984"/>
    <n v="0.63038734315330047"/>
  </r>
  <r>
    <n v="855"/>
    <d v="2026-06-12T00:00:00"/>
    <x v="1"/>
    <n v="6"/>
    <x v="5"/>
    <n v="2026"/>
    <x v="1"/>
    <x v="6"/>
    <x v="0"/>
    <s v="Business"/>
    <x v="2"/>
    <s v="Insulated Bottle"/>
    <n v="1"/>
    <n v="36.299999999999997"/>
    <n v="0.1"/>
    <n v="13.69"/>
    <n v="32.67"/>
    <n v="13.69"/>
    <n v="18.980000000000004"/>
    <n v="0.58096112641567199"/>
  </r>
  <r>
    <n v="1612"/>
    <d v="2026-06-12T00:00:00"/>
    <x v="1"/>
    <n v="6"/>
    <x v="5"/>
    <n v="2026"/>
    <x v="2"/>
    <x v="16"/>
    <x v="0"/>
    <s v="New"/>
    <x v="3"/>
    <s v="Compact Sleeping Bag"/>
    <n v="2"/>
    <n v="120.64"/>
    <n v="0"/>
    <n v="61.66"/>
    <n v="241.28"/>
    <n v="123.32"/>
    <n v="117.96000000000001"/>
    <n v="0.48889257294429711"/>
  </r>
  <r>
    <n v="1704"/>
    <d v="2026-06-12T00:00:00"/>
    <x v="1"/>
    <n v="6"/>
    <x v="5"/>
    <n v="2026"/>
    <x v="2"/>
    <x v="16"/>
    <x v="0"/>
    <s v="Returning"/>
    <x v="2"/>
    <s v="Packing Cube Set"/>
    <n v="1"/>
    <n v="47.07"/>
    <n v="0"/>
    <n v="18.7"/>
    <n v="47.07"/>
    <n v="18.7"/>
    <n v="28.37"/>
    <n v="0.60271935415338862"/>
  </r>
  <r>
    <n v="1857"/>
    <d v="2026-06-12T00:00:00"/>
    <x v="1"/>
    <n v="6"/>
    <x v="5"/>
    <n v="2026"/>
    <x v="2"/>
    <x v="3"/>
    <x v="3"/>
    <s v="Business"/>
    <x v="1"/>
    <s v="Summit Backpack 45L"/>
    <n v="2"/>
    <n v="154.94"/>
    <n v="0.05"/>
    <n v="77.260000000000005"/>
    <n v="294.38599999999997"/>
    <n v="154.52000000000001"/>
    <n v="139.86599999999996"/>
    <n v="0.47511090880680457"/>
  </r>
  <r>
    <n v="1888"/>
    <d v="2026-06-12T00:00:00"/>
    <x v="1"/>
    <n v="6"/>
    <x v="5"/>
    <n v="2026"/>
    <x v="1"/>
    <x v="12"/>
    <x v="0"/>
    <s v="Returning"/>
    <x v="2"/>
    <s v="Packing Cube Set"/>
    <n v="1"/>
    <n v="45.97"/>
    <n v="0.05"/>
    <n v="18.41"/>
    <n v="43.671499999999995"/>
    <n v="18.41"/>
    <n v="25.261499999999995"/>
    <n v="0.57844360738696854"/>
  </r>
  <r>
    <n v="2683"/>
    <d v="2026-06-12T00:00:00"/>
    <x v="1"/>
    <n v="6"/>
    <x v="5"/>
    <n v="2026"/>
    <x v="3"/>
    <x v="8"/>
    <x v="0"/>
    <s v="Returning"/>
    <x v="3"/>
    <s v="Trail Tent 2P"/>
    <n v="1"/>
    <n v="198.64"/>
    <n v="0.05"/>
    <n v="101.89"/>
    <n v="188.70799999999997"/>
    <n v="101.89"/>
    <n v="86.817999999999969"/>
    <n v="0.46006528605040581"/>
  </r>
  <r>
    <n v="4211"/>
    <d v="2026-06-12T00:00:00"/>
    <x v="1"/>
    <n v="6"/>
    <x v="5"/>
    <n v="2026"/>
    <x v="2"/>
    <x v="3"/>
    <x v="0"/>
    <s v="New"/>
    <x v="2"/>
    <s v="Travel Backpack 35L"/>
    <n v="5"/>
    <n v="168.57"/>
    <n v="0"/>
    <n v="88.65"/>
    <n v="842.84999999999991"/>
    <n v="443.25"/>
    <n v="399.59999999999991"/>
    <n v="0.47410571276027758"/>
  </r>
  <r>
    <n v="4353"/>
    <d v="2026-06-12T00:00:00"/>
    <x v="1"/>
    <n v="6"/>
    <x v="5"/>
    <n v="2026"/>
    <x v="1"/>
    <x v="6"/>
    <x v="2"/>
    <s v="New"/>
    <x v="2"/>
    <s v="Insulated Bottle"/>
    <n v="1"/>
    <n v="36.65"/>
    <n v="0"/>
    <n v="13.97"/>
    <n v="36.65"/>
    <n v="13.97"/>
    <n v="22.68"/>
    <n v="0.61882673942701227"/>
  </r>
  <r>
    <n v="5020"/>
    <d v="2026-06-12T00:00:00"/>
    <x v="1"/>
    <n v="6"/>
    <x v="5"/>
    <n v="2026"/>
    <x v="2"/>
    <x v="5"/>
    <x v="2"/>
    <s v="Returning"/>
    <x v="2"/>
    <s v="Insulated Bottle"/>
    <n v="2"/>
    <n v="35.450000000000003"/>
    <n v="0.05"/>
    <n v="13.39"/>
    <n v="67.355000000000004"/>
    <n v="26.78"/>
    <n v="40.575000000000003"/>
    <n v="0.60240516665429444"/>
  </r>
  <r>
    <n v="564"/>
    <d v="2026-06-13T00:00:00"/>
    <x v="1"/>
    <n v="6"/>
    <x v="5"/>
    <n v="2026"/>
    <x v="2"/>
    <x v="5"/>
    <x v="2"/>
    <s v="New"/>
    <x v="2"/>
    <s v="Packing Cube Set"/>
    <n v="3"/>
    <n v="45.82"/>
    <n v="0.1"/>
    <n v="18.61"/>
    <n v="123.71400000000001"/>
    <n v="55.83"/>
    <n v="67.884000000000015"/>
    <n v="0.54871720258014456"/>
  </r>
  <r>
    <n v="736"/>
    <d v="2026-06-13T00:00:00"/>
    <x v="1"/>
    <n v="6"/>
    <x v="5"/>
    <n v="2026"/>
    <x v="3"/>
    <x v="13"/>
    <x v="2"/>
    <s v="Business"/>
    <x v="1"/>
    <s v="Summit Backpack 45L"/>
    <n v="1"/>
    <n v="152.78"/>
    <n v="0"/>
    <n v="78.540000000000006"/>
    <n v="152.78"/>
    <n v="78.540000000000006"/>
    <n v="74.239999999999995"/>
    <n v="0.48592747741851022"/>
  </r>
  <r>
    <n v="1300"/>
    <d v="2026-06-13T00:00:00"/>
    <x v="1"/>
    <n v="6"/>
    <x v="5"/>
    <n v="2026"/>
    <x v="1"/>
    <x v="6"/>
    <x v="0"/>
    <s v="New"/>
    <x v="0"/>
    <s v="Trail Bike Light"/>
    <n v="1"/>
    <n v="49.76"/>
    <n v="0.05"/>
    <n v="22.58"/>
    <n v="47.271999999999998"/>
    <n v="22.58"/>
    <n v="24.692"/>
    <n v="0.52233880521238796"/>
  </r>
  <r>
    <n v="1948"/>
    <d v="2026-06-13T00:00:00"/>
    <x v="1"/>
    <n v="6"/>
    <x v="5"/>
    <n v="2026"/>
    <x v="3"/>
    <x v="8"/>
    <x v="2"/>
    <s v="New"/>
    <x v="1"/>
    <s v="Summit Backpack 45L"/>
    <n v="1"/>
    <n v="157.6"/>
    <n v="0.05"/>
    <n v="79.34"/>
    <n v="149.72"/>
    <n v="79.34"/>
    <n v="70.38"/>
    <n v="0.47007747795885652"/>
  </r>
  <r>
    <n v="2272"/>
    <d v="2026-06-13T00:00:00"/>
    <x v="1"/>
    <n v="6"/>
    <x v="5"/>
    <n v="2026"/>
    <x v="3"/>
    <x v="8"/>
    <x v="0"/>
    <s v="Returning"/>
    <x v="4"/>
    <s v="Weighted Vest"/>
    <n v="1"/>
    <n v="125.01"/>
    <n v="0.15"/>
    <n v="70.39"/>
    <n v="106.2585"/>
    <n v="70.39"/>
    <n v="35.868499999999997"/>
    <n v="0.33755887764272974"/>
  </r>
  <r>
    <n v="2680"/>
    <d v="2026-06-13T00:00:00"/>
    <x v="1"/>
    <n v="6"/>
    <x v="5"/>
    <n v="2026"/>
    <x v="1"/>
    <x v="14"/>
    <x v="0"/>
    <s v="Returning"/>
    <x v="1"/>
    <s v="Hiking Daypack 20L"/>
    <n v="1"/>
    <n v="93.59"/>
    <n v="0.15"/>
    <n v="46.48"/>
    <n v="79.551500000000004"/>
    <n v="46.48"/>
    <n v="33.071500000000007"/>
    <n v="0.41572440494522422"/>
  </r>
  <r>
    <n v="4178"/>
    <d v="2026-06-13T00:00:00"/>
    <x v="1"/>
    <n v="6"/>
    <x v="5"/>
    <n v="2026"/>
    <x v="2"/>
    <x v="2"/>
    <x v="2"/>
    <s v="Returning"/>
    <x v="1"/>
    <s v="Trail Boots"/>
    <n v="4"/>
    <n v="143.9"/>
    <n v="0.05"/>
    <n v="79.709999999999994"/>
    <n v="546.82000000000005"/>
    <n v="318.83999999999997"/>
    <n v="227.98000000000008"/>
    <n v="0.41691964448996022"/>
  </r>
  <r>
    <n v="4272"/>
    <d v="2026-06-13T00:00:00"/>
    <x v="1"/>
    <n v="6"/>
    <x v="5"/>
    <n v="2026"/>
    <x v="3"/>
    <x v="7"/>
    <x v="3"/>
    <s v="Returning"/>
    <x v="3"/>
    <s v="Trail Tent 2P"/>
    <n v="4"/>
    <n v="190.97"/>
    <n v="0"/>
    <n v="103.36"/>
    <n v="763.88"/>
    <n v="413.44"/>
    <n v="350.44"/>
    <n v="0.45876315651673039"/>
  </r>
  <r>
    <n v="4713"/>
    <d v="2026-06-13T00:00:00"/>
    <x v="1"/>
    <n v="6"/>
    <x v="5"/>
    <n v="2026"/>
    <x v="3"/>
    <x v="13"/>
    <x v="2"/>
    <s v="Business"/>
    <x v="4"/>
    <s v="Recovery Roller"/>
    <n v="1"/>
    <n v="35.78"/>
    <n v="0"/>
    <n v="14"/>
    <n v="35.78"/>
    <n v="14"/>
    <n v="21.78"/>
    <n v="0.60871995528228062"/>
  </r>
  <r>
    <n v="5166"/>
    <d v="2026-06-13T00:00:00"/>
    <x v="1"/>
    <n v="6"/>
    <x v="5"/>
    <n v="2026"/>
    <x v="3"/>
    <x v="7"/>
    <x v="3"/>
    <s v="New"/>
    <x v="3"/>
    <s v="Compact Sleeping Bag"/>
    <n v="3"/>
    <n v="125.25"/>
    <n v="0.05"/>
    <n v="58.95"/>
    <n v="356.96249999999998"/>
    <n v="176.85000000000002"/>
    <n v="180.11249999999995"/>
    <n v="0.50456980775291516"/>
  </r>
  <r>
    <n v="486"/>
    <d v="2026-06-14T00:00:00"/>
    <x v="1"/>
    <n v="6"/>
    <x v="5"/>
    <n v="2026"/>
    <x v="0"/>
    <x v="9"/>
    <x v="1"/>
    <s v="Business"/>
    <x v="1"/>
    <s v="Trekking Poles"/>
    <n v="8"/>
    <n v="72.36"/>
    <n v="0.1"/>
    <n v="32.229999999999997"/>
    <n v="520.99199999999996"/>
    <n v="257.83999999999997"/>
    <n v="263.15199999999999"/>
    <n v="0.5050979669553467"/>
  </r>
  <r>
    <n v="1507"/>
    <d v="2026-06-14T00:00:00"/>
    <x v="1"/>
    <n v="6"/>
    <x v="5"/>
    <n v="2026"/>
    <x v="0"/>
    <x v="15"/>
    <x v="2"/>
    <s v="Returning"/>
    <x v="2"/>
    <s v="Travel Backpack 35L"/>
    <n v="1"/>
    <n v="162.51"/>
    <n v="0"/>
    <n v="88.29"/>
    <n v="162.51"/>
    <n v="88.29"/>
    <n v="74.219999999999985"/>
    <n v="0.45671035628576695"/>
  </r>
  <r>
    <n v="1821"/>
    <d v="2026-06-14T00:00:00"/>
    <x v="1"/>
    <n v="6"/>
    <x v="5"/>
    <n v="2026"/>
    <x v="0"/>
    <x v="15"/>
    <x v="2"/>
    <s v="Business"/>
    <x v="1"/>
    <s v="Trekking Poles"/>
    <n v="3"/>
    <n v="70.52"/>
    <n v="0"/>
    <n v="33.119999999999997"/>
    <n v="211.56"/>
    <n v="99.359999999999985"/>
    <n v="112.20000000000002"/>
    <n v="0.53034600113442998"/>
  </r>
  <r>
    <n v="2588"/>
    <d v="2026-06-14T00:00:00"/>
    <x v="1"/>
    <n v="6"/>
    <x v="5"/>
    <n v="2026"/>
    <x v="3"/>
    <x v="8"/>
    <x v="3"/>
    <s v="Returning"/>
    <x v="1"/>
    <s v="Hiking Daypack 20L"/>
    <n v="1"/>
    <n v="90.28"/>
    <n v="0"/>
    <n v="46.04"/>
    <n v="90.28"/>
    <n v="46.04"/>
    <n v="44.24"/>
    <n v="0.4900310146211786"/>
  </r>
  <r>
    <n v="2815"/>
    <d v="2026-06-14T00:00:00"/>
    <x v="1"/>
    <n v="6"/>
    <x v="5"/>
    <n v="2026"/>
    <x v="3"/>
    <x v="13"/>
    <x v="3"/>
    <s v="New"/>
    <x v="3"/>
    <s v="Alpine Tent 4P"/>
    <n v="2"/>
    <n v="342.25"/>
    <n v="0"/>
    <n v="196.86"/>
    <n v="684.5"/>
    <n v="393.72"/>
    <n v="290.77999999999997"/>
    <n v="0.42480642804967128"/>
  </r>
  <r>
    <n v="3258"/>
    <d v="2026-06-14T00:00:00"/>
    <x v="1"/>
    <n v="6"/>
    <x v="5"/>
    <n v="2026"/>
    <x v="1"/>
    <x v="1"/>
    <x v="0"/>
    <s v="Business"/>
    <x v="0"/>
    <s v="Trail Bike Light"/>
    <n v="6"/>
    <n v="50.92"/>
    <n v="0.05"/>
    <n v="22.87"/>
    <n v="290.24399999999997"/>
    <n v="137.22"/>
    <n v="153.02399999999997"/>
    <n v="0.52722536899987593"/>
  </r>
  <r>
    <n v="3361"/>
    <d v="2026-06-14T00:00:00"/>
    <x v="1"/>
    <n v="6"/>
    <x v="5"/>
    <n v="2026"/>
    <x v="0"/>
    <x v="0"/>
    <x v="2"/>
    <s v="Returning"/>
    <x v="2"/>
    <s v="Insulated Bottle"/>
    <n v="5"/>
    <n v="36.72"/>
    <n v="0.15"/>
    <n v="13.2"/>
    <n v="156.06"/>
    <n v="66"/>
    <n v="90.06"/>
    <n v="0.57708573625528647"/>
  </r>
  <r>
    <n v="3629"/>
    <d v="2026-06-14T00:00:00"/>
    <x v="1"/>
    <n v="6"/>
    <x v="5"/>
    <n v="2026"/>
    <x v="0"/>
    <x v="15"/>
    <x v="0"/>
    <s v="New"/>
    <x v="3"/>
    <s v="Alpine Tent 4P"/>
    <n v="4"/>
    <n v="348.96"/>
    <n v="0.15"/>
    <n v="197.02"/>
    <n v="1186.4639999999999"/>
    <n v="788.08"/>
    <n v="398.3839999999999"/>
    <n v="0.3357741996385899"/>
  </r>
  <r>
    <n v="3750"/>
    <d v="2026-06-14T00:00:00"/>
    <x v="1"/>
    <n v="6"/>
    <x v="5"/>
    <n v="2026"/>
    <x v="0"/>
    <x v="0"/>
    <x v="0"/>
    <s v="Returning"/>
    <x v="1"/>
    <s v="Trekking Poles"/>
    <n v="1"/>
    <n v="71.28"/>
    <n v="0"/>
    <n v="31.92"/>
    <n v="71.28"/>
    <n v="31.92"/>
    <n v="39.36"/>
    <n v="0.55218855218855212"/>
  </r>
  <r>
    <n v="5088"/>
    <d v="2026-06-14T00:00:00"/>
    <x v="1"/>
    <n v="6"/>
    <x v="5"/>
    <n v="2026"/>
    <x v="1"/>
    <x v="12"/>
    <x v="0"/>
    <s v="New"/>
    <x v="2"/>
    <s v="Travel Backpack 35L"/>
    <n v="1"/>
    <n v="160.99"/>
    <n v="0.05"/>
    <n v="89.15"/>
    <n v="152.94050000000001"/>
    <n v="89.15"/>
    <n v="63.790500000000009"/>
    <n v="0.41709357560619981"/>
  </r>
  <r>
    <n v="1450"/>
    <d v="2026-06-15T00:00:00"/>
    <x v="1"/>
    <n v="6"/>
    <x v="5"/>
    <n v="2026"/>
    <x v="1"/>
    <x v="14"/>
    <x v="0"/>
    <s v="Returning"/>
    <x v="4"/>
    <s v="Weighted Vest"/>
    <n v="1"/>
    <n v="124.19"/>
    <n v="0.05"/>
    <n v="67.209999999999994"/>
    <n v="117.98049999999999"/>
    <n v="67.209999999999994"/>
    <n v="50.770499999999998"/>
    <n v="0.43032958836417884"/>
  </r>
  <r>
    <n v="2330"/>
    <d v="2026-06-15T00:00:00"/>
    <x v="1"/>
    <n v="6"/>
    <x v="5"/>
    <n v="2026"/>
    <x v="1"/>
    <x v="1"/>
    <x v="0"/>
    <s v="New"/>
    <x v="2"/>
    <s v="Insulated Bottle"/>
    <n v="2"/>
    <n v="36.11"/>
    <n v="0.05"/>
    <n v="13.29"/>
    <n v="68.608999999999995"/>
    <n v="26.58"/>
    <n v="42.028999999999996"/>
    <n v="0.6125872698917052"/>
  </r>
  <r>
    <n v="4655"/>
    <d v="2026-06-15T00:00:00"/>
    <x v="1"/>
    <n v="6"/>
    <x v="5"/>
    <n v="2026"/>
    <x v="0"/>
    <x v="0"/>
    <x v="1"/>
    <s v="Business"/>
    <x v="4"/>
    <s v="Resistance Band Set"/>
    <n v="4"/>
    <n v="40.909999999999997"/>
    <n v="0.05"/>
    <n v="14.42"/>
    <n v="155.45799999999997"/>
    <n v="57.68"/>
    <n v="97.777999999999963"/>
    <n v="0.62896730949838531"/>
  </r>
  <r>
    <n v="137"/>
    <d v="2026-06-16T00:00:00"/>
    <x v="1"/>
    <n v="6"/>
    <x v="5"/>
    <n v="2026"/>
    <x v="1"/>
    <x v="6"/>
    <x v="0"/>
    <s v="Returning"/>
    <x v="1"/>
    <s v="Trail Boots"/>
    <n v="5"/>
    <n v="141.66999999999999"/>
    <n v="0.1"/>
    <n v="80.59"/>
    <n v="637.51499999999999"/>
    <n v="402.95000000000005"/>
    <n v="234.56499999999994"/>
    <n v="0.36793644071119885"/>
  </r>
  <r>
    <n v="141"/>
    <d v="2026-06-16T00:00:00"/>
    <x v="1"/>
    <n v="6"/>
    <x v="5"/>
    <n v="2026"/>
    <x v="3"/>
    <x v="7"/>
    <x v="0"/>
    <s v="Returning"/>
    <x v="2"/>
    <s v="Packing Cube Set"/>
    <n v="1"/>
    <n v="47.53"/>
    <n v="0.05"/>
    <n v="18.5"/>
    <n v="45.153500000000001"/>
    <n v="18.5"/>
    <n v="26.653500000000001"/>
    <n v="0.59028646727274736"/>
  </r>
  <r>
    <n v="335"/>
    <d v="2026-06-16T00:00:00"/>
    <x v="1"/>
    <n v="6"/>
    <x v="5"/>
    <n v="2026"/>
    <x v="3"/>
    <x v="8"/>
    <x v="0"/>
    <s v="Returning"/>
    <x v="2"/>
    <s v="Travel Backpack 35L"/>
    <n v="3"/>
    <n v="163.65"/>
    <n v="0.15"/>
    <n v="85.8"/>
    <n v="417.3075"/>
    <n v="257.39999999999998"/>
    <n v="159.90750000000003"/>
    <n v="0.38318865584730688"/>
  </r>
  <r>
    <n v="498"/>
    <d v="2026-06-16T00:00:00"/>
    <x v="1"/>
    <n v="6"/>
    <x v="5"/>
    <n v="2026"/>
    <x v="0"/>
    <x v="15"/>
    <x v="1"/>
    <s v="Business"/>
    <x v="2"/>
    <s v="Carry-On Duffel"/>
    <n v="5"/>
    <n v="130.94999999999999"/>
    <n v="0.15"/>
    <n v="68.47"/>
    <n v="556.53750000000002"/>
    <n v="342.35"/>
    <n v="214.1875"/>
    <n v="0.38485726478449339"/>
  </r>
  <r>
    <n v="2611"/>
    <d v="2026-06-16T00:00:00"/>
    <x v="1"/>
    <n v="6"/>
    <x v="5"/>
    <n v="2026"/>
    <x v="3"/>
    <x v="13"/>
    <x v="0"/>
    <s v="Returning"/>
    <x v="2"/>
    <s v="Travel Backpack 35L"/>
    <n v="5"/>
    <n v="160.82"/>
    <n v="0"/>
    <n v="90.14"/>
    <n v="804.09999999999991"/>
    <n v="450.7"/>
    <n v="353.39999999999992"/>
    <n v="0.43949757492849145"/>
  </r>
  <r>
    <n v="3197"/>
    <d v="2026-06-16T00:00:00"/>
    <x v="1"/>
    <n v="6"/>
    <x v="5"/>
    <n v="2026"/>
    <x v="1"/>
    <x v="12"/>
    <x v="2"/>
    <s v="New"/>
    <x v="0"/>
    <s v="Compact Repair Kit"/>
    <n v="3"/>
    <n v="40.51"/>
    <n v="0"/>
    <n v="16.940000000000001"/>
    <n v="121.53"/>
    <n v="50.820000000000007"/>
    <n v="70.709999999999994"/>
    <n v="0.58183164650703523"/>
  </r>
  <r>
    <n v="4668"/>
    <d v="2026-06-16T00:00:00"/>
    <x v="1"/>
    <n v="6"/>
    <x v="5"/>
    <n v="2026"/>
    <x v="1"/>
    <x v="11"/>
    <x v="0"/>
    <s v="Business"/>
    <x v="0"/>
    <s v="Commuter Helmet"/>
    <n v="1"/>
    <n v="81.08"/>
    <n v="0"/>
    <n v="41.52"/>
    <n v="81.08"/>
    <n v="41.52"/>
    <n v="39.559999999999995"/>
    <n v="0.48791317217562896"/>
  </r>
  <r>
    <n v="4994"/>
    <d v="2026-06-16T00:00:00"/>
    <x v="1"/>
    <n v="6"/>
    <x v="5"/>
    <n v="2026"/>
    <x v="2"/>
    <x v="10"/>
    <x v="1"/>
    <s v="Business"/>
    <x v="1"/>
    <s v="Summit Backpack 45L"/>
    <n v="4"/>
    <n v="150.43"/>
    <n v="0.1"/>
    <n v="77.650000000000006"/>
    <n v="541.548"/>
    <n v="310.60000000000002"/>
    <n v="230.94799999999998"/>
    <n v="0.42645896577957998"/>
  </r>
  <r>
    <n v="512"/>
    <d v="2026-06-17T00:00:00"/>
    <x v="1"/>
    <n v="6"/>
    <x v="5"/>
    <n v="2026"/>
    <x v="1"/>
    <x v="12"/>
    <x v="3"/>
    <s v="Returning"/>
    <x v="3"/>
    <s v="Trail Tent 2P"/>
    <n v="1"/>
    <n v="192.42"/>
    <n v="0"/>
    <n v="103.31"/>
    <n v="192.42"/>
    <n v="103.31"/>
    <n v="89.109999999999985"/>
    <n v="0.46310154869556175"/>
  </r>
  <r>
    <n v="717"/>
    <d v="2026-06-17T00:00:00"/>
    <x v="1"/>
    <n v="6"/>
    <x v="5"/>
    <n v="2026"/>
    <x v="3"/>
    <x v="7"/>
    <x v="1"/>
    <s v="Business"/>
    <x v="3"/>
    <s v="Alpine Tent 4P"/>
    <n v="10"/>
    <n v="333.14"/>
    <n v="0.15"/>
    <n v="194.52"/>
    <n v="2831.6899999999996"/>
    <n v="1945.2"/>
    <n v="886.48999999999955"/>
    <n v="0.31306039856057677"/>
  </r>
  <r>
    <n v="952"/>
    <d v="2026-06-17T00:00:00"/>
    <x v="1"/>
    <n v="6"/>
    <x v="5"/>
    <n v="2026"/>
    <x v="0"/>
    <x v="0"/>
    <x v="0"/>
    <s v="Business"/>
    <x v="3"/>
    <s v="Portable Camp Stove"/>
    <n v="1"/>
    <n v="79.900000000000006"/>
    <n v="0.05"/>
    <n v="40.19"/>
    <n v="75.905000000000001"/>
    <n v="40.19"/>
    <n v="35.715000000000003"/>
    <n v="0.47052236348066667"/>
  </r>
  <r>
    <n v="1081"/>
    <d v="2026-06-17T00:00:00"/>
    <x v="1"/>
    <n v="6"/>
    <x v="5"/>
    <n v="2026"/>
    <x v="3"/>
    <x v="13"/>
    <x v="0"/>
    <s v="Returning"/>
    <x v="0"/>
    <s v="Trail Bike Light"/>
    <n v="1"/>
    <n v="51.12"/>
    <n v="0"/>
    <n v="22.43"/>
    <n v="51.12"/>
    <n v="22.43"/>
    <n v="28.689999999999998"/>
    <n v="0.56122848200312991"/>
  </r>
  <r>
    <n v="2043"/>
    <d v="2026-06-17T00:00:00"/>
    <x v="1"/>
    <n v="6"/>
    <x v="5"/>
    <n v="2026"/>
    <x v="1"/>
    <x v="6"/>
    <x v="0"/>
    <s v="New"/>
    <x v="1"/>
    <s v="Hiking Daypack 20L"/>
    <n v="2"/>
    <n v="90.33"/>
    <n v="0"/>
    <n v="46.3"/>
    <n v="180.66"/>
    <n v="92.6"/>
    <n v="88.06"/>
    <n v="0.48743496069965686"/>
  </r>
  <r>
    <n v="4040"/>
    <d v="2026-06-17T00:00:00"/>
    <x v="1"/>
    <n v="6"/>
    <x v="5"/>
    <n v="2026"/>
    <x v="3"/>
    <x v="7"/>
    <x v="0"/>
    <s v="Business"/>
    <x v="2"/>
    <s v="Insulated Bottle"/>
    <n v="2"/>
    <n v="36.799999999999997"/>
    <n v="0.05"/>
    <n v="13.94"/>
    <n v="69.919999999999987"/>
    <n v="27.88"/>
    <n v="42.039999999999992"/>
    <n v="0.60125858123569798"/>
  </r>
  <r>
    <n v="2295"/>
    <d v="2026-06-18T00:00:00"/>
    <x v="1"/>
    <n v="6"/>
    <x v="5"/>
    <n v="2026"/>
    <x v="1"/>
    <x v="11"/>
    <x v="3"/>
    <s v="New"/>
    <x v="2"/>
    <s v="Packing Cube Set"/>
    <n v="1"/>
    <n v="45.7"/>
    <n v="0.1"/>
    <n v="18.600000000000001"/>
    <n v="41.13"/>
    <n v="18.600000000000001"/>
    <n v="22.53"/>
    <n v="0.5477753464624362"/>
  </r>
  <r>
    <n v="2670"/>
    <d v="2026-06-18T00:00:00"/>
    <x v="1"/>
    <n v="6"/>
    <x v="5"/>
    <n v="2026"/>
    <x v="2"/>
    <x v="5"/>
    <x v="3"/>
    <s v="Returning"/>
    <x v="2"/>
    <s v="Travel Backpack 35L"/>
    <n v="3"/>
    <n v="162.30000000000001"/>
    <n v="0.1"/>
    <n v="86.43"/>
    <n v="438.21000000000004"/>
    <n v="259.29000000000002"/>
    <n v="178.92000000000002"/>
    <n v="0.40829739166153217"/>
  </r>
  <r>
    <n v="2777"/>
    <d v="2026-06-18T00:00:00"/>
    <x v="1"/>
    <n v="6"/>
    <x v="5"/>
    <n v="2026"/>
    <x v="1"/>
    <x v="14"/>
    <x v="1"/>
    <s v="Business"/>
    <x v="1"/>
    <s v="Trekking Poles"/>
    <n v="5"/>
    <n v="72.37"/>
    <n v="0.2"/>
    <n v="32.840000000000003"/>
    <n v="289.48"/>
    <n v="164.20000000000002"/>
    <n v="125.28"/>
    <n v="0.43277601215973466"/>
  </r>
  <r>
    <n v="2780"/>
    <d v="2026-06-18T00:00:00"/>
    <x v="1"/>
    <n v="6"/>
    <x v="5"/>
    <n v="2026"/>
    <x v="2"/>
    <x v="3"/>
    <x v="0"/>
    <s v="New"/>
    <x v="4"/>
    <s v="Recovery Roller"/>
    <n v="2"/>
    <n v="35.61"/>
    <n v="0.15"/>
    <n v="13.96"/>
    <n v="60.536999999999999"/>
    <n v="27.92"/>
    <n v="32.616999999999997"/>
    <n v="0.53879445628293432"/>
  </r>
  <r>
    <n v="3209"/>
    <d v="2026-06-18T00:00:00"/>
    <x v="1"/>
    <n v="6"/>
    <x v="5"/>
    <n v="2026"/>
    <x v="3"/>
    <x v="13"/>
    <x v="0"/>
    <s v="Returning"/>
    <x v="2"/>
    <s v="Carry-On Duffel"/>
    <n v="2"/>
    <n v="133.12"/>
    <n v="0"/>
    <n v="67.02"/>
    <n v="266.24"/>
    <n v="134.04"/>
    <n v="132.20000000000002"/>
    <n v="0.4965444711538462"/>
  </r>
  <r>
    <n v="3414"/>
    <d v="2026-06-18T00:00:00"/>
    <x v="1"/>
    <n v="6"/>
    <x v="5"/>
    <n v="2026"/>
    <x v="0"/>
    <x v="15"/>
    <x v="3"/>
    <s v="Returning"/>
    <x v="0"/>
    <s v="Trail Bike Light"/>
    <n v="1"/>
    <n v="51.23"/>
    <n v="0.05"/>
    <n v="23.12"/>
    <n v="48.668499999999995"/>
    <n v="23.12"/>
    <n v="25.548499999999994"/>
    <n v="0.5249494025909982"/>
  </r>
  <r>
    <n v="3846"/>
    <d v="2026-06-18T00:00:00"/>
    <x v="1"/>
    <n v="6"/>
    <x v="5"/>
    <n v="2026"/>
    <x v="1"/>
    <x v="12"/>
    <x v="0"/>
    <s v="Business"/>
    <x v="1"/>
    <s v="Hiking Daypack 20L"/>
    <n v="1"/>
    <n v="93.5"/>
    <n v="0"/>
    <n v="46.63"/>
    <n v="93.5"/>
    <n v="46.63"/>
    <n v="46.87"/>
    <n v="0.50128342245989299"/>
  </r>
  <r>
    <n v="4120"/>
    <d v="2026-06-18T00:00:00"/>
    <x v="1"/>
    <n v="6"/>
    <x v="5"/>
    <n v="2026"/>
    <x v="3"/>
    <x v="4"/>
    <x v="2"/>
    <s v="Returning"/>
    <x v="4"/>
    <s v="Resistance Band Set"/>
    <n v="3"/>
    <n v="41.16"/>
    <n v="0"/>
    <n v="14.79"/>
    <n v="123.47999999999999"/>
    <n v="44.37"/>
    <n v="79.109999999999985"/>
    <n v="0.64067055393586003"/>
  </r>
  <r>
    <n v="4217"/>
    <d v="2026-06-18T00:00:00"/>
    <x v="1"/>
    <n v="6"/>
    <x v="5"/>
    <n v="2026"/>
    <x v="1"/>
    <x v="12"/>
    <x v="3"/>
    <s v="New"/>
    <x v="4"/>
    <s v="Resistance Band Set"/>
    <n v="1"/>
    <n v="39.74"/>
    <n v="0.05"/>
    <n v="14.39"/>
    <n v="37.753"/>
    <n v="14.39"/>
    <n v="23.363"/>
    <n v="0.6188382380208195"/>
  </r>
  <r>
    <n v="4786"/>
    <d v="2026-06-18T00:00:00"/>
    <x v="1"/>
    <n v="6"/>
    <x v="5"/>
    <n v="2026"/>
    <x v="3"/>
    <x v="7"/>
    <x v="0"/>
    <s v="Returning"/>
    <x v="2"/>
    <s v="Packing Cube Set"/>
    <n v="3"/>
    <n v="46.79"/>
    <n v="0.1"/>
    <n v="18.25"/>
    <n v="126.33300000000001"/>
    <n v="54.75"/>
    <n v="71.583000000000013"/>
    <n v="0.56662154781411034"/>
  </r>
  <r>
    <n v="23"/>
    <d v="2026-06-19T00:00:00"/>
    <x v="1"/>
    <n v="6"/>
    <x v="5"/>
    <n v="2026"/>
    <x v="3"/>
    <x v="13"/>
    <x v="1"/>
    <s v="Business"/>
    <x v="1"/>
    <s v="Hiking Daypack 20L"/>
    <n v="4"/>
    <n v="91.74"/>
    <n v="0.2"/>
    <n v="44.74"/>
    <n v="293.56799999999998"/>
    <n v="178.96"/>
    <n v="114.60799999999998"/>
    <n v="0.39039677349029861"/>
  </r>
  <r>
    <n v="99"/>
    <d v="2026-06-19T00:00:00"/>
    <x v="1"/>
    <n v="6"/>
    <x v="5"/>
    <n v="2026"/>
    <x v="3"/>
    <x v="13"/>
    <x v="0"/>
    <s v="New"/>
    <x v="4"/>
    <s v="Recovery Roller"/>
    <n v="1"/>
    <n v="36.28"/>
    <n v="0.1"/>
    <n v="13.8"/>
    <n v="32.652000000000001"/>
    <n v="13.8"/>
    <n v="18.852"/>
    <n v="0.5773612642410878"/>
  </r>
  <r>
    <n v="269"/>
    <d v="2026-06-19T00:00:00"/>
    <x v="1"/>
    <n v="6"/>
    <x v="5"/>
    <n v="2026"/>
    <x v="3"/>
    <x v="13"/>
    <x v="1"/>
    <s v="Returning"/>
    <x v="1"/>
    <s v="Trekking Poles"/>
    <n v="3"/>
    <n v="73.02"/>
    <n v="0.1"/>
    <n v="32.69"/>
    <n v="197.154"/>
    <n v="98.07"/>
    <n v="99.084000000000003"/>
    <n v="0.50257159377948202"/>
  </r>
  <r>
    <n v="1772"/>
    <d v="2026-06-19T00:00:00"/>
    <x v="1"/>
    <n v="6"/>
    <x v="5"/>
    <n v="2026"/>
    <x v="3"/>
    <x v="4"/>
    <x v="0"/>
    <s v="New"/>
    <x v="1"/>
    <s v="Summit Backpack 45L"/>
    <n v="4"/>
    <n v="153.38"/>
    <n v="0"/>
    <n v="76.92"/>
    <n v="613.52"/>
    <n v="307.68"/>
    <n v="305.83999999999997"/>
    <n v="0.49850045638283996"/>
  </r>
  <r>
    <n v="1906"/>
    <d v="2026-06-19T00:00:00"/>
    <x v="1"/>
    <n v="6"/>
    <x v="5"/>
    <n v="2026"/>
    <x v="3"/>
    <x v="8"/>
    <x v="3"/>
    <s v="Returning"/>
    <x v="3"/>
    <s v="Compact Sleeping Bag"/>
    <n v="2"/>
    <n v="125.5"/>
    <n v="0"/>
    <n v="61.67"/>
    <n v="251"/>
    <n v="123.34"/>
    <n v="127.66"/>
    <n v="0.50860557768924297"/>
  </r>
  <r>
    <n v="2473"/>
    <d v="2026-06-19T00:00:00"/>
    <x v="1"/>
    <n v="6"/>
    <x v="5"/>
    <n v="2026"/>
    <x v="0"/>
    <x v="0"/>
    <x v="1"/>
    <s v="Returning"/>
    <x v="0"/>
    <s v="Commuter Helmet"/>
    <n v="3"/>
    <n v="80.75"/>
    <n v="0.15"/>
    <n v="42.81"/>
    <n v="205.91249999999999"/>
    <n v="128.43"/>
    <n v="77.482499999999987"/>
    <n v="0.37628847204516475"/>
  </r>
  <r>
    <n v="2549"/>
    <d v="2026-06-19T00:00:00"/>
    <x v="1"/>
    <n v="6"/>
    <x v="5"/>
    <n v="2026"/>
    <x v="3"/>
    <x v="13"/>
    <x v="1"/>
    <s v="Returning"/>
    <x v="4"/>
    <s v="Recovery Roller"/>
    <n v="8"/>
    <n v="36.15"/>
    <n v="0.05"/>
    <n v="13.55"/>
    <n v="274.73999999999995"/>
    <n v="108.4"/>
    <n v="166.33999999999995"/>
    <n v="0.60544514814005956"/>
  </r>
  <r>
    <n v="3341"/>
    <d v="2026-06-19T00:00:00"/>
    <x v="1"/>
    <n v="6"/>
    <x v="5"/>
    <n v="2026"/>
    <x v="0"/>
    <x v="15"/>
    <x v="0"/>
    <s v="New"/>
    <x v="1"/>
    <s v="Trail Boots"/>
    <n v="2"/>
    <n v="143.1"/>
    <n v="0"/>
    <n v="78.11"/>
    <n v="286.2"/>
    <n v="156.22"/>
    <n v="129.97999999999999"/>
    <n v="0.45415793151642209"/>
  </r>
  <r>
    <n v="3351"/>
    <d v="2026-06-19T00:00:00"/>
    <x v="1"/>
    <n v="6"/>
    <x v="5"/>
    <n v="2026"/>
    <x v="1"/>
    <x v="1"/>
    <x v="3"/>
    <s v="New"/>
    <x v="3"/>
    <s v="Compact Sleeping Bag"/>
    <n v="4"/>
    <n v="123.89"/>
    <n v="0"/>
    <n v="59.42"/>
    <n v="495.56"/>
    <n v="237.68"/>
    <n v="257.88"/>
    <n v="0.5203809831301961"/>
  </r>
  <r>
    <n v="3366"/>
    <d v="2026-06-19T00:00:00"/>
    <x v="1"/>
    <n v="6"/>
    <x v="5"/>
    <n v="2026"/>
    <x v="1"/>
    <x v="11"/>
    <x v="0"/>
    <s v="Business"/>
    <x v="2"/>
    <s v="Carry-On Duffel"/>
    <n v="1"/>
    <n v="135.41999999999999"/>
    <n v="0.05"/>
    <n v="68.180000000000007"/>
    <n v="128.64899999999997"/>
    <n v="68.180000000000007"/>
    <n v="60.468999999999966"/>
    <n v="0.47003085915941811"/>
  </r>
  <r>
    <n v="3691"/>
    <d v="2026-06-19T00:00:00"/>
    <x v="1"/>
    <n v="6"/>
    <x v="5"/>
    <n v="2026"/>
    <x v="1"/>
    <x v="6"/>
    <x v="2"/>
    <s v="Returning"/>
    <x v="1"/>
    <s v="Hiking Daypack 20L"/>
    <n v="1"/>
    <n v="93.48"/>
    <n v="0.05"/>
    <n v="44.31"/>
    <n v="88.805999999999997"/>
    <n v="44.31"/>
    <n v="44.495999999999995"/>
    <n v="0.50104722653874734"/>
  </r>
  <r>
    <n v="3909"/>
    <d v="2026-06-19T00:00:00"/>
    <x v="1"/>
    <n v="6"/>
    <x v="5"/>
    <n v="2026"/>
    <x v="1"/>
    <x v="1"/>
    <x v="3"/>
    <s v="Returning"/>
    <x v="1"/>
    <s v="Summit Backpack 45L"/>
    <n v="1"/>
    <n v="156.05000000000001"/>
    <n v="0.05"/>
    <n v="81.28"/>
    <n v="148.2475"/>
    <n v="81.28"/>
    <n v="66.967500000000001"/>
    <n v="0.45172768512116562"/>
  </r>
  <r>
    <n v="4862"/>
    <d v="2026-06-19T00:00:00"/>
    <x v="1"/>
    <n v="6"/>
    <x v="5"/>
    <n v="2026"/>
    <x v="1"/>
    <x v="6"/>
    <x v="0"/>
    <s v="Returning"/>
    <x v="4"/>
    <s v="Recovery Roller"/>
    <n v="1"/>
    <n v="36.74"/>
    <n v="0"/>
    <n v="14.15"/>
    <n v="36.74"/>
    <n v="14.15"/>
    <n v="22.590000000000003"/>
    <n v="0.61486118671747425"/>
  </r>
  <r>
    <n v="5096"/>
    <d v="2026-06-19T00:00:00"/>
    <x v="1"/>
    <n v="6"/>
    <x v="5"/>
    <n v="2026"/>
    <x v="0"/>
    <x v="15"/>
    <x v="0"/>
    <s v="Returning"/>
    <x v="3"/>
    <s v="Trail Tent 2P"/>
    <n v="2"/>
    <n v="199.28"/>
    <n v="0"/>
    <n v="102.85"/>
    <n v="398.56"/>
    <n v="205.7"/>
    <n v="192.86"/>
    <n v="0.48389201124046571"/>
  </r>
  <r>
    <n v="5112"/>
    <d v="2026-06-19T00:00:00"/>
    <x v="1"/>
    <n v="6"/>
    <x v="5"/>
    <n v="2026"/>
    <x v="0"/>
    <x v="0"/>
    <x v="3"/>
    <s v="Returning"/>
    <x v="4"/>
    <s v="Recovery Roller"/>
    <n v="2"/>
    <n v="37.04"/>
    <n v="0.05"/>
    <n v="13.76"/>
    <n v="70.375999999999991"/>
    <n v="27.52"/>
    <n v="42.855999999999995"/>
    <n v="0.60895759918153913"/>
  </r>
  <r>
    <n v="501"/>
    <d v="2026-06-20T00:00:00"/>
    <x v="1"/>
    <n v="6"/>
    <x v="5"/>
    <n v="2026"/>
    <x v="3"/>
    <x v="4"/>
    <x v="0"/>
    <s v="New"/>
    <x v="3"/>
    <s v="Portable Camp Stove"/>
    <n v="2"/>
    <n v="80.95"/>
    <n v="0.1"/>
    <n v="39.44"/>
    <n v="145.71"/>
    <n v="78.88"/>
    <n v="66.830000000000013"/>
    <n v="0.45865074462974409"/>
  </r>
  <r>
    <n v="540"/>
    <d v="2026-06-20T00:00:00"/>
    <x v="1"/>
    <n v="6"/>
    <x v="5"/>
    <n v="2026"/>
    <x v="0"/>
    <x v="9"/>
    <x v="3"/>
    <s v="Returning"/>
    <x v="1"/>
    <s v="Summit Backpack 45L"/>
    <n v="1"/>
    <n v="151.46"/>
    <n v="0.05"/>
    <n v="77.98"/>
    <n v="143.887"/>
    <n v="77.98"/>
    <n v="65.906999999999996"/>
    <n v="0.45804693961233467"/>
  </r>
  <r>
    <n v="2255"/>
    <d v="2026-06-20T00:00:00"/>
    <x v="1"/>
    <n v="6"/>
    <x v="5"/>
    <n v="2026"/>
    <x v="0"/>
    <x v="9"/>
    <x v="0"/>
    <s v="Business"/>
    <x v="1"/>
    <s v="Hiking Daypack 20L"/>
    <n v="5"/>
    <n v="90.1"/>
    <n v="0"/>
    <n v="44.32"/>
    <n v="450.5"/>
    <n v="221.6"/>
    <n v="228.9"/>
    <n v="0.50810210876803552"/>
  </r>
  <r>
    <n v="3126"/>
    <d v="2026-06-20T00:00:00"/>
    <x v="1"/>
    <n v="6"/>
    <x v="5"/>
    <n v="2026"/>
    <x v="0"/>
    <x v="0"/>
    <x v="3"/>
    <s v="Business"/>
    <x v="1"/>
    <s v="Summit Backpack 45L"/>
    <n v="1"/>
    <n v="155.69"/>
    <n v="0.1"/>
    <n v="79.42"/>
    <n v="140.12100000000001"/>
    <n v="79.42"/>
    <n v="60.701000000000008"/>
    <n v="0.43320415926235184"/>
  </r>
  <r>
    <n v="3223"/>
    <d v="2026-06-20T00:00:00"/>
    <x v="1"/>
    <n v="6"/>
    <x v="5"/>
    <n v="2026"/>
    <x v="1"/>
    <x v="14"/>
    <x v="2"/>
    <s v="Returning"/>
    <x v="4"/>
    <s v="Training Mat"/>
    <n v="1"/>
    <n v="50.11"/>
    <n v="0.05"/>
    <n v="21.38"/>
    <n v="47.604499999999994"/>
    <n v="21.38"/>
    <n v="26.224499999999995"/>
    <n v="0.55088279469377888"/>
  </r>
  <r>
    <n v="3260"/>
    <d v="2026-06-20T00:00:00"/>
    <x v="1"/>
    <n v="6"/>
    <x v="5"/>
    <n v="2026"/>
    <x v="2"/>
    <x v="2"/>
    <x v="2"/>
    <s v="Returning"/>
    <x v="1"/>
    <s v="Trail Boots"/>
    <n v="1"/>
    <n v="142.55000000000001"/>
    <n v="0.1"/>
    <n v="79.709999999999994"/>
    <n v="128.29500000000002"/>
    <n v="79.709999999999994"/>
    <n v="48.585000000000022"/>
    <n v="0.37869753302934656"/>
  </r>
  <r>
    <n v="3404"/>
    <d v="2026-06-20T00:00:00"/>
    <x v="1"/>
    <n v="6"/>
    <x v="5"/>
    <n v="2026"/>
    <x v="3"/>
    <x v="8"/>
    <x v="0"/>
    <s v="New"/>
    <x v="3"/>
    <s v="Trail Tent 2P"/>
    <n v="3"/>
    <n v="191.11"/>
    <n v="0.05"/>
    <n v="102.82"/>
    <n v="544.6635"/>
    <n v="308.45999999999998"/>
    <n v="236.20350000000002"/>
    <n v="0.43366867800026992"/>
  </r>
  <r>
    <n v="4267"/>
    <d v="2026-06-20T00:00:00"/>
    <x v="1"/>
    <n v="6"/>
    <x v="5"/>
    <n v="2026"/>
    <x v="3"/>
    <x v="13"/>
    <x v="1"/>
    <s v="Business"/>
    <x v="0"/>
    <s v="Compact Repair Kit"/>
    <n v="6"/>
    <n v="40.229999999999997"/>
    <n v="0.15"/>
    <n v="17.079999999999998"/>
    <n v="205.173"/>
    <n v="102.47999999999999"/>
    <n v="102.69300000000001"/>
    <n v="0.50051907414718322"/>
  </r>
  <r>
    <n v="5082"/>
    <d v="2026-06-20T00:00:00"/>
    <x v="1"/>
    <n v="6"/>
    <x v="5"/>
    <n v="2026"/>
    <x v="1"/>
    <x v="11"/>
    <x v="0"/>
    <s v="Business"/>
    <x v="0"/>
    <s v="Commuter Helmet"/>
    <n v="2"/>
    <n v="81.489999999999995"/>
    <n v="0"/>
    <n v="42.15"/>
    <n v="162.97999999999999"/>
    <n v="84.3"/>
    <n v="78.679999999999993"/>
    <n v="0.48275862068965514"/>
  </r>
  <r>
    <n v="5108"/>
    <d v="2026-06-20T00:00:00"/>
    <x v="1"/>
    <n v="6"/>
    <x v="5"/>
    <n v="2026"/>
    <x v="1"/>
    <x v="6"/>
    <x v="1"/>
    <s v="Business"/>
    <x v="2"/>
    <s v="Travel Backpack 35L"/>
    <n v="8"/>
    <n v="162.71"/>
    <n v="0.2"/>
    <n v="85.27"/>
    <n v="1041.3440000000001"/>
    <n v="682.16"/>
    <n v="359.18400000000008"/>
    <n v="0.34492348349824847"/>
  </r>
  <r>
    <n v="1105"/>
    <d v="2026-06-21T00:00:00"/>
    <x v="1"/>
    <n v="6"/>
    <x v="5"/>
    <n v="2026"/>
    <x v="2"/>
    <x v="5"/>
    <x v="3"/>
    <s v="Returning"/>
    <x v="2"/>
    <s v="Insulated Bottle"/>
    <n v="1"/>
    <n v="36.479999999999997"/>
    <n v="0.1"/>
    <n v="13.9"/>
    <n v="32.832000000000001"/>
    <n v="13.9"/>
    <n v="18.932000000000002"/>
    <n v="0.57663255360623789"/>
  </r>
  <r>
    <n v="2757"/>
    <d v="2026-06-21T00:00:00"/>
    <x v="1"/>
    <n v="6"/>
    <x v="5"/>
    <n v="2026"/>
    <x v="1"/>
    <x v="6"/>
    <x v="1"/>
    <s v="Business"/>
    <x v="2"/>
    <s v="Carry-On Duffel"/>
    <n v="6"/>
    <n v="136.65"/>
    <n v="0.15"/>
    <n v="68.56"/>
    <n v="696.91500000000008"/>
    <n v="411.36"/>
    <n v="285.55500000000006"/>
    <n v="0.4097415036266977"/>
  </r>
  <r>
    <n v="3325"/>
    <d v="2026-06-21T00:00:00"/>
    <x v="1"/>
    <n v="6"/>
    <x v="5"/>
    <n v="2026"/>
    <x v="2"/>
    <x v="2"/>
    <x v="0"/>
    <s v="New"/>
    <x v="0"/>
    <s v="Trail Bike Light"/>
    <n v="4"/>
    <n v="50.57"/>
    <n v="0"/>
    <n v="21.85"/>
    <n v="202.28"/>
    <n v="87.4"/>
    <n v="114.88"/>
    <n v="0.56792564761716435"/>
  </r>
  <r>
    <n v="4070"/>
    <d v="2026-06-21T00:00:00"/>
    <x v="1"/>
    <n v="6"/>
    <x v="5"/>
    <n v="2026"/>
    <x v="3"/>
    <x v="8"/>
    <x v="0"/>
    <s v="New"/>
    <x v="0"/>
    <s v="Cycling Pack 12L"/>
    <n v="3"/>
    <n v="103.72"/>
    <n v="0"/>
    <n v="50.34"/>
    <n v="311.15999999999997"/>
    <n v="151.02000000000001"/>
    <n v="160.13999999999996"/>
    <n v="0.51465483995372152"/>
  </r>
  <r>
    <n v="4339"/>
    <d v="2026-06-21T00:00:00"/>
    <x v="1"/>
    <n v="6"/>
    <x v="5"/>
    <n v="2026"/>
    <x v="2"/>
    <x v="16"/>
    <x v="3"/>
    <s v="Returning"/>
    <x v="2"/>
    <s v="Carry-On Duffel"/>
    <n v="1"/>
    <n v="132.49"/>
    <n v="0"/>
    <n v="67.09"/>
    <n v="132.49"/>
    <n v="67.09"/>
    <n v="65.400000000000006"/>
    <n v="0.49362216016303118"/>
  </r>
  <r>
    <n v="731"/>
    <d v="2026-06-22T00:00:00"/>
    <x v="1"/>
    <n v="6"/>
    <x v="5"/>
    <n v="2026"/>
    <x v="2"/>
    <x v="3"/>
    <x v="0"/>
    <s v="New"/>
    <x v="3"/>
    <s v="Portable Camp Stove"/>
    <n v="2"/>
    <n v="80.650000000000006"/>
    <n v="0"/>
    <n v="39.18"/>
    <n v="161.30000000000001"/>
    <n v="78.36"/>
    <n v="82.940000000000012"/>
    <n v="0.51419714817110973"/>
  </r>
  <r>
    <n v="1362"/>
    <d v="2026-06-22T00:00:00"/>
    <x v="1"/>
    <n v="6"/>
    <x v="5"/>
    <n v="2026"/>
    <x v="1"/>
    <x v="1"/>
    <x v="2"/>
    <s v="New"/>
    <x v="4"/>
    <s v="Recovery Roller"/>
    <n v="1"/>
    <n v="35.409999999999997"/>
    <n v="0.05"/>
    <n v="13.9"/>
    <n v="33.639499999999998"/>
    <n v="13.9"/>
    <n v="19.7395"/>
    <n v="0.58679528530447833"/>
  </r>
  <r>
    <n v="1512"/>
    <d v="2026-06-22T00:00:00"/>
    <x v="1"/>
    <n v="6"/>
    <x v="5"/>
    <n v="2026"/>
    <x v="0"/>
    <x v="0"/>
    <x v="3"/>
    <s v="Returning"/>
    <x v="4"/>
    <s v="Resistance Band Set"/>
    <n v="3"/>
    <n v="41.01"/>
    <n v="0"/>
    <n v="14.33"/>
    <n v="123.03"/>
    <n v="42.99"/>
    <n v="80.039999999999992"/>
    <n v="0.65057303096805652"/>
  </r>
  <r>
    <n v="1647"/>
    <d v="2026-06-22T00:00:00"/>
    <x v="1"/>
    <n v="6"/>
    <x v="5"/>
    <n v="2026"/>
    <x v="3"/>
    <x v="8"/>
    <x v="0"/>
    <s v="Business"/>
    <x v="2"/>
    <s v="Insulated Bottle"/>
    <n v="1"/>
    <n v="36.01"/>
    <n v="0"/>
    <n v="13.23"/>
    <n v="36.01"/>
    <n v="13.23"/>
    <n v="22.779999999999998"/>
    <n v="0.63260205498472644"/>
  </r>
  <r>
    <n v="2358"/>
    <d v="2026-06-22T00:00:00"/>
    <x v="1"/>
    <n v="6"/>
    <x v="5"/>
    <n v="2026"/>
    <x v="0"/>
    <x v="0"/>
    <x v="3"/>
    <s v="Returning"/>
    <x v="4"/>
    <s v="Training Mat"/>
    <n v="2"/>
    <n v="50.21"/>
    <n v="0.05"/>
    <n v="21.74"/>
    <n v="95.399000000000001"/>
    <n v="43.48"/>
    <n v="51.919000000000004"/>
    <n v="0.54423002337550708"/>
  </r>
  <r>
    <n v="2366"/>
    <d v="2026-06-22T00:00:00"/>
    <x v="1"/>
    <n v="6"/>
    <x v="5"/>
    <n v="2026"/>
    <x v="2"/>
    <x v="10"/>
    <x v="3"/>
    <s v="Returning"/>
    <x v="0"/>
    <s v="Cycling Pack 12L"/>
    <n v="3"/>
    <n v="100.3"/>
    <n v="0"/>
    <n v="49.26"/>
    <n v="300.89999999999998"/>
    <n v="147.78"/>
    <n v="153.11999999999998"/>
    <n v="0.5088733798604187"/>
  </r>
  <r>
    <n v="3481"/>
    <d v="2026-06-22T00:00:00"/>
    <x v="1"/>
    <n v="6"/>
    <x v="5"/>
    <n v="2026"/>
    <x v="3"/>
    <x v="8"/>
    <x v="2"/>
    <s v="New"/>
    <x v="2"/>
    <s v="Packing Cube Set"/>
    <n v="1"/>
    <n v="47.7"/>
    <n v="0.1"/>
    <n v="18.760000000000002"/>
    <n v="42.930000000000007"/>
    <n v="18.760000000000002"/>
    <n v="24.170000000000005"/>
    <n v="0.56300955043093415"/>
  </r>
  <r>
    <n v="3595"/>
    <d v="2026-06-22T00:00:00"/>
    <x v="1"/>
    <n v="6"/>
    <x v="5"/>
    <n v="2026"/>
    <x v="1"/>
    <x v="14"/>
    <x v="0"/>
    <s v="New"/>
    <x v="0"/>
    <s v="Compact Repair Kit"/>
    <n v="2"/>
    <n v="40.94"/>
    <n v="0.1"/>
    <n v="16.88"/>
    <n v="73.691999999999993"/>
    <n v="33.76"/>
    <n v="39.931999999999995"/>
    <n v="0.54187700157411933"/>
  </r>
  <r>
    <n v="3766"/>
    <d v="2026-06-22T00:00:00"/>
    <x v="1"/>
    <n v="6"/>
    <x v="5"/>
    <n v="2026"/>
    <x v="3"/>
    <x v="8"/>
    <x v="2"/>
    <s v="Returning"/>
    <x v="1"/>
    <s v="Hiking Daypack 20L"/>
    <n v="1"/>
    <n v="93.78"/>
    <n v="0"/>
    <n v="46.62"/>
    <n v="93.78"/>
    <n v="46.62"/>
    <n v="47.160000000000004"/>
    <n v="0.50287907869481774"/>
  </r>
  <r>
    <n v="3933"/>
    <d v="2026-06-22T00:00:00"/>
    <x v="1"/>
    <n v="6"/>
    <x v="5"/>
    <n v="2026"/>
    <x v="3"/>
    <x v="4"/>
    <x v="2"/>
    <s v="New"/>
    <x v="4"/>
    <s v="Training Mat"/>
    <n v="2"/>
    <n v="51.42"/>
    <n v="0"/>
    <n v="22.19"/>
    <n v="102.84"/>
    <n v="44.38"/>
    <n v="58.46"/>
    <n v="0.56845585375340335"/>
  </r>
  <r>
    <n v="3951"/>
    <d v="2026-06-22T00:00:00"/>
    <x v="1"/>
    <n v="6"/>
    <x v="5"/>
    <n v="2026"/>
    <x v="2"/>
    <x v="2"/>
    <x v="2"/>
    <s v="New"/>
    <x v="2"/>
    <s v="Travel Backpack 35L"/>
    <n v="1"/>
    <n v="164.99"/>
    <n v="0.1"/>
    <n v="86.6"/>
    <n v="148.49100000000001"/>
    <n v="86.6"/>
    <n v="61.89100000000002"/>
    <n v="0.41679967136055396"/>
  </r>
  <r>
    <n v="4078"/>
    <d v="2026-06-22T00:00:00"/>
    <x v="1"/>
    <n v="6"/>
    <x v="5"/>
    <n v="2026"/>
    <x v="2"/>
    <x v="5"/>
    <x v="3"/>
    <s v="Returning"/>
    <x v="1"/>
    <s v="Trail Boots"/>
    <n v="1"/>
    <n v="145.65"/>
    <n v="0"/>
    <n v="79.87"/>
    <n v="145.65"/>
    <n v="79.87"/>
    <n v="65.78"/>
    <n v="0.45163062135255749"/>
  </r>
  <r>
    <n v="4182"/>
    <d v="2026-06-22T00:00:00"/>
    <x v="1"/>
    <n v="6"/>
    <x v="5"/>
    <n v="2026"/>
    <x v="1"/>
    <x v="11"/>
    <x v="0"/>
    <s v="New"/>
    <x v="4"/>
    <s v="Weighted Vest"/>
    <n v="4"/>
    <n v="120.94"/>
    <n v="0.05"/>
    <n v="70.84"/>
    <n v="459.57199999999995"/>
    <n v="283.36"/>
    <n v="176.21199999999993"/>
    <n v="0.38342631840059871"/>
  </r>
  <r>
    <n v="323"/>
    <d v="2026-06-23T00:00:00"/>
    <x v="1"/>
    <n v="6"/>
    <x v="5"/>
    <n v="2026"/>
    <x v="3"/>
    <x v="13"/>
    <x v="0"/>
    <s v="Returning"/>
    <x v="2"/>
    <s v="Insulated Bottle"/>
    <n v="1"/>
    <n v="36.94"/>
    <n v="0"/>
    <n v="13.25"/>
    <n v="36.94"/>
    <n v="13.25"/>
    <n v="23.689999999999998"/>
    <n v="0.64131023280996213"/>
  </r>
  <r>
    <n v="544"/>
    <d v="2026-06-23T00:00:00"/>
    <x v="1"/>
    <n v="6"/>
    <x v="5"/>
    <n v="2026"/>
    <x v="0"/>
    <x v="15"/>
    <x v="0"/>
    <s v="Business"/>
    <x v="1"/>
    <s v="Hiking Daypack 20L"/>
    <n v="1"/>
    <n v="90.3"/>
    <n v="0.05"/>
    <n v="45.07"/>
    <n v="85.784999999999997"/>
    <n v="45.07"/>
    <n v="40.714999999999996"/>
    <n v="0.47461677449437545"/>
  </r>
  <r>
    <n v="1570"/>
    <d v="2026-06-23T00:00:00"/>
    <x v="1"/>
    <n v="6"/>
    <x v="5"/>
    <n v="2026"/>
    <x v="3"/>
    <x v="13"/>
    <x v="3"/>
    <s v="Returning"/>
    <x v="3"/>
    <s v="Alpine Tent 4P"/>
    <n v="1"/>
    <n v="335.05"/>
    <n v="0"/>
    <n v="191.67"/>
    <n v="335.05"/>
    <n v="191.67"/>
    <n v="143.38000000000002"/>
    <n v="0.42793612893597976"/>
  </r>
  <r>
    <n v="1932"/>
    <d v="2026-06-23T00:00:00"/>
    <x v="1"/>
    <n v="6"/>
    <x v="5"/>
    <n v="2026"/>
    <x v="3"/>
    <x v="8"/>
    <x v="0"/>
    <s v="New"/>
    <x v="2"/>
    <s v="Insulated Bottle"/>
    <n v="1"/>
    <n v="35.9"/>
    <n v="0.05"/>
    <n v="13.81"/>
    <n v="34.104999999999997"/>
    <n v="13.81"/>
    <n v="20.294999999999995"/>
    <n v="0.59507403606509301"/>
  </r>
  <r>
    <n v="4352"/>
    <d v="2026-06-23T00:00:00"/>
    <x v="1"/>
    <n v="6"/>
    <x v="5"/>
    <n v="2026"/>
    <x v="3"/>
    <x v="13"/>
    <x v="0"/>
    <s v="Returning"/>
    <x v="0"/>
    <s v="Trail Bike Light"/>
    <n v="6"/>
    <n v="51.34"/>
    <n v="0.1"/>
    <n v="22.47"/>
    <n v="277.23600000000005"/>
    <n v="134.82"/>
    <n v="142.41600000000005"/>
    <n v="0.51369951954291659"/>
  </r>
  <r>
    <n v="4561"/>
    <d v="2026-06-23T00:00:00"/>
    <x v="1"/>
    <n v="6"/>
    <x v="5"/>
    <n v="2026"/>
    <x v="0"/>
    <x v="0"/>
    <x v="2"/>
    <s v="Returning"/>
    <x v="1"/>
    <s v="Summit Backpack 45L"/>
    <n v="1"/>
    <n v="157.91"/>
    <n v="0"/>
    <n v="77.12"/>
    <n v="157.91"/>
    <n v="77.12"/>
    <n v="80.789999999999992"/>
    <n v="0.51162054334747642"/>
  </r>
  <r>
    <n v="4741"/>
    <d v="2026-06-23T00:00:00"/>
    <x v="1"/>
    <n v="6"/>
    <x v="5"/>
    <n v="2026"/>
    <x v="3"/>
    <x v="13"/>
    <x v="0"/>
    <s v="New"/>
    <x v="0"/>
    <s v="Compact Repair Kit"/>
    <n v="3"/>
    <n v="41.09"/>
    <n v="0.05"/>
    <n v="16.809999999999999"/>
    <n v="117.10650000000001"/>
    <n v="50.429999999999993"/>
    <n v="66.676500000000019"/>
    <n v="0.569366346018368"/>
  </r>
  <r>
    <n v="4882"/>
    <d v="2026-06-23T00:00:00"/>
    <x v="1"/>
    <n v="6"/>
    <x v="5"/>
    <n v="2026"/>
    <x v="1"/>
    <x v="12"/>
    <x v="0"/>
    <s v="Returning"/>
    <x v="3"/>
    <s v="Compact Sleeping Bag"/>
    <n v="2"/>
    <n v="120.18"/>
    <n v="0.05"/>
    <n v="59.4"/>
    <n v="228.34200000000001"/>
    <n v="118.8"/>
    <n v="109.54200000000002"/>
    <n v="0.47972777675591882"/>
  </r>
  <r>
    <n v="4885"/>
    <d v="2026-06-23T00:00:00"/>
    <x v="1"/>
    <n v="6"/>
    <x v="5"/>
    <n v="2026"/>
    <x v="3"/>
    <x v="13"/>
    <x v="3"/>
    <s v="New"/>
    <x v="3"/>
    <s v="Trail Tent 2P"/>
    <n v="1"/>
    <n v="198.1"/>
    <n v="0.1"/>
    <n v="103.46"/>
    <n v="178.29"/>
    <n v="103.46"/>
    <n v="74.83"/>
    <n v="0.41970946211228899"/>
  </r>
  <r>
    <n v="4982"/>
    <d v="2026-06-23T00:00:00"/>
    <x v="1"/>
    <n v="6"/>
    <x v="5"/>
    <n v="2026"/>
    <x v="2"/>
    <x v="10"/>
    <x v="0"/>
    <s v="Returning"/>
    <x v="2"/>
    <s v="Insulated Bottle"/>
    <n v="1"/>
    <n v="36.700000000000003"/>
    <n v="0.15"/>
    <n v="13.59"/>
    <n v="31.195"/>
    <n v="13.59"/>
    <n v="17.605"/>
    <n v="0.56435326174066358"/>
  </r>
  <r>
    <n v="40"/>
    <d v="2026-06-24T00:00:00"/>
    <x v="1"/>
    <n v="6"/>
    <x v="5"/>
    <n v="2026"/>
    <x v="3"/>
    <x v="7"/>
    <x v="2"/>
    <s v="New"/>
    <x v="2"/>
    <s v="Travel Backpack 35L"/>
    <n v="1"/>
    <n v="167.23"/>
    <n v="0.05"/>
    <n v="85.14"/>
    <n v="158.86849999999998"/>
    <n v="85.14"/>
    <n v="73.728499999999983"/>
    <n v="0.46408507665144438"/>
  </r>
  <r>
    <n v="110"/>
    <d v="2026-06-24T00:00:00"/>
    <x v="1"/>
    <n v="6"/>
    <x v="5"/>
    <n v="2026"/>
    <x v="1"/>
    <x v="12"/>
    <x v="2"/>
    <s v="Business"/>
    <x v="1"/>
    <s v="Trekking Poles"/>
    <n v="2"/>
    <n v="72.97"/>
    <n v="0"/>
    <n v="31.57"/>
    <n v="145.94"/>
    <n v="63.14"/>
    <n v="82.8"/>
    <n v="0.56735644785528294"/>
  </r>
  <r>
    <n v="1169"/>
    <d v="2026-06-24T00:00:00"/>
    <x v="1"/>
    <n v="6"/>
    <x v="5"/>
    <n v="2026"/>
    <x v="1"/>
    <x v="11"/>
    <x v="2"/>
    <s v="New"/>
    <x v="0"/>
    <s v="Commuter Helmet"/>
    <n v="3"/>
    <n v="82.91"/>
    <n v="0"/>
    <n v="42.29"/>
    <n v="248.73"/>
    <n v="126.87"/>
    <n v="121.85999999999999"/>
    <n v="0.4899288384995778"/>
  </r>
  <r>
    <n v="2211"/>
    <d v="2026-06-24T00:00:00"/>
    <x v="1"/>
    <n v="6"/>
    <x v="5"/>
    <n v="2026"/>
    <x v="2"/>
    <x v="10"/>
    <x v="3"/>
    <s v="New"/>
    <x v="4"/>
    <s v="Resistance Band Set"/>
    <n v="2"/>
    <n v="41.25"/>
    <n v="0"/>
    <n v="14.72"/>
    <n v="82.5"/>
    <n v="29.44"/>
    <n v="53.06"/>
    <n v="0.64315151515151514"/>
  </r>
  <r>
    <n v="3494"/>
    <d v="2026-06-24T00:00:00"/>
    <x v="1"/>
    <n v="6"/>
    <x v="5"/>
    <n v="2026"/>
    <x v="3"/>
    <x v="8"/>
    <x v="1"/>
    <s v="Business"/>
    <x v="3"/>
    <s v="Trail Tent 2P"/>
    <n v="6"/>
    <n v="194.79"/>
    <n v="0.15"/>
    <n v="106.78"/>
    <n v="993.42899999999997"/>
    <n v="640.68000000000006"/>
    <n v="352.74899999999991"/>
    <n v="0.3550822454347517"/>
  </r>
  <r>
    <n v="3586"/>
    <d v="2026-06-24T00:00:00"/>
    <x v="1"/>
    <n v="6"/>
    <x v="5"/>
    <n v="2026"/>
    <x v="0"/>
    <x v="15"/>
    <x v="1"/>
    <s v="Business"/>
    <x v="3"/>
    <s v="Trail Tent 2P"/>
    <n v="6"/>
    <n v="193.13"/>
    <n v="0.15"/>
    <n v="106.49"/>
    <n v="984.96299999999997"/>
    <n v="638.93999999999994"/>
    <n v="346.02300000000002"/>
    <n v="0.35130558203709178"/>
  </r>
  <r>
    <n v="3660"/>
    <d v="2026-06-24T00:00:00"/>
    <x v="1"/>
    <n v="6"/>
    <x v="5"/>
    <n v="2026"/>
    <x v="2"/>
    <x v="3"/>
    <x v="0"/>
    <s v="New"/>
    <x v="0"/>
    <s v="Commuter Helmet"/>
    <n v="1"/>
    <n v="82.7"/>
    <n v="0.05"/>
    <n v="42.16"/>
    <n v="78.564999999999998"/>
    <n v="42.16"/>
    <n v="36.405000000000001"/>
    <n v="0.46337427607713361"/>
  </r>
  <r>
    <n v="4307"/>
    <d v="2026-06-24T00:00:00"/>
    <x v="1"/>
    <n v="6"/>
    <x v="5"/>
    <n v="2026"/>
    <x v="3"/>
    <x v="8"/>
    <x v="0"/>
    <s v="Business"/>
    <x v="0"/>
    <s v="Compact Repair Kit"/>
    <n v="1"/>
    <n v="40.33"/>
    <n v="0"/>
    <n v="16.48"/>
    <n v="40.33"/>
    <n v="16.48"/>
    <n v="23.849999999999998"/>
    <n v="0.59137118770146291"/>
  </r>
  <r>
    <n v="5133"/>
    <d v="2026-06-24T00:00:00"/>
    <x v="1"/>
    <n v="6"/>
    <x v="5"/>
    <n v="2026"/>
    <x v="0"/>
    <x v="0"/>
    <x v="0"/>
    <s v="Business"/>
    <x v="3"/>
    <s v="Portable Camp Stove"/>
    <n v="1"/>
    <n v="81.99"/>
    <n v="0.15"/>
    <n v="40.29"/>
    <n v="69.691499999999991"/>
    <n v="40.29"/>
    <n v="29.401499999999992"/>
    <n v="0.4218807171606293"/>
  </r>
  <r>
    <n v="472"/>
    <d v="2026-06-25T00:00:00"/>
    <x v="1"/>
    <n v="6"/>
    <x v="5"/>
    <n v="2026"/>
    <x v="1"/>
    <x v="6"/>
    <x v="2"/>
    <s v="Business"/>
    <x v="2"/>
    <s v="Packing Cube Set"/>
    <n v="3"/>
    <n v="46.29"/>
    <n v="0"/>
    <n v="18.309999999999999"/>
    <n v="138.87"/>
    <n v="54.929999999999993"/>
    <n v="83.940000000000012"/>
    <n v="0.60445020522791104"/>
  </r>
  <r>
    <n v="689"/>
    <d v="2026-06-25T00:00:00"/>
    <x v="1"/>
    <n v="6"/>
    <x v="5"/>
    <n v="2026"/>
    <x v="3"/>
    <x v="7"/>
    <x v="0"/>
    <s v="New"/>
    <x v="0"/>
    <s v="Compact Repair Kit"/>
    <n v="1"/>
    <n v="39.729999999999997"/>
    <n v="0"/>
    <n v="16.55"/>
    <n v="39.729999999999997"/>
    <n v="16.55"/>
    <n v="23.179999999999996"/>
    <n v="0.58343820790334755"/>
  </r>
  <r>
    <n v="864"/>
    <d v="2026-06-25T00:00:00"/>
    <x v="1"/>
    <n v="6"/>
    <x v="5"/>
    <n v="2026"/>
    <x v="3"/>
    <x v="8"/>
    <x v="0"/>
    <s v="New"/>
    <x v="2"/>
    <s v="Carry-On Duffel"/>
    <n v="4"/>
    <n v="131.02000000000001"/>
    <n v="0.05"/>
    <n v="67.42"/>
    <n v="497.87600000000003"/>
    <n v="269.68"/>
    <n v="228.19600000000003"/>
    <n v="0.45833902417469413"/>
  </r>
  <r>
    <n v="1163"/>
    <d v="2026-06-25T00:00:00"/>
    <x v="1"/>
    <n v="6"/>
    <x v="5"/>
    <n v="2026"/>
    <x v="1"/>
    <x v="12"/>
    <x v="0"/>
    <s v="New"/>
    <x v="2"/>
    <s v="Packing Cube Set"/>
    <n v="2"/>
    <n v="46.69"/>
    <n v="0.05"/>
    <n v="18.23"/>
    <n v="88.710999999999999"/>
    <n v="36.46"/>
    <n v="52.250999999999998"/>
    <n v="0.58900249123558523"/>
  </r>
  <r>
    <n v="1323"/>
    <d v="2026-06-25T00:00:00"/>
    <x v="1"/>
    <n v="6"/>
    <x v="5"/>
    <n v="2026"/>
    <x v="1"/>
    <x v="12"/>
    <x v="0"/>
    <s v="Returning"/>
    <x v="4"/>
    <s v="Resistance Band Set"/>
    <n v="2"/>
    <n v="39.57"/>
    <n v="0.1"/>
    <n v="14.64"/>
    <n v="71.225999999999999"/>
    <n v="29.28"/>
    <n v="41.945999999999998"/>
    <n v="0.58891416055934631"/>
  </r>
  <r>
    <n v="2098"/>
    <d v="2026-06-25T00:00:00"/>
    <x v="1"/>
    <n v="6"/>
    <x v="5"/>
    <n v="2026"/>
    <x v="2"/>
    <x v="2"/>
    <x v="0"/>
    <s v="Returning"/>
    <x v="1"/>
    <s v="Trail Boots"/>
    <n v="1"/>
    <n v="146.46"/>
    <n v="0.15"/>
    <n v="80.760000000000005"/>
    <n v="124.491"/>
    <n v="80.760000000000005"/>
    <n v="43.730999999999995"/>
    <n v="0.35127840566787955"/>
  </r>
  <r>
    <n v="2190"/>
    <d v="2026-06-25T00:00:00"/>
    <x v="1"/>
    <n v="6"/>
    <x v="5"/>
    <n v="2026"/>
    <x v="1"/>
    <x v="6"/>
    <x v="2"/>
    <s v="Business"/>
    <x v="0"/>
    <s v="Trail Bike Light"/>
    <n v="5"/>
    <n v="50.78"/>
    <n v="0"/>
    <n v="22.68"/>
    <n v="253.9"/>
    <n v="113.4"/>
    <n v="140.5"/>
    <n v="0.55336746750689247"/>
  </r>
  <r>
    <n v="2664"/>
    <d v="2026-06-25T00:00:00"/>
    <x v="1"/>
    <n v="6"/>
    <x v="5"/>
    <n v="2026"/>
    <x v="2"/>
    <x v="10"/>
    <x v="3"/>
    <s v="Returning"/>
    <x v="2"/>
    <s v="Packing Cube Set"/>
    <n v="3"/>
    <n v="47.61"/>
    <n v="0"/>
    <n v="18.21"/>
    <n v="142.82999999999998"/>
    <n v="54.63"/>
    <n v="88.199999999999989"/>
    <n v="0.61751732829237549"/>
  </r>
  <r>
    <n v="2992"/>
    <d v="2026-06-25T00:00:00"/>
    <x v="1"/>
    <n v="6"/>
    <x v="5"/>
    <n v="2026"/>
    <x v="2"/>
    <x v="16"/>
    <x v="0"/>
    <s v="New"/>
    <x v="0"/>
    <s v="Trail Bike Light"/>
    <n v="1"/>
    <n v="50.75"/>
    <n v="0.1"/>
    <n v="22.94"/>
    <n v="45.675000000000004"/>
    <n v="22.94"/>
    <n v="22.735000000000003"/>
    <n v="0.49775588396278053"/>
  </r>
  <r>
    <n v="3120"/>
    <d v="2026-06-25T00:00:00"/>
    <x v="1"/>
    <n v="6"/>
    <x v="5"/>
    <n v="2026"/>
    <x v="2"/>
    <x v="5"/>
    <x v="3"/>
    <s v="Returning"/>
    <x v="4"/>
    <s v="Training Mat"/>
    <n v="1"/>
    <n v="50.33"/>
    <n v="0"/>
    <n v="21.66"/>
    <n v="50.33"/>
    <n v="21.66"/>
    <n v="28.669999999999998"/>
    <n v="0.56964037353467112"/>
  </r>
  <r>
    <n v="189"/>
    <d v="2026-06-26T00:00:00"/>
    <x v="1"/>
    <n v="6"/>
    <x v="5"/>
    <n v="2026"/>
    <x v="2"/>
    <x v="10"/>
    <x v="0"/>
    <s v="Business"/>
    <x v="2"/>
    <s v="Packing Cube Set"/>
    <n v="1"/>
    <n v="47.5"/>
    <n v="0.1"/>
    <n v="18.8"/>
    <n v="42.75"/>
    <n v="18.8"/>
    <n v="23.95"/>
    <n v="0.56023391812865497"/>
  </r>
  <r>
    <n v="927"/>
    <d v="2026-06-26T00:00:00"/>
    <x v="1"/>
    <n v="6"/>
    <x v="5"/>
    <n v="2026"/>
    <x v="2"/>
    <x v="10"/>
    <x v="3"/>
    <s v="Returning"/>
    <x v="2"/>
    <s v="Carry-On Duffel"/>
    <n v="2"/>
    <n v="130.33000000000001"/>
    <n v="0.1"/>
    <n v="67.319999999999993"/>
    <n v="234.59400000000002"/>
    <n v="134.63999999999999"/>
    <n v="99.954000000000036"/>
    <n v="0.42607227806337772"/>
  </r>
  <r>
    <n v="1388"/>
    <d v="2026-06-26T00:00:00"/>
    <x v="1"/>
    <n v="6"/>
    <x v="5"/>
    <n v="2026"/>
    <x v="1"/>
    <x v="14"/>
    <x v="0"/>
    <s v="Returning"/>
    <x v="1"/>
    <s v="Summit Backpack 45L"/>
    <n v="3"/>
    <n v="156.76"/>
    <n v="0.05"/>
    <n v="78.63"/>
    <n v="446.76599999999996"/>
    <n v="235.89"/>
    <n v="210.87599999999998"/>
    <n v="0.47200547937846654"/>
  </r>
  <r>
    <n v="3932"/>
    <d v="2026-06-26T00:00:00"/>
    <x v="1"/>
    <n v="6"/>
    <x v="5"/>
    <n v="2026"/>
    <x v="2"/>
    <x v="10"/>
    <x v="0"/>
    <s v="New"/>
    <x v="4"/>
    <s v="Recovery Roller"/>
    <n v="4"/>
    <n v="35.770000000000003"/>
    <n v="0"/>
    <n v="13.75"/>
    <n v="143.08000000000001"/>
    <n v="55"/>
    <n v="88.080000000000013"/>
    <n v="0.61559966452334358"/>
  </r>
  <r>
    <n v="4008"/>
    <d v="2026-06-26T00:00:00"/>
    <x v="1"/>
    <n v="6"/>
    <x v="5"/>
    <n v="2026"/>
    <x v="1"/>
    <x v="14"/>
    <x v="0"/>
    <s v="Returning"/>
    <x v="0"/>
    <s v="Cycling Pack 12L"/>
    <n v="2"/>
    <n v="102.49"/>
    <n v="0"/>
    <n v="50.07"/>
    <n v="204.98"/>
    <n v="100.14"/>
    <n v="104.83999999999999"/>
    <n v="0.51146453312518292"/>
  </r>
  <r>
    <n v="4701"/>
    <d v="2026-06-26T00:00:00"/>
    <x v="1"/>
    <n v="6"/>
    <x v="5"/>
    <n v="2026"/>
    <x v="0"/>
    <x v="0"/>
    <x v="1"/>
    <s v="Business"/>
    <x v="0"/>
    <s v="Commuter Helmet"/>
    <n v="8"/>
    <n v="82.47"/>
    <n v="0.15"/>
    <n v="42.58"/>
    <n v="560.79599999999994"/>
    <n v="340.64"/>
    <n v="220.15599999999995"/>
    <n v="0.39257769313618496"/>
  </r>
  <r>
    <n v="4805"/>
    <d v="2026-06-26T00:00:00"/>
    <x v="1"/>
    <n v="6"/>
    <x v="5"/>
    <n v="2026"/>
    <x v="2"/>
    <x v="10"/>
    <x v="0"/>
    <s v="Returning"/>
    <x v="3"/>
    <s v="Compact Sleeping Bag"/>
    <n v="1"/>
    <n v="121.44"/>
    <n v="0"/>
    <n v="62.34"/>
    <n v="121.44"/>
    <n v="62.34"/>
    <n v="59.099999999999994"/>
    <n v="0.48666007905138337"/>
  </r>
  <r>
    <n v="912"/>
    <d v="2026-06-27T00:00:00"/>
    <x v="1"/>
    <n v="6"/>
    <x v="5"/>
    <n v="2026"/>
    <x v="0"/>
    <x v="0"/>
    <x v="3"/>
    <s v="New"/>
    <x v="2"/>
    <s v="Packing Cube Set"/>
    <n v="4"/>
    <n v="46.44"/>
    <n v="0.05"/>
    <n v="18.2"/>
    <n v="176.47199999999998"/>
    <n v="72.8"/>
    <n v="103.67199999999998"/>
    <n v="0.58746996690693143"/>
  </r>
  <r>
    <n v="1837"/>
    <d v="2026-06-27T00:00:00"/>
    <x v="1"/>
    <n v="6"/>
    <x v="5"/>
    <n v="2026"/>
    <x v="0"/>
    <x v="0"/>
    <x v="3"/>
    <s v="Business"/>
    <x v="3"/>
    <s v="Trail Tent 2P"/>
    <n v="2"/>
    <n v="194.13"/>
    <n v="0.1"/>
    <n v="106.51"/>
    <n v="349.43400000000003"/>
    <n v="213.02"/>
    <n v="136.41400000000002"/>
    <n v="0.39038559499075648"/>
  </r>
  <r>
    <n v="2216"/>
    <d v="2026-06-27T00:00:00"/>
    <x v="1"/>
    <n v="6"/>
    <x v="5"/>
    <n v="2026"/>
    <x v="0"/>
    <x v="9"/>
    <x v="0"/>
    <s v="Business"/>
    <x v="0"/>
    <s v="Commuter Helmet"/>
    <n v="4"/>
    <n v="81.86"/>
    <n v="0.05"/>
    <n v="42.22"/>
    <n v="311.06799999999998"/>
    <n v="168.88"/>
    <n v="142.18799999999999"/>
    <n v="0.45709619761595532"/>
  </r>
  <r>
    <n v="2451"/>
    <d v="2026-06-27T00:00:00"/>
    <x v="1"/>
    <n v="6"/>
    <x v="5"/>
    <n v="2026"/>
    <x v="0"/>
    <x v="9"/>
    <x v="1"/>
    <s v="Business"/>
    <x v="2"/>
    <s v="Travel Backpack 35L"/>
    <n v="4"/>
    <n v="162.61000000000001"/>
    <n v="0.05"/>
    <n v="88.64"/>
    <n v="617.91800000000001"/>
    <n v="354.56"/>
    <n v="263.358"/>
    <n v="0.4262021821665658"/>
  </r>
  <r>
    <n v="2874"/>
    <d v="2026-06-27T00:00:00"/>
    <x v="1"/>
    <n v="6"/>
    <x v="5"/>
    <n v="2026"/>
    <x v="1"/>
    <x v="12"/>
    <x v="2"/>
    <s v="New"/>
    <x v="0"/>
    <s v="Compact Repair Kit"/>
    <n v="1"/>
    <n v="40.26"/>
    <n v="0"/>
    <n v="16.62"/>
    <n v="40.26"/>
    <n v="16.62"/>
    <n v="23.639999999999997"/>
    <n v="0.58718330849478384"/>
  </r>
  <r>
    <n v="2885"/>
    <d v="2026-06-27T00:00:00"/>
    <x v="1"/>
    <n v="6"/>
    <x v="5"/>
    <n v="2026"/>
    <x v="0"/>
    <x v="0"/>
    <x v="0"/>
    <s v="Business"/>
    <x v="2"/>
    <s v="Packing Cube Set"/>
    <n v="1"/>
    <n v="47.23"/>
    <n v="0.1"/>
    <n v="17.829999999999998"/>
    <n v="42.506999999999998"/>
    <n v="17.829999999999998"/>
    <n v="24.677"/>
    <n v="0.58053967581810062"/>
  </r>
  <r>
    <n v="3014"/>
    <d v="2026-06-27T00:00:00"/>
    <x v="1"/>
    <n v="6"/>
    <x v="5"/>
    <n v="2026"/>
    <x v="2"/>
    <x v="10"/>
    <x v="0"/>
    <s v="New"/>
    <x v="4"/>
    <s v="Training Mat"/>
    <n v="1"/>
    <n v="50.13"/>
    <n v="0.15"/>
    <n v="22.22"/>
    <n v="42.610500000000002"/>
    <n v="22.22"/>
    <n v="20.390500000000003"/>
    <n v="0.47853228664296366"/>
  </r>
  <r>
    <n v="3273"/>
    <d v="2026-06-27T00:00:00"/>
    <x v="1"/>
    <n v="6"/>
    <x v="5"/>
    <n v="2026"/>
    <x v="2"/>
    <x v="3"/>
    <x v="0"/>
    <s v="Business"/>
    <x v="3"/>
    <s v="Alpine Tent 4P"/>
    <n v="2"/>
    <n v="345.82"/>
    <n v="0.05"/>
    <n v="196.24"/>
    <n v="657.05799999999999"/>
    <n v="392.48"/>
    <n v="264.57799999999997"/>
    <n v="0.40267069269379563"/>
  </r>
  <r>
    <n v="5041"/>
    <d v="2026-06-27T00:00:00"/>
    <x v="1"/>
    <n v="6"/>
    <x v="5"/>
    <n v="2026"/>
    <x v="0"/>
    <x v="15"/>
    <x v="2"/>
    <s v="New"/>
    <x v="3"/>
    <s v="Compact Sleeping Bag"/>
    <n v="1"/>
    <n v="126.12"/>
    <n v="0"/>
    <n v="62.18"/>
    <n v="126.12"/>
    <n v="62.18"/>
    <n v="63.940000000000005"/>
    <n v="0.50697748176339996"/>
  </r>
  <r>
    <n v="312"/>
    <d v="2026-06-28T00:00:00"/>
    <x v="1"/>
    <n v="6"/>
    <x v="5"/>
    <n v="2026"/>
    <x v="3"/>
    <x v="7"/>
    <x v="3"/>
    <s v="Returning"/>
    <x v="4"/>
    <s v="Recovery Roller"/>
    <n v="1"/>
    <n v="36"/>
    <n v="0"/>
    <n v="13.95"/>
    <n v="36"/>
    <n v="13.95"/>
    <n v="22.05"/>
    <n v="0.61250000000000004"/>
  </r>
  <r>
    <n v="647"/>
    <d v="2026-06-28T00:00:00"/>
    <x v="1"/>
    <n v="6"/>
    <x v="5"/>
    <n v="2026"/>
    <x v="0"/>
    <x v="0"/>
    <x v="0"/>
    <s v="Returning"/>
    <x v="2"/>
    <s v="Travel Backpack 35L"/>
    <n v="1"/>
    <n v="162.25"/>
    <n v="0.05"/>
    <n v="89.28"/>
    <n v="154.13749999999999"/>
    <n v="89.28"/>
    <n v="64.857499999999987"/>
    <n v="0.42077690373854509"/>
  </r>
  <r>
    <n v="708"/>
    <d v="2026-06-28T00:00:00"/>
    <x v="1"/>
    <n v="6"/>
    <x v="5"/>
    <n v="2026"/>
    <x v="1"/>
    <x v="11"/>
    <x v="0"/>
    <s v="Returning"/>
    <x v="1"/>
    <s v="Summit Backpack 45L"/>
    <n v="1"/>
    <n v="150.44"/>
    <n v="0"/>
    <n v="80.5"/>
    <n v="150.44"/>
    <n v="80.5"/>
    <n v="69.94"/>
    <n v="0.46490295134272797"/>
  </r>
  <r>
    <n v="886"/>
    <d v="2026-06-28T00:00:00"/>
    <x v="1"/>
    <n v="6"/>
    <x v="5"/>
    <n v="2026"/>
    <x v="0"/>
    <x v="0"/>
    <x v="2"/>
    <s v="Business"/>
    <x v="3"/>
    <s v="Compact Sleeping Bag"/>
    <n v="2"/>
    <n v="126.17"/>
    <n v="0.05"/>
    <n v="61.13"/>
    <n v="239.72299999999998"/>
    <n v="122.26"/>
    <n v="117.46299999999998"/>
    <n v="0.48999470221881081"/>
  </r>
  <r>
    <n v="944"/>
    <d v="2026-06-28T00:00:00"/>
    <x v="1"/>
    <n v="6"/>
    <x v="5"/>
    <n v="2026"/>
    <x v="3"/>
    <x v="7"/>
    <x v="3"/>
    <s v="Returning"/>
    <x v="3"/>
    <s v="Portable Camp Stove"/>
    <n v="2"/>
    <n v="83.72"/>
    <n v="0"/>
    <n v="38.96"/>
    <n v="167.44"/>
    <n v="77.92"/>
    <n v="89.52"/>
    <n v="0.53463927376970855"/>
  </r>
  <r>
    <n v="1050"/>
    <d v="2026-06-28T00:00:00"/>
    <x v="1"/>
    <n v="6"/>
    <x v="5"/>
    <n v="2026"/>
    <x v="3"/>
    <x v="8"/>
    <x v="3"/>
    <s v="New"/>
    <x v="1"/>
    <s v="Trekking Poles"/>
    <n v="1"/>
    <n v="70.58"/>
    <n v="0"/>
    <n v="32.78"/>
    <n v="70.58"/>
    <n v="32.78"/>
    <n v="37.799999999999997"/>
    <n v="0.53556248228960046"/>
  </r>
  <r>
    <n v="1677"/>
    <d v="2026-06-28T00:00:00"/>
    <x v="1"/>
    <n v="6"/>
    <x v="5"/>
    <n v="2026"/>
    <x v="3"/>
    <x v="13"/>
    <x v="1"/>
    <s v="Business"/>
    <x v="3"/>
    <s v="Portable Camp Stove"/>
    <n v="5"/>
    <n v="81.96"/>
    <n v="0.05"/>
    <n v="39.130000000000003"/>
    <n v="389.30999999999995"/>
    <n v="195.65"/>
    <n v="193.65999999999994"/>
    <n v="0.497444196141892"/>
  </r>
  <r>
    <n v="2109"/>
    <d v="2026-06-28T00:00:00"/>
    <x v="1"/>
    <n v="6"/>
    <x v="5"/>
    <n v="2026"/>
    <x v="1"/>
    <x v="14"/>
    <x v="0"/>
    <s v="New"/>
    <x v="0"/>
    <s v="Compact Repair Kit"/>
    <n v="1"/>
    <n v="40.67"/>
    <n v="0"/>
    <n v="16.5"/>
    <n v="40.67"/>
    <n v="16.5"/>
    <n v="24.17"/>
    <n v="0.59429554954511932"/>
  </r>
  <r>
    <n v="3688"/>
    <d v="2026-06-28T00:00:00"/>
    <x v="1"/>
    <n v="6"/>
    <x v="5"/>
    <n v="2026"/>
    <x v="2"/>
    <x v="16"/>
    <x v="2"/>
    <s v="New"/>
    <x v="4"/>
    <s v="Resistance Band Set"/>
    <n v="1"/>
    <n v="40.94"/>
    <n v="0"/>
    <n v="14.47"/>
    <n v="40.94"/>
    <n v="14.47"/>
    <n v="26.47"/>
    <n v="0.64655593551538837"/>
  </r>
  <r>
    <n v="521"/>
    <d v="2026-06-29T00:00:00"/>
    <x v="1"/>
    <n v="6"/>
    <x v="5"/>
    <n v="2026"/>
    <x v="3"/>
    <x v="8"/>
    <x v="1"/>
    <s v="Business"/>
    <x v="0"/>
    <s v="Cycling Pack 12L"/>
    <n v="3"/>
    <n v="100.89"/>
    <n v="0.05"/>
    <n v="49.08"/>
    <n v="287.53649999999999"/>
    <n v="147.24"/>
    <n v="140.29649999999998"/>
    <n v="0.48792588071427451"/>
  </r>
  <r>
    <n v="557"/>
    <d v="2026-06-29T00:00:00"/>
    <x v="1"/>
    <n v="6"/>
    <x v="5"/>
    <n v="2026"/>
    <x v="1"/>
    <x v="12"/>
    <x v="1"/>
    <s v="Business"/>
    <x v="0"/>
    <s v="Compact Repair Kit"/>
    <n v="3"/>
    <n v="39.78"/>
    <n v="0.15"/>
    <n v="16.850000000000001"/>
    <n v="101.43900000000001"/>
    <n v="50.550000000000004"/>
    <n v="50.889000000000003"/>
    <n v="0.50167095495815217"/>
  </r>
  <r>
    <n v="929"/>
    <d v="2026-06-29T00:00:00"/>
    <x v="1"/>
    <n v="6"/>
    <x v="5"/>
    <n v="2026"/>
    <x v="0"/>
    <x v="0"/>
    <x v="0"/>
    <s v="Returning"/>
    <x v="4"/>
    <s v="Resistance Band Set"/>
    <n v="1"/>
    <n v="40.299999999999997"/>
    <n v="0.05"/>
    <n v="14.79"/>
    <n v="38.284999999999997"/>
    <n v="14.79"/>
    <n v="23.494999999999997"/>
    <n v="0.61368682251534545"/>
  </r>
  <r>
    <n v="1089"/>
    <d v="2026-06-29T00:00:00"/>
    <x v="1"/>
    <n v="6"/>
    <x v="5"/>
    <n v="2026"/>
    <x v="1"/>
    <x v="11"/>
    <x v="2"/>
    <s v="Returning"/>
    <x v="1"/>
    <s v="Hiking Daypack 20L"/>
    <n v="1"/>
    <n v="90.91"/>
    <n v="0.05"/>
    <n v="45.9"/>
    <n v="86.364499999999992"/>
    <n v="45.9"/>
    <n v="40.464499999999994"/>
    <n v="0.46853163047316893"/>
  </r>
  <r>
    <n v="1655"/>
    <d v="2026-06-29T00:00:00"/>
    <x v="1"/>
    <n v="6"/>
    <x v="5"/>
    <n v="2026"/>
    <x v="0"/>
    <x v="0"/>
    <x v="1"/>
    <s v="Business"/>
    <x v="2"/>
    <s v="Travel Backpack 35L"/>
    <n v="5"/>
    <n v="162.29"/>
    <n v="0.15"/>
    <n v="86.66"/>
    <n v="689.73249999999996"/>
    <n v="433.29999999999995"/>
    <n v="256.4325"/>
    <n v="0.37178543855770174"/>
  </r>
  <r>
    <n v="1897"/>
    <d v="2026-06-29T00:00:00"/>
    <x v="1"/>
    <n v="6"/>
    <x v="5"/>
    <n v="2026"/>
    <x v="1"/>
    <x v="11"/>
    <x v="0"/>
    <s v="Business"/>
    <x v="0"/>
    <s v="Trail Bike Light"/>
    <n v="2"/>
    <n v="51.03"/>
    <n v="0"/>
    <n v="22.59"/>
    <n v="102.06"/>
    <n v="45.18"/>
    <n v="56.88"/>
    <n v="0.55731922398589062"/>
  </r>
  <r>
    <n v="2417"/>
    <d v="2026-06-29T00:00:00"/>
    <x v="1"/>
    <n v="6"/>
    <x v="5"/>
    <n v="2026"/>
    <x v="1"/>
    <x v="12"/>
    <x v="0"/>
    <s v="Business"/>
    <x v="4"/>
    <s v="Training Mat"/>
    <n v="1"/>
    <n v="50.67"/>
    <n v="0"/>
    <n v="22.18"/>
    <n v="50.67"/>
    <n v="22.18"/>
    <n v="28.490000000000002"/>
    <n v="0.56226564041839355"/>
  </r>
  <r>
    <n v="3474"/>
    <d v="2026-06-29T00:00:00"/>
    <x v="1"/>
    <n v="6"/>
    <x v="5"/>
    <n v="2026"/>
    <x v="3"/>
    <x v="8"/>
    <x v="1"/>
    <s v="Returning"/>
    <x v="2"/>
    <s v="Carry-On Duffel"/>
    <n v="10"/>
    <n v="130.62"/>
    <n v="0.05"/>
    <n v="67.05"/>
    <n v="1240.8899999999999"/>
    <n v="670.5"/>
    <n v="570.38999999999987"/>
    <n v="0.45966201677828006"/>
  </r>
  <r>
    <n v="4079"/>
    <d v="2026-06-29T00:00:00"/>
    <x v="1"/>
    <n v="6"/>
    <x v="5"/>
    <n v="2026"/>
    <x v="2"/>
    <x v="5"/>
    <x v="0"/>
    <s v="New"/>
    <x v="3"/>
    <s v="Trail Tent 2P"/>
    <n v="4"/>
    <n v="194.6"/>
    <n v="0"/>
    <n v="104.64"/>
    <n v="778.4"/>
    <n v="418.56"/>
    <n v="359.84"/>
    <n v="0.46228160328879753"/>
  </r>
  <r>
    <n v="45"/>
    <d v="2026-06-30T00:00:00"/>
    <x v="1"/>
    <n v="6"/>
    <x v="5"/>
    <n v="2026"/>
    <x v="2"/>
    <x v="2"/>
    <x v="2"/>
    <s v="New"/>
    <x v="1"/>
    <s v="Hiking Daypack 20L"/>
    <n v="1"/>
    <n v="94"/>
    <n v="0"/>
    <n v="45.62"/>
    <n v="94"/>
    <n v="45.62"/>
    <n v="48.38"/>
    <n v="0.51468085106382977"/>
  </r>
  <r>
    <n v="2895"/>
    <d v="2026-06-30T00:00:00"/>
    <x v="1"/>
    <n v="6"/>
    <x v="5"/>
    <n v="2026"/>
    <x v="3"/>
    <x v="8"/>
    <x v="0"/>
    <s v="Returning"/>
    <x v="4"/>
    <s v="Resistance Band Set"/>
    <n v="2"/>
    <n v="40.46"/>
    <n v="0"/>
    <n v="15.15"/>
    <n v="80.92"/>
    <n v="30.3"/>
    <n v="50.620000000000005"/>
    <n v="0.62555610479485912"/>
  </r>
  <r>
    <n v="5158"/>
    <d v="2026-06-30T00:00:00"/>
    <x v="1"/>
    <n v="6"/>
    <x v="5"/>
    <n v="2026"/>
    <x v="1"/>
    <x v="6"/>
    <x v="2"/>
    <s v="New"/>
    <x v="1"/>
    <s v="Summit Backpack 45L"/>
    <n v="1"/>
    <n v="156.11000000000001"/>
    <n v="0"/>
    <n v="79.52"/>
    <n v="156.11000000000001"/>
    <n v="79.52"/>
    <n v="76.590000000000018"/>
    <n v="0.49061559157004681"/>
  </r>
  <r>
    <n v="1217"/>
    <d v="2026-07-01T00:00:00"/>
    <x v="2"/>
    <n v="7"/>
    <x v="6"/>
    <n v="2026"/>
    <x v="2"/>
    <x v="3"/>
    <x v="0"/>
    <s v="Returning"/>
    <x v="3"/>
    <s v="Compact Sleeping Bag"/>
    <n v="2"/>
    <n v="121.78"/>
    <n v="0.1"/>
    <n v="59.62"/>
    <n v="219.20400000000001"/>
    <n v="119.24"/>
    <n v="99.964000000000013"/>
    <n v="0.45603182423678407"/>
  </r>
  <r>
    <n v="2249"/>
    <d v="2026-07-01T00:00:00"/>
    <x v="2"/>
    <n v="7"/>
    <x v="6"/>
    <n v="2026"/>
    <x v="0"/>
    <x v="15"/>
    <x v="3"/>
    <s v="New"/>
    <x v="4"/>
    <s v="Recovery Roller"/>
    <n v="3"/>
    <n v="36.22"/>
    <n v="0.1"/>
    <n v="13.83"/>
    <n v="97.793999999999997"/>
    <n v="41.49"/>
    <n v="56.303999999999995"/>
    <n v="0.57574084299650286"/>
  </r>
  <r>
    <n v="2650"/>
    <d v="2026-07-01T00:00:00"/>
    <x v="2"/>
    <n v="7"/>
    <x v="6"/>
    <n v="2026"/>
    <x v="3"/>
    <x v="7"/>
    <x v="1"/>
    <s v="Business"/>
    <x v="2"/>
    <s v="Travel Backpack 35L"/>
    <n v="10"/>
    <n v="161.78"/>
    <n v="0.1"/>
    <n v="85.11"/>
    <n v="1456.02"/>
    <n v="851.1"/>
    <n v="604.91999999999996"/>
    <n v="0.4154613260806857"/>
  </r>
  <r>
    <n v="3937"/>
    <d v="2026-07-01T00:00:00"/>
    <x v="2"/>
    <n v="7"/>
    <x v="6"/>
    <n v="2026"/>
    <x v="3"/>
    <x v="7"/>
    <x v="0"/>
    <s v="Business"/>
    <x v="3"/>
    <s v="Compact Sleeping Bag"/>
    <n v="3"/>
    <n v="126.23"/>
    <n v="0.05"/>
    <n v="61.81"/>
    <n v="359.75549999999998"/>
    <n v="185.43"/>
    <n v="174.32549999999998"/>
    <n v="0.4845666014835075"/>
  </r>
  <r>
    <n v="4122"/>
    <d v="2026-07-01T00:00:00"/>
    <x v="2"/>
    <n v="7"/>
    <x v="6"/>
    <n v="2026"/>
    <x v="3"/>
    <x v="8"/>
    <x v="0"/>
    <s v="Returning"/>
    <x v="0"/>
    <s v="Commuter Helmet"/>
    <n v="4"/>
    <n v="79.97"/>
    <n v="0.1"/>
    <n v="43.36"/>
    <n v="287.892"/>
    <n v="173.44"/>
    <n v="114.452"/>
    <n v="0.39755185972517471"/>
  </r>
  <r>
    <n v="4589"/>
    <d v="2026-07-01T00:00:00"/>
    <x v="2"/>
    <n v="7"/>
    <x v="6"/>
    <n v="2026"/>
    <x v="3"/>
    <x v="8"/>
    <x v="2"/>
    <s v="New"/>
    <x v="0"/>
    <s v="Cycling Pack 12L"/>
    <n v="2"/>
    <n v="102.37"/>
    <n v="0"/>
    <n v="50.25"/>
    <n v="204.74"/>
    <n v="100.5"/>
    <n v="104.24000000000001"/>
    <n v="0.50913353521539517"/>
  </r>
  <r>
    <n v="4873"/>
    <d v="2026-07-01T00:00:00"/>
    <x v="2"/>
    <n v="7"/>
    <x v="6"/>
    <n v="2026"/>
    <x v="3"/>
    <x v="13"/>
    <x v="0"/>
    <s v="New"/>
    <x v="0"/>
    <s v="Cycling Pack 12L"/>
    <n v="1"/>
    <n v="102.13"/>
    <n v="0"/>
    <n v="49.17"/>
    <n v="102.13"/>
    <n v="49.17"/>
    <n v="52.959999999999994"/>
    <n v="0.5185547831195535"/>
  </r>
  <r>
    <n v="729"/>
    <d v="2026-07-02T00:00:00"/>
    <x v="2"/>
    <n v="7"/>
    <x v="6"/>
    <n v="2026"/>
    <x v="2"/>
    <x v="2"/>
    <x v="0"/>
    <s v="Returning"/>
    <x v="2"/>
    <s v="Travel Backpack 35L"/>
    <n v="1"/>
    <n v="161.82"/>
    <n v="0"/>
    <n v="87.15"/>
    <n v="161.82"/>
    <n v="87.15"/>
    <n v="74.669999999999987"/>
    <n v="0.46143863552094916"/>
  </r>
  <r>
    <n v="906"/>
    <d v="2026-07-02T00:00:00"/>
    <x v="2"/>
    <n v="7"/>
    <x v="6"/>
    <n v="2026"/>
    <x v="3"/>
    <x v="8"/>
    <x v="0"/>
    <s v="New"/>
    <x v="0"/>
    <s v="Commuter Helmet"/>
    <n v="2"/>
    <n v="83.29"/>
    <n v="0"/>
    <n v="42.45"/>
    <n v="166.58"/>
    <n v="84.9"/>
    <n v="81.680000000000007"/>
    <n v="0.49033497418657701"/>
  </r>
  <r>
    <n v="1531"/>
    <d v="2026-07-02T00:00:00"/>
    <x v="2"/>
    <n v="7"/>
    <x v="6"/>
    <n v="2026"/>
    <x v="2"/>
    <x v="16"/>
    <x v="0"/>
    <s v="New"/>
    <x v="2"/>
    <s v="Carry-On Duffel"/>
    <n v="2"/>
    <n v="136.72999999999999"/>
    <n v="0"/>
    <n v="66.03"/>
    <n v="273.45999999999998"/>
    <n v="132.06"/>
    <n v="141.39999999999998"/>
    <n v="0.5170774519125283"/>
  </r>
  <r>
    <n v="1683"/>
    <d v="2026-07-02T00:00:00"/>
    <x v="2"/>
    <n v="7"/>
    <x v="6"/>
    <n v="2026"/>
    <x v="2"/>
    <x v="2"/>
    <x v="3"/>
    <s v="Returning"/>
    <x v="1"/>
    <s v="Summit Backpack 45L"/>
    <n v="2"/>
    <n v="152.44"/>
    <n v="0"/>
    <n v="81.23"/>
    <n v="304.88"/>
    <n v="162.46"/>
    <n v="142.41999999999999"/>
    <n v="0.46713461033849379"/>
  </r>
  <r>
    <n v="2363"/>
    <d v="2026-07-02T00:00:00"/>
    <x v="2"/>
    <n v="7"/>
    <x v="6"/>
    <n v="2026"/>
    <x v="3"/>
    <x v="7"/>
    <x v="0"/>
    <s v="New"/>
    <x v="1"/>
    <s v="Trekking Poles"/>
    <n v="2"/>
    <n v="71.28"/>
    <n v="0.1"/>
    <n v="32.67"/>
    <n v="128.304"/>
    <n v="65.34"/>
    <n v="62.963999999999999"/>
    <n v="0.4907407407407407"/>
  </r>
  <r>
    <n v="3858"/>
    <d v="2026-07-02T00:00:00"/>
    <x v="2"/>
    <n v="7"/>
    <x v="6"/>
    <n v="2026"/>
    <x v="2"/>
    <x v="3"/>
    <x v="3"/>
    <s v="Returning"/>
    <x v="0"/>
    <s v="Commuter Helmet"/>
    <n v="1"/>
    <n v="80.290000000000006"/>
    <n v="0.1"/>
    <n v="43.47"/>
    <n v="72.26100000000001"/>
    <n v="43.47"/>
    <n v="28.791000000000011"/>
    <n v="0.39843068875326948"/>
  </r>
  <r>
    <n v="4233"/>
    <d v="2026-07-02T00:00:00"/>
    <x v="2"/>
    <n v="7"/>
    <x v="6"/>
    <n v="2026"/>
    <x v="1"/>
    <x v="6"/>
    <x v="3"/>
    <s v="New"/>
    <x v="1"/>
    <s v="Trail Boots"/>
    <n v="1"/>
    <n v="142.38"/>
    <n v="0.05"/>
    <n v="77.17"/>
    <n v="135.261"/>
    <n v="77.17"/>
    <n v="58.090999999999994"/>
    <n v="0.42947338848596417"/>
  </r>
  <r>
    <n v="5071"/>
    <d v="2026-07-02T00:00:00"/>
    <x v="2"/>
    <n v="7"/>
    <x v="6"/>
    <n v="2026"/>
    <x v="3"/>
    <x v="7"/>
    <x v="0"/>
    <s v="New"/>
    <x v="1"/>
    <s v="Hiking Daypack 20L"/>
    <n v="3"/>
    <n v="91.47"/>
    <n v="0.05"/>
    <n v="45.6"/>
    <n v="260.68949999999995"/>
    <n v="136.80000000000001"/>
    <n v="123.88949999999994"/>
    <n v="0.47523778287963253"/>
  </r>
  <r>
    <n v="5174"/>
    <d v="2026-07-02T00:00:00"/>
    <x v="2"/>
    <n v="7"/>
    <x v="6"/>
    <n v="2026"/>
    <x v="1"/>
    <x v="11"/>
    <x v="2"/>
    <s v="New"/>
    <x v="2"/>
    <s v="Packing Cube Set"/>
    <n v="1"/>
    <n v="45.92"/>
    <n v="0.05"/>
    <n v="17.91"/>
    <n v="43.624000000000002"/>
    <n v="17.91"/>
    <n v="25.714000000000002"/>
    <n v="0.58944617641665142"/>
  </r>
  <r>
    <n v="727"/>
    <d v="2026-07-03T00:00:00"/>
    <x v="2"/>
    <n v="7"/>
    <x v="6"/>
    <n v="2026"/>
    <x v="3"/>
    <x v="4"/>
    <x v="2"/>
    <s v="New"/>
    <x v="4"/>
    <s v="Recovery Roller"/>
    <n v="1"/>
    <n v="36.01"/>
    <n v="0"/>
    <n v="14.11"/>
    <n v="36.01"/>
    <n v="14.11"/>
    <n v="21.9"/>
    <n v="0.60816439877811723"/>
  </r>
  <r>
    <n v="1546"/>
    <d v="2026-07-03T00:00:00"/>
    <x v="2"/>
    <n v="7"/>
    <x v="6"/>
    <n v="2026"/>
    <x v="3"/>
    <x v="13"/>
    <x v="0"/>
    <s v="Business"/>
    <x v="2"/>
    <s v="Travel Backpack 35L"/>
    <n v="1"/>
    <n v="165.8"/>
    <n v="0.1"/>
    <n v="88.32"/>
    <n v="149.22000000000003"/>
    <n v="88.32"/>
    <n v="60.900000000000034"/>
    <n v="0.40812223562525146"/>
  </r>
  <r>
    <n v="3610"/>
    <d v="2026-07-03T00:00:00"/>
    <x v="2"/>
    <n v="7"/>
    <x v="6"/>
    <n v="2026"/>
    <x v="2"/>
    <x v="2"/>
    <x v="1"/>
    <s v="Business"/>
    <x v="4"/>
    <s v="Resistance Band Set"/>
    <n v="5"/>
    <n v="40.36"/>
    <n v="0.15"/>
    <n v="14.57"/>
    <n v="171.53"/>
    <n v="72.849999999999994"/>
    <n v="98.68"/>
    <n v="0.57529295167026184"/>
  </r>
  <r>
    <n v="3931"/>
    <d v="2026-07-03T00:00:00"/>
    <x v="2"/>
    <n v="7"/>
    <x v="6"/>
    <n v="2026"/>
    <x v="2"/>
    <x v="16"/>
    <x v="1"/>
    <s v="Business"/>
    <x v="1"/>
    <s v="Trail Boots"/>
    <n v="12"/>
    <n v="143.77000000000001"/>
    <n v="0.1"/>
    <n v="81.680000000000007"/>
    <n v="1552.7160000000003"/>
    <n v="980.16000000000008"/>
    <n v="572.55600000000027"/>
    <n v="0.3687448316369511"/>
  </r>
  <r>
    <n v="3942"/>
    <d v="2026-07-03T00:00:00"/>
    <x v="2"/>
    <n v="7"/>
    <x v="6"/>
    <n v="2026"/>
    <x v="1"/>
    <x v="12"/>
    <x v="0"/>
    <s v="New"/>
    <x v="1"/>
    <s v="Trekking Poles"/>
    <n v="2"/>
    <n v="70.5"/>
    <n v="0"/>
    <n v="32.51"/>
    <n v="141"/>
    <n v="65.02"/>
    <n v="75.98"/>
    <n v="0.53886524822695037"/>
  </r>
  <r>
    <n v="4165"/>
    <d v="2026-07-03T00:00:00"/>
    <x v="2"/>
    <n v="7"/>
    <x v="6"/>
    <n v="2026"/>
    <x v="1"/>
    <x v="14"/>
    <x v="0"/>
    <s v="New"/>
    <x v="1"/>
    <s v="Summit Backpack 45L"/>
    <n v="2"/>
    <n v="152.88999999999999"/>
    <n v="0"/>
    <n v="81.34"/>
    <n v="305.77999999999997"/>
    <n v="162.68"/>
    <n v="143.09999999999997"/>
    <n v="0.46798351756164558"/>
  </r>
  <r>
    <n v="1149"/>
    <d v="2026-07-04T00:00:00"/>
    <x v="2"/>
    <n v="7"/>
    <x v="6"/>
    <n v="2026"/>
    <x v="0"/>
    <x v="15"/>
    <x v="0"/>
    <s v="New"/>
    <x v="0"/>
    <s v="Commuter Helmet"/>
    <n v="2"/>
    <n v="81.900000000000006"/>
    <n v="0"/>
    <n v="42.61"/>
    <n v="163.80000000000001"/>
    <n v="85.22"/>
    <n v="78.580000000000013"/>
    <n v="0.47973137973137975"/>
  </r>
  <r>
    <n v="1310"/>
    <d v="2026-07-04T00:00:00"/>
    <x v="2"/>
    <n v="7"/>
    <x v="6"/>
    <n v="2026"/>
    <x v="2"/>
    <x v="10"/>
    <x v="2"/>
    <s v="New"/>
    <x v="0"/>
    <s v="Cycling Pack 12L"/>
    <n v="1"/>
    <n v="103.58"/>
    <n v="0"/>
    <n v="51.94"/>
    <n v="103.58"/>
    <n v="51.94"/>
    <n v="51.64"/>
    <n v="0.49855184398532537"/>
  </r>
  <r>
    <n v="2352"/>
    <d v="2026-07-04T00:00:00"/>
    <x v="2"/>
    <n v="7"/>
    <x v="6"/>
    <n v="2026"/>
    <x v="2"/>
    <x v="3"/>
    <x v="1"/>
    <s v="Returning"/>
    <x v="1"/>
    <s v="Trekking Poles"/>
    <n v="4"/>
    <n v="69.7"/>
    <n v="0.1"/>
    <n v="32.799999999999997"/>
    <n v="250.92000000000002"/>
    <n v="131.19999999999999"/>
    <n v="119.72000000000003"/>
    <n v="0.47712418300653603"/>
  </r>
  <r>
    <n v="2547"/>
    <d v="2026-07-04T00:00:00"/>
    <x v="2"/>
    <n v="7"/>
    <x v="6"/>
    <n v="2026"/>
    <x v="1"/>
    <x v="12"/>
    <x v="0"/>
    <s v="Business"/>
    <x v="4"/>
    <s v="Resistance Band Set"/>
    <n v="1"/>
    <n v="40.549999999999997"/>
    <n v="0.05"/>
    <n v="14.44"/>
    <n v="38.522499999999994"/>
    <n v="14.44"/>
    <n v="24.082499999999996"/>
    <n v="0.62515413070283599"/>
  </r>
  <r>
    <n v="2720"/>
    <d v="2026-07-04T00:00:00"/>
    <x v="2"/>
    <n v="7"/>
    <x v="6"/>
    <n v="2026"/>
    <x v="3"/>
    <x v="8"/>
    <x v="0"/>
    <s v="New"/>
    <x v="1"/>
    <s v="Trail Boots"/>
    <n v="2"/>
    <n v="145.88999999999999"/>
    <n v="0"/>
    <n v="80.709999999999994"/>
    <n v="291.77999999999997"/>
    <n v="161.41999999999999"/>
    <n v="130.35999999999999"/>
    <n v="0.4467749674412228"/>
  </r>
  <r>
    <n v="3591"/>
    <d v="2026-07-04T00:00:00"/>
    <x v="2"/>
    <n v="7"/>
    <x v="6"/>
    <n v="2026"/>
    <x v="3"/>
    <x v="13"/>
    <x v="0"/>
    <s v="Returning"/>
    <x v="2"/>
    <s v="Travel Backpack 35L"/>
    <n v="1"/>
    <n v="163.25"/>
    <n v="0"/>
    <n v="89.71"/>
    <n v="163.25"/>
    <n v="89.71"/>
    <n v="73.540000000000006"/>
    <n v="0.45047473200612559"/>
  </r>
  <r>
    <n v="3819"/>
    <d v="2026-07-04T00:00:00"/>
    <x v="2"/>
    <n v="7"/>
    <x v="6"/>
    <n v="2026"/>
    <x v="1"/>
    <x v="1"/>
    <x v="0"/>
    <s v="Returning"/>
    <x v="4"/>
    <s v="Resistance Band Set"/>
    <n v="1"/>
    <n v="40.39"/>
    <n v="0.1"/>
    <n v="14.38"/>
    <n v="36.350999999999999"/>
    <n v="14.38"/>
    <n v="21.970999999999997"/>
    <n v="0.60441253335534095"/>
  </r>
  <r>
    <n v="4869"/>
    <d v="2026-07-04T00:00:00"/>
    <x v="2"/>
    <n v="7"/>
    <x v="6"/>
    <n v="2026"/>
    <x v="0"/>
    <x v="15"/>
    <x v="2"/>
    <s v="Returning"/>
    <x v="3"/>
    <s v="Trail Tent 2P"/>
    <n v="1"/>
    <n v="200.22"/>
    <n v="0"/>
    <n v="104.38"/>
    <n v="200.22"/>
    <n v="104.38"/>
    <n v="95.84"/>
    <n v="0.47867345919488563"/>
  </r>
  <r>
    <n v="4940"/>
    <d v="2026-07-04T00:00:00"/>
    <x v="2"/>
    <n v="7"/>
    <x v="6"/>
    <n v="2026"/>
    <x v="1"/>
    <x v="6"/>
    <x v="0"/>
    <s v="Returning"/>
    <x v="2"/>
    <s v="Travel Backpack 35L"/>
    <n v="1"/>
    <n v="164.78"/>
    <n v="0.1"/>
    <n v="88.72"/>
    <n v="148.30199999999999"/>
    <n v="88.72"/>
    <n v="59.581999999999994"/>
    <n v="0.4017612709201494"/>
  </r>
  <r>
    <n v="5164"/>
    <d v="2026-07-04T00:00:00"/>
    <x v="2"/>
    <n v="7"/>
    <x v="6"/>
    <n v="2026"/>
    <x v="1"/>
    <x v="14"/>
    <x v="0"/>
    <s v="Returning"/>
    <x v="1"/>
    <s v="Trail Boots"/>
    <n v="4"/>
    <n v="142.86000000000001"/>
    <n v="0"/>
    <n v="81.62"/>
    <n v="571.44000000000005"/>
    <n v="326.48"/>
    <n v="244.96000000000004"/>
    <n v="0.42867142657146862"/>
  </r>
  <r>
    <n v="659"/>
    <d v="2026-07-05T00:00:00"/>
    <x v="2"/>
    <n v="7"/>
    <x v="6"/>
    <n v="2026"/>
    <x v="3"/>
    <x v="13"/>
    <x v="3"/>
    <s v="Business"/>
    <x v="0"/>
    <s v="Compact Repair Kit"/>
    <n v="1"/>
    <n v="41.18"/>
    <n v="0"/>
    <n v="16.25"/>
    <n v="41.18"/>
    <n v="16.25"/>
    <n v="24.93"/>
    <n v="0.6053909664885867"/>
  </r>
  <r>
    <n v="969"/>
    <d v="2026-07-05T00:00:00"/>
    <x v="2"/>
    <n v="7"/>
    <x v="6"/>
    <n v="2026"/>
    <x v="1"/>
    <x v="11"/>
    <x v="1"/>
    <s v="Business"/>
    <x v="4"/>
    <s v="Recovery Roller"/>
    <n v="12"/>
    <n v="35.81"/>
    <n v="0.15"/>
    <n v="14.29"/>
    <n v="365.262"/>
    <n v="171.48"/>
    <n v="193.78200000000001"/>
    <n v="0.53052877112866936"/>
  </r>
  <r>
    <n v="1096"/>
    <d v="2026-07-05T00:00:00"/>
    <x v="2"/>
    <n v="7"/>
    <x v="6"/>
    <n v="2026"/>
    <x v="1"/>
    <x v="14"/>
    <x v="2"/>
    <s v="New"/>
    <x v="3"/>
    <s v="Alpine Tent 4P"/>
    <n v="3"/>
    <n v="345.42"/>
    <n v="0"/>
    <n v="198.69"/>
    <n v="1036.26"/>
    <n v="596.06999999999994"/>
    <n v="440.19000000000005"/>
    <n v="0.42478721556366167"/>
  </r>
  <r>
    <n v="1440"/>
    <d v="2026-07-05T00:00:00"/>
    <x v="2"/>
    <n v="7"/>
    <x v="6"/>
    <n v="2026"/>
    <x v="3"/>
    <x v="8"/>
    <x v="0"/>
    <s v="Returning"/>
    <x v="0"/>
    <s v="Cycling Pack 12L"/>
    <n v="4"/>
    <n v="101.66"/>
    <n v="0.1"/>
    <n v="51.55"/>
    <n v="365.976"/>
    <n v="206.2"/>
    <n v="159.77600000000001"/>
    <n v="0.43657507596126527"/>
  </r>
  <r>
    <n v="2052"/>
    <d v="2026-07-05T00:00:00"/>
    <x v="2"/>
    <n v="7"/>
    <x v="6"/>
    <n v="2026"/>
    <x v="3"/>
    <x v="13"/>
    <x v="0"/>
    <s v="Business"/>
    <x v="1"/>
    <s v="Trail Boots"/>
    <n v="3"/>
    <n v="146.88999999999999"/>
    <n v="0"/>
    <n v="77.650000000000006"/>
    <n v="440.66999999999996"/>
    <n v="232.95000000000002"/>
    <n v="207.71999999999994"/>
    <n v="0.47137313636054179"/>
  </r>
  <r>
    <n v="2096"/>
    <d v="2026-07-05T00:00:00"/>
    <x v="2"/>
    <n v="7"/>
    <x v="6"/>
    <n v="2026"/>
    <x v="3"/>
    <x v="13"/>
    <x v="3"/>
    <s v="Returning"/>
    <x v="2"/>
    <s v="Travel Backpack 35L"/>
    <n v="2"/>
    <n v="161.21"/>
    <n v="0"/>
    <n v="85.2"/>
    <n v="322.42"/>
    <n v="170.4"/>
    <n v="152.02000000000001"/>
    <n v="0.47149680540909372"/>
  </r>
  <r>
    <n v="2488"/>
    <d v="2026-07-05T00:00:00"/>
    <x v="2"/>
    <n v="7"/>
    <x v="6"/>
    <n v="2026"/>
    <x v="3"/>
    <x v="8"/>
    <x v="2"/>
    <s v="New"/>
    <x v="1"/>
    <s v="Trekking Poles"/>
    <n v="2"/>
    <n v="71.27"/>
    <n v="0.05"/>
    <n v="32.85"/>
    <n v="135.41299999999998"/>
    <n v="65.7"/>
    <n v="69.71299999999998"/>
    <n v="0.5148176319851121"/>
  </r>
  <r>
    <n v="3220"/>
    <d v="2026-07-05T00:00:00"/>
    <x v="2"/>
    <n v="7"/>
    <x v="6"/>
    <n v="2026"/>
    <x v="0"/>
    <x v="9"/>
    <x v="2"/>
    <s v="Returning"/>
    <x v="4"/>
    <s v="Training Mat"/>
    <n v="3"/>
    <n v="50.16"/>
    <n v="0.05"/>
    <n v="22.24"/>
    <n v="142.95599999999999"/>
    <n v="66.72"/>
    <n v="76.23599999999999"/>
    <n v="0.53328296818601528"/>
  </r>
  <r>
    <n v="3711"/>
    <d v="2026-07-05T00:00:00"/>
    <x v="2"/>
    <n v="7"/>
    <x v="6"/>
    <n v="2026"/>
    <x v="3"/>
    <x v="4"/>
    <x v="3"/>
    <s v="New"/>
    <x v="1"/>
    <s v="Trail Boots"/>
    <n v="1"/>
    <n v="145.37"/>
    <n v="0.05"/>
    <n v="81.02"/>
    <n v="138.10149999999999"/>
    <n v="81.02"/>
    <n v="57.081499999999991"/>
    <n v="0.41333005072356199"/>
  </r>
  <r>
    <n v="3823"/>
    <d v="2026-07-05T00:00:00"/>
    <x v="2"/>
    <n v="7"/>
    <x v="6"/>
    <n v="2026"/>
    <x v="3"/>
    <x v="7"/>
    <x v="2"/>
    <s v="New"/>
    <x v="2"/>
    <s v="Packing Cube Set"/>
    <n v="2"/>
    <n v="47.1"/>
    <n v="0"/>
    <n v="17.920000000000002"/>
    <n v="94.2"/>
    <n v="35.840000000000003"/>
    <n v="58.36"/>
    <n v="0.6195329087048832"/>
  </r>
  <r>
    <n v="4058"/>
    <d v="2026-07-05T00:00:00"/>
    <x v="2"/>
    <n v="7"/>
    <x v="6"/>
    <n v="2026"/>
    <x v="3"/>
    <x v="13"/>
    <x v="1"/>
    <s v="Business"/>
    <x v="1"/>
    <s v="Summit Backpack 45L"/>
    <n v="5"/>
    <n v="155.09"/>
    <n v="0.1"/>
    <n v="78.52"/>
    <n v="697.90500000000009"/>
    <n v="392.59999999999997"/>
    <n v="305.30500000000012"/>
    <n v="0.43745925305020034"/>
  </r>
  <r>
    <n v="4126"/>
    <d v="2026-07-05T00:00:00"/>
    <x v="2"/>
    <n v="7"/>
    <x v="6"/>
    <n v="2026"/>
    <x v="3"/>
    <x v="13"/>
    <x v="0"/>
    <s v="New"/>
    <x v="0"/>
    <s v="Commuter Helmet"/>
    <n v="3"/>
    <n v="82.89"/>
    <n v="0"/>
    <n v="42.31"/>
    <n v="248.67000000000002"/>
    <n v="126.93"/>
    <n v="121.74000000000001"/>
    <n v="0.48956448304982508"/>
  </r>
  <r>
    <n v="5080"/>
    <d v="2026-07-05T00:00:00"/>
    <x v="2"/>
    <n v="7"/>
    <x v="6"/>
    <n v="2026"/>
    <x v="2"/>
    <x v="3"/>
    <x v="2"/>
    <s v="New"/>
    <x v="0"/>
    <s v="Commuter Helmet"/>
    <n v="2"/>
    <n v="80.8"/>
    <n v="0"/>
    <n v="42.21"/>
    <n v="161.6"/>
    <n v="84.42"/>
    <n v="77.179999999999993"/>
    <n v="0.47759900990099008"/>
  </r>
  <r>
    <n v="923"/>
    <d v="2026-07-06T00:00:00"/>
    <x v="2"/>
    <n v="7"/>
    <x v="6"/>
    <n v="2026"/>
    <x v="2"/>
    <x v="5"/>
    <x v="0"/>
    <s v="New"/>
    <x v="4"/>
    <s v="Resistance Band Set"/>
    <n v="2"/>
    <n v="39.54"/>
    <n v="0.05"/>
    <n v="14.68"/>
    <n v="75.125999999999991"/>
    <n v="29.36"/>
    <n v="45.765999999999991"/>
    <n v="0.60918989431089099"/>
  </r>
  <r>
    <n v="1549"/>
    <d v="2026-07-06T00:00:00"/>
    <x v="2"/>
    <n v="7"/>
    <x v="6"/>
    <n v="2026"/>
    <x v="2"/>
    <x v="2"/>
    <x v="0"/>
    <s v="New"/>
    <x v="4"/>
    <s v="Weighted Vest"/>
    <n v="2"/>
    <n v="121.35"/>
    <n v="0"/>
    <n v="71.06"/>
    <n v="242.7"/>
    <n v="142.12"/>
    <n v="100.57999999999998"/>
    <n v="0.41442109600329619"/>
  </r>
  <r>
    <n v="1839"/>
    <d v="2026-07-06T00:00:00"/>
    <x v="2"/>
    <n v="7"/>
    <x v="6"/>
    <n v="2026"/>
    <x v="3"/>
    <x v="8"/>
    <x v="2"/>
    <s v="Returning"/>
    <x v="4"/>
    <s v="Resistance Band Set"/>
    <n v="1"/>
    <n v="41.37"/>
    <n v="0"/>
    <n v="15.12"/>
    <n v="41.37"/>
    <n v="15.12"/>
    <n v="26.25"/>
    <n v="0.63451776649746194"/>
  </r>
  <r>
    <n v="2053"/>
    <d v="2026-07-06T00:00:00"/>
    <x v="2"/>
    <n v="7"/>
    <x v="6"/>
    <n v="2026"/>
    <x v="1"/>
    <x v="12"/>
    <x v="0"/>
    <s v="New"/>
    <x v="0"/>
    <s v="Commuter Helmet"/>
    <n v="5"/>
    <n v="81.63"/>
    <n v="0.05"/>
    <n v="42.36"/>
    <n v="387.74249999999995"/>
    <n v="211.8"/>
    <n v="175.94249999999994"/>
    <n v="0.45376119460724568"/>
  </r>
  <r>
    <n v="2342"/>
    <d v="2026-07-06T00:00:00"/>
    <x v="2"/>
    <n v="7"/>
    <x v="6"/>
    <n v="2026"/>
    <x v="1"/>
    <x v="1"/>
    <x v="0"/>
    <s v="Returning"/>
    <x v="4"/>
    <s v="Recovery Roller"/>
    <n v="1"/>
    <n v="36.19"/>
    <n v="0"/>
    <n v="13.91"/>
    <n v="36.19"/>
    <n v="13.91"/>
    <n v="22.279999999999998"/>
    <n v="0.61563967946946663"/>
  </r>
  <r>
    <n v="2465"/>
    <d v="2026-07-06T00:00:00"/>
    <x v="2"/>
    <n v="7"/>
    <x v="6"/>
    <n v="2026"/>
    <x v="1"/>
    <x v="1"/>
    <x v="3"/>
    <s v="New"/>
    <x v="1"/>
    <s v="Trail Boots"/>
    <n v="1"/>
    <n v="142.04"/>
    <n v="0"/>
    <n v="81.67"/>
    <n v="142.04"/>
    <n v="81.67"/>
    <n v="60.36999999999999"/>
    <n v="0.4250211208110391"/>
  </r>
  <r>
    <n v="3990"/>
    <d v="2026-07-06T00:00:00"/>
    <x v="2"/>
    <n v="7"/>
    <x v="6"/>
    <n v="2026"/>
    <x v="2"/>
    <x v="5"/>
    <x v="0"/>
    <s v="Business"/>
    <x v="2"/>
    <s v="Carry-On Duffel"/>
    <n v="1"/>
    <n v="133.66999999999999"/>
    <n v="0"/>
    <n v="68.25"/>
    <n v="133.66999999999999"/>
    <n v="68.25"/>
    <n v="65.419999999999987"/>
    <n v="0.48941422907159415"/>
  </r>
  <r>
    <n v="4370"/>
    <d v="2026-07-06T00:00:00"/>
    <x v="2"/>
    <n v="7"/>
    <x v="6"/>
    <n v="2026"/>
    <x v="2"/>
    <x v="10"/>
    <x v="0"/>
    <s v="New"/>
    <x v="2"/>
    <s v="Travel Backpack 35L"/>
    <n v="6"/>
    <n v="166.6"/>
    <n v="0"/>
    <n v="88.14"/>
    <n v="999.59999999999991"/>
    <n v="528.84"/>
    <n v="470.75999999999988"/>
    <n v="0.47094837935174061"/>
  </r>
  <r>
    <n v="4856"/>
    <d v="2026-07-06T00:00:00"/>
    <x v="2"/>
    <n v="7"/>
    <x v="6"/>
    <n v="2026"/>
    <x v="1"/>
    <x v="12"/>
    <x v="0"/>
    <s v="Returning"/>
    <x v="0"/>
    <s v="Cycling Pack 12L"/>
    <n v="2"/>
    <n v="99.93"/>
    <n v="0.1"/>
    <n v="51.96"/>
    <n v="179.87400000000002"/>
    <n v="103.92"/>
    <n v="75.954000000000022"/>
    <n v="0.422262250241836"/>
  </r>
  <r>
    <n v="337"/>
    <d v="2026-07-07T00:00:00"/>
    <x v="2"/>
    <n v="7"/>
    <x v="6"/>
    <n v="2026"/>
    <x v="0"/>
    <x v="15"/>
    <x v="2"/>
    <s v="Returning"/>
    <x v="0"/>
    <s v="Cycling Pack 12L"/>
    <n v="6"/>
    <n v="100.56"/>
    <n v="0"/>
    <n v="49.47"/>
    <n v="603.36"/>
    <n v="296.82"/>
    <n v="306.54000000000002"/>
    <n v="0.508054892601432"/>
  </r>
  <r>
    <n v="1001"/>
    <d v="2026-07-07T00:00:00"/>
    <x v="2"/>
    <n v="7"/>
    <x v="6"/>
    <n v="2026"/>
    <x v="0"/>
    <x v="9"/>
    <x v="0"/>
    <s v="Returning"/>
    <x v="3"/>
    <s v="Trail Tent 2P"/>
    <n v="1"/>
    <n v="200.48"/>
    <n v="0.05"/>
    <n v="104.11"/>
    <n v="190.45599999999999"/>
    <n v="104.11"/>
    <n v="86.345999999999989"/>
    <n v="0.45336455664300412"/>
  </r>
  <r>
    <n v="2424"/>
    <d v="2026-07-07T00:00:00"/>
    <x v="2"/>
    <n v="7"/>
    <x v="6"/>
    <n v="2026"/>
    <x v="3"/>
    <x v="8"/>
    <x v="0"/>
    <s v="New"/>
    <x v="0"/>
    <s v="Trail Bike Light"/>
    <n v="1"/>
    <n v="51.06"/>
    <n v="0.15"/>
    <n v="22.56"/>
    <n v="43.401000000000003"/>
    <n v="22.56"/>
    <n v="20.841000000000005"/>
    <n v="0.48019630884081022"/>
  </r>
  <r>
    <n v="2751"/>
    <d v="2026-07-07T00:00:00"/>
    <x v="2"/>
    <n v="7"/>
    <x v="6"/>
    <n v="2026"/>
    <x v="0"/>
    <x v="15"/>
    <x v="2"/>
    <s v="New"/>
    <x v="4"/>
    <s v="Weighted Vest"/>
    <n v="2"/>
    <n v="125.9"/>
    <n v="0.15"/>
    <n v="70.27"/>
    <n v="214.03"/>
    <n v="140.54"/>
    <n v="73.490000000000009"/>
    <n v="0.34336307994206422"/>
  </r>
  <r>
    <n v="375"/>
    <d v="2026-07-08T00:00:00"/>
    <x v="2"/>
    <n v="7"/>
    <x v="6"/>
    <n v="2026"/>
    <x v="1"/>
    <x v="12"/>
    <x v="2"/>
    <s v="Returning"/>
    <x v="3"/>
    <s v="Trail Tent 2P"/>
    <n v="2"/>
    <n v="192.24"/>
    <n v="0.05"/>
    <n v="103.65"/>
    <n v="365.25599999999997"/>
    <n v="207.3"/>
    <n v="157.95599999999996"/>
    <n v="0.43245285498390162"/>
  </r>
  <r>
    <n v="650"/>
    <d v="2026-07-08T00:00:00"/>
    <x v="2"/>
    <n v="7"/>
    <x v="6"/>
    <n v="2026"/>
    <x v="0"/>
    <x v="0"/>
    <x v="0"/>
    <s v="Business"/>
    <x v="4"/>
    <s v="Resistance Band Set"/>
    <n v="2"/>
    <n v="40.79"/>
    <n v="0"/>
    <n v="14.61"/>
    <n v="81.58"/>
    <n v="29.22"/>
    <n v="52.36"/>
    <n v="0.64182397646481981"/>
  </r>
  <r>
    <n v="941"/>
    <d v="2026-07-08T00:00:00"/>
    <x v="2"/>
    <n v="7"/>
    <x v="6"/>
    <n v="2026"/>
    <x v="0"/>
    <x v="9"/>
    <x v="2"/>
    <s v="New"/>
    <x v="3"/>
    <s v="Compact Sleeping Bag"/>
    <n v="2"/>
    <n v="125.73"/>
    <n v="0.15"/>
    <n v="61.75"/>
    <n v="213.74100000000001"/>
    <n v="123.5"/>
    <n v="90.241000000000014"/>
    <n v="0.42219789371248384"/>
  </r>
  <r>
    <n v="2719"/>
    <d v="2026-07-08T00:00:00"/>
    <x v="2"/>
    <n v="7"/>
    <x v="6"/>
    <n v="2026"/>
    <x v="0"/>
    <x v="15"/>
    <x v="0"/>
    <s v="Business"/>
    <x v="2"/>
    <s v="Travel Backpack 35L"/>
    <n v="1"/>
    <n v="164.92"/>
    <n v="0"/>
    <n v="89.47"/>
    <n v="164.92"/>
    <n v="89.47"/>
    <n v="75.449999999999989"/>
    <n v="0.45749454280863444"/>
  </r>
  <r>
    <n v="3833"/>
    <d v="2026-07-08T00:00:00"/>
    <x v="2"/>
    <n v="7"/>
    <x v="6"/>
    <n v="2026"/>
    <x v="1"/>
    <x v="6"/>
    <x v="2"/>
    <s v="New"/>
    <x v="0"/>
    <s v="Cycling Pack 12L"/>
    <n v="5"/>
    <n v="103.91"/>
    <n v="0"/>
    <n v="51.19"/>
    <n v="519.54999999999995"/>
    <n v="255.95"/>
    <n v="263.59999999999997"/>
    <n v="0.50736214031373306"/>
  </r>
  <r>
    <n v="211"/>
    <d v="2026-07-09T00:00:00"/>
    <x v="2"/>
    <n v="7"/>
    <x v="6"/>
    <n v="2026"/>
    <x v="2"/>
    <x v="16"/>
    <x v="1"/>
    <s v="Business"/>
    <x v="0"/>
    <s v="Trail Bike Light"/>
    <n v="10"/>
    <n v="49.69"/>
    <n v="0.1"/>
    <n v="21.82"/>
    <n v="447.21"/>
    <n v="218.2"/>
    <n v="229.01"/>
    <n v="0.51208604458755391"/>
  </r>
  <r>
    <n v="392"/>
    <d v="2026-07-09T00:00:00"/>
    <x v="2"/>
    <n v="7"/>
    <x v="6"/>
    <n v="2026"/>
    <x v="3"/>
    <x v="7"/>
    <x v="2"/>
    <s v="Returning"/>
    <x v="1"/>
    <s v="Hiking Daypack 20L"/>
    <n v="3"/>
    <n v="94.19"/>
    <n v="0"/>
    <n v="44.1"/>
    <n v="282.57"/>
    <n v="132.30000000000001"/>
    <n v="150.26999999999998"/>
    <n v="0.53179743072512997"/>
  </r>
  <r>
    <n v="1302"/>
    <d v="2026-07-09T00:00:00"/>
    <x v="2"/>
    <n v="7"/>
    <x v="6"/>
    <n v="2026"/>
    <x v="1"/>
    <x v="14"/>
    <x v="2"/>
    <s v="Returning"/>
    <x v="2"/>
    <s v="Packing Cube Set"/>
    <n v="1"/>
    <n v="46.87"/>
    <n v="0"/>
    <n v="18.649999999999999"/>
    <n v="46.87"/>
    <n v="18.649999999999999"/>
    <n v="28.22"/>
    <n v="0.60209088969490077"/>
  </r>
  <r>
    <n v="1366"/>
    <d v="2026-07-09T00:00:00"/>
    <x v="2"/>
    <n v="7"/>
    <x v="6"/>
    <n v="2026"/>
    <x v="2"/>
    <x v="16"/>
    <x v="0"/>
    <s v="Returning"/>
    <x v="2"/>
    <s v="Insulated Bottle"/>
    <n v="1"/>
    <n v="36.99"/>
    <n v="0.1"/>
    <n v="13.2"/>
    <n v="33.291000000000004"/>
    <n v="13.2"/>
    <n v="20.091000000000005"/>
    <n v="0.60349644047940887"/>
  </r>
  <r>
    <n v="1974"/>
    <d v="2026-07-09T00:00:00"/>
    <x v="2"/>
    <n v="7"/>
    <x v="6"/>
    <n v="2026"/>
    <x v="0"/>
    <x v="15"/>
    <x v="0"/>
    <s v="Returning"/>
    <x v="2"/>
    <s v="Carry-On Duffel"/>
    <n v="1"/>
    <n v="135.44"/>
    <n v="0"/>
    <n v="65.48"/>
    <n v="135.44"/>
    <n v="65.48"/>
    <n v="69.959999999999994"/>
    <n v="0.51653868871825159"/>
  </r>
  <r>
    <n v="2716"/>
    <d v="2026-07-09T00:00:00"/>
    <x v="2"/>
    <n v="7"/>
    <x v="6"/>
    <n v="2026"/>
    <x v="1"/>
    <x v="1"/>
    <x v="0"/>
    <s v="New"/>
    <x v="1"/>
    <s v="Hiking Daypack 20L"/>
    <n v="3"/>
    <n v="92.25"/>
    <n v="0"/>
    <n v="46.27"/>
    <n v="276.75"/>
    <n v="138.81"/>
    <n v="137.94"/>
    <n v="0.49842818428184282"/>
  </r>
  <r>
    <n v="3161"/>
    <d v="2026-07-09T00:00:00"/>
    <x v="2"/>
    <n v="7"/>
    <x v="6"/>
    <n v="2026"/>
    <x v="2"/>
    <x v="5"/>
    <x v="0"/>
    <s v="New"/>
    <x v="3"/>
    <s v="Trail Tent 2P"/>
    <n v="2"/>
    <n v="192.6"/>
    <n v="0"/>
    <n v="104.89"/>
    <n v="385.2"/>
    <n v="209.78"/>
    <n v="175.42"/>
    <n v="0.45539979231568017"/>
  </r>
  <r>
    <n v="3240"/>
    <d v="2026-07-09T00:00:00"/>
    <x v="2"/>
    <n v="7"/>
    <x v="6"/>
    <n v="2026"/>
    <x v="3"/>
    <x v="8"/>
    <x v="0"/>
    <s v="Returning"/>
    <x v="0"/>
    <s v="Compact Repair Kit"/>
    <n v="1"/>
    <n v="39.94"/>
    <n v="0"/>
    <n v="16.89"/>
    <n v="39.94"/>
    <n v="16.89"/>
    <n v="23.049999999999997"/>
    <n v="0.57711567351026538"/>
  </r>
  <r>
    <n v="3682"/>
    <d v="2026-07-09T00:00:00"/>
    <x v="2"/>
    <n v="7"/>
    <x v="6"/>
    <n v="2026"/>
    <x v="2"/>
    <x v="2"/>
    <x v="0"/>
    <s v="Returning"/>
    <x v="1"/>
    <s v="Summit Backpack 45L"/>
    <n v="3"/>
    <n v="150.61000000000001"/>
    <n v="0"/>
    <n v="79.900000000000006"/>
    <n v="451.83000000000004"/>
    <n v="239.70000000000002"/>
    <n v="212.13000000000002"/>
    <n v="0.46949073766682159"/>
  </r>
  <r>
    <n v="4725"/>
    <d v="2026-07-09T00:00:00"/>
    <x v="2"/>
    <n v="7"/>
    <x v="6"/>
    <n v="2026"/>
    <x v="3"/>
    <x v="13"/>
    <x v="0"/>
    <s v="Returning"/>
    <x v="1"/>
    <s v="Trekking Poles"/>
    <n v="2"/>
    <n v="71.069999999999993"/>
    <n v="0"/>
    <n v="31.57"/>
    <n v="142.13999999999999"/>
    <n v="63.14"/>
    <n v="78.999999999999986"/>
    <n v="0.55579006613198245"/>
  </r>
  <r>
    <n v="758"/>
    <d v="2026-07-10T00:00:00"/>
    <x v="2"/>
    <n v="7"/>
    <x v="6"/>
    <n v="2026"/>
    <x v="0"/>
    <x v="0"/>
    <x v="2"/>
    <s v="New"/>
    <x v="0"/>
    <s v="Trail Bike Light"/>
    <n v="1"/>
    <n v="50.78"/>
    <n v="0"/>
    <n v="22.29"/>
    <n v="50.78"/>
    <n v="22.29"/>
    <n v="28.490000000000002"/>
    <n v="0.56104765655769995"/>
  </r>
  <r>
    <n v="1910"/>
    <d v="2026-07-10T00:00:00"/>
    <x v="2"/>
    <n v="7"/>
    <x v="6"/>
    <n v="2026"/>
    <x v="0"/>
    <x v="15"/>
    <x v="0"/>
    <s v="Returning"/>
    <x v="1"/>
    <s v="Trail Boots"/>
    <n v="2"/>
    <n v="141.51"/>
    <n v="0.05"/>
    <n v="77.040000000000006"/>
    <n v="268.86899999999997"/>
    <n v="154.08000000000001"/>
    <n v="114.78899999999996"/>
    <n v="0.42693281858451504"/>
  </r>
  <r>
    <n v="1941"/>
    <d v="2026-07-10T00:00:00"/>
    <x v="2"/>
    <n v="7"/>
    <x v="6"/>
    <n v="2026"/>
    <x v="1"/>
    <x v="12"/>
    <x v="3"/>
    <s v="Returning"/>
    <x v="1"/>
    <s v="Summit Backpack 45L"/>
    <n v="1"/>
    <n v="156.44"/>
    <n v="0.1"/>
    <n v="80.72"/>
    <n v="140.79599999999999"/>
    <n v="80.72"/>
    <n v="60.075999999999993"/>
    <n v="0.42668825818915307"/>
  </r>
  <r>
    <n v="2324"/>
    <d v="2026-07-10T00:00:00"/>
    <x v="2"/>
    <n v="7"/>
    <x v="6"/>
    <n v="2026"/>
    <x v="1"/>
    <x v="12"/>
    <x v="0"/>
    <s v="New"/>
    <x v="4"/>
    <s v="Training Mat"/>
    <n v="2"/>
    <n v="51.75"/>
    <n v="0"/>
    <n v="21.4"/>
    <n v="103.5"/>
    <n v="42.8"/>
    <n v="60.7"/>
    <n v="0.58647342995169083"/>
  </r>
  <r>
    <n v="2869"/>
    <d v="2026-07-10T00:00:00"/>
    <x v="2"/>
    <n v="7"/>
    <x v="6"/>
    <n v="2026"/>
    <x v="2"/>
    <x v="5"/>
    <x v="3"/>
    <s v="New"/>
    <x v="3"/>
    <s v="Portable Camp Stove"/>
    <n v="1"/>
    <n v="82.23"/>
    <n v="0.1"/>
    <n v="38.340000000000003"/>
    <n v="74.007000000000005"/>
    <n v="38.340000000000003"/>
    <n v="35.667000000000002"/>
    <n v="0.48194089748267055"/>
  </r>
  <r>
    <n v="3236"/>
    <d v="2026-07-10T00:00:00"/>
    <x v="2"/>
    <n v="7"/>
    <x v="6"/>
    <n v="2026"/>
    <x v="1"/>
    <x v="6"/>
    <x v="0"/>
    <s v="New"/>
    <x v="1"/>
    <s v="Trail Boots"/>
    <n v="1"/>
    <n v="144.16999999999999"/>
    <n v="0.1"/>
    <n v="78.13"/>
    <n v="129.75299999999999"/>
    <n v="78.13"/>
    <n v="51.62299999999999"/>
    <n v="0.39785592625989374"/>
  </r>
  <r>
    <n v="3582"/>
    <d v="2026-07-10T00:00:00"/>
    <x v="2"/>
    <n v="7"/>
    <x v="6"/>
    <n v="2026"/>
    <x v="1"/>
    <x v="12"/>
    <x v="0"/>
    <s v="Returning"/>
    <x v="3"/>
    <s v="Portable Camp Stove"/>
    <n v="4"/>
    <n v="82.47"/>
    <n v="0"/>
    <n v="40.22"/>
    <n v="329.88"/>
    <n v="160.88"/>
    <n v="169"/>
    <n v="0.51230750575967021"/>
  </r>
  <r>
    <n v="3715"/>
    <d v="2026-07-10T00:00:00"/>
    <x v="2"/>
    <n v="7"/>
    <x v="6"/>
    <n v="2026"/>
    <x v="3"/>
    <x v="8"/>
    <x v="0"/>
    <s v="New"/>
    <x v="3"/>
    <s v="Compact Sleeping Bag"/>
    <n v="1"/>
    <n v="122.14"/>
    <n v="0.15"/>
    <n v="59.87"/>
    <n v="103.819"/>
    <n v="59.87"/>
    <n v="43.949000000000005"/>
    <n v="0.42332328379198414"/>
  </r>
  <r>
    <n v="3940"/>
    <d v="2026-07-10T00:00:00"/>
    <x v="2"/>
    <n v="7"/>
    <x v="6"/>
    <n v="2026"/>
    <x v="2"/>
    <x v="16"/>
    <x v="2"/>
    <s v="Returning"/>
    <x v="1"/>
    <s v="Trail Boots"/>
    <n v="3"/>
    <n v="143.59"/>
    <n v="0"/>
    <n v="78.91"/>
    <n v="430.77"/>
    <n v="236.73"/>
    <n v="194.04"/>
    <n v="0.45044919562643637"/>
  </r>
  <r>
    <n v="4760"/>
    <d v="2026-07-10T00:00:00"/>
    <x v="2"/>
    <n v="7"/>
    <x v="6"/>
    <n v="2026"/>
    <x v="3"/>
    <x v="13"/>
    <x v="0"/>
    <s v="Business"/>
    <x v="1"/>
    <s v="Summit Backpack 45L"/>
    <n v="2"/>
    <n v="157.66"/>
    <n v="0"/>
    <n v="78.760000000000005"/>
    <n v="315.32"/>
    <n v="157.52000000000001"/>
    <n v="157.79999999999998"/>
    <n v="0.50044399340352652"/>
  </r>
  <r>
    <n v="4768"/>
    <d v="2026-07-10T00:00:00"/>
    <x v="2"/>
    <n v="7"/>
    <x v="6"/>
    <n v="2026"/>
    <x v="1"/>
    <x v="1"/>
    <x v="0"/>
    <s v="Business"/>
    <x v="0"/>
    <s v="Cycling Pack 12L"/>
    <n v="1"/>
    <n v="101.58"/>
    <n v="0"/>
    <n v="49.83"/>
    <n v="101.58"/>
    <n v="49.83"/>
    <n v="51.75"/>
    <n v="0.50945067926757237"/>
  </r>
  <r>
    <n v="5025"/>
    <d v="2026-07-10T00:00:00"/>
    <x v="2"/>
    <n v="7"/>
    <x v="6"/>
    <n v="2026"/>
    <x v="2"/>
    <x v="3"/>
    <x v="0"/>
    <s v="Returning"/>
    <x v="2"/>
    <s v="Travel Backpack 35L"/>
    <n v="4"/>
    <n v="166.71"/>
    <n v="0"/>
    <n v="86.55"/>
    <n v="666.84"/>
    <n v="346.2"/>
    <n v="320.64000000000004"/>
    <n v="0.48083498290444487"/>
  </r>
  <r>
    <n v="165"/>
    <d v="2026-07-11T00:00:00"/>
    <x v="2"/>
    <n v="7"/>
    <x v="6"/>
    <n v="2026"/>
    <x v="1"/>
    <x v="12"/>
    <x v="2"/>
    <s v="New"/>
    <x v="0"/>
    <s v="Commuter Helmet"/>
    <n v="2"/>
    <n v="83.33"/>
    <n v="0"/>
    <n v="42.11"/>
    <n v="166.66"/>
    <n v="84.22"/>
    <n v="82.44"/>
    <n v="0.49465978639145564"/>
  </r>
  <r>
    <n v="198"/>
    <d v="2026-07-11T00:00:00"/>
    <x v="2"/>
    <n v="7"/>
    <x v="6"/>
    <n v="2026"/>
    <x v="0"/>
    <x v="15"/>
    <x v="0"/>
    <s v="New"/>
    <x v="1"/>
    <s v="Trekking Poles"/>
    <n v="2"/>
    <n v="71.77"/>
    <n v="0.05"/>
    <n v="32.9"/>
    <n v="136.363"/>
    <n v="65.8"/>
    <n v="70.563000000000002"/>
    <n v="0.5174644148339359"/>
  </r>
  <r>
    <n v="1480"/>
    <d v="2026-07-11T00:00:00"/>
    <x v="2"/>
    <n v="7"/>
    <x v="6"/>
    <n v="2026"/>
    <x v="0"/>
    <x v="15"/>
    <x v="0"/>
    <s v="New"/>
    <x v="2"/>
    <s v="Travel Backpack 35L"/>
    <n v="3"/>
    <n v="164.5"/>
    <n v="0"/>
    <n v="87.06"/>
    <n v="493.5"/>
    <n v="261.18"/>
    <n v="232.32"/>
    <n v="0.47075987841945288"/>
  </r>
  <r>
    <n v="1990"/>
    <d v="2026-07-11T00:00:00"/>
    <x v="2"/>
    <n v="7"/>
    <x v="6"/>
    <n v="2026"/>
    <x v="0"/>
    <x v="15"/>
    <x v="0"/>
    <s v="Returning"/>
    <x v="3"/>
    <s v="Portable Camp Stove"/>
    <n v="3"/>
    <n v="82.28"/>
    <n v="0.1"/>
    <n v="39.51"/>
    <n v="222.15600000000001"/>
    <n v="118.53"/>
    <n v="103.626"/>
    <n v="0.46645600388915898"/>
  </r>
  <r>
    <n v="2298"/>
    <d v="2026-07-11T00:00:00"/>
    <x v="2"/>
    <n v="7"/>
    <x v="6"/>
    <n v="2026"/>
    <x v="2"/>
    <x v="2"/>
    <x v="2"/>
    <s v="New"/>
    <x v="0"/>
    <s v="Cycling Pack 12L"/>
    <n v="2"/>
    <n v="103.17"/>
    <n v="0"/>
    <n v="50.49"/>
    <n v="206.34"/>
    <n v="100.98"/>
    <n v="105.36"/>
    <n v="0.51061355045071244"/>
  </r>
  <r>
    <n v="2886"/>
    <d v="2026-07-11T00:00:00"/>
    <x v="2"/>
    <n v="7"/>
    <x v="6"/>
    <n v="2026"/>
    <x v="0"/>
    <x v="15"/>
    <x v="0"/>
    <s v="New"/>
    <x v="0"/>
    <s v="Trail Bike Light"/>
    <n v="1"/>
    <n v="50.33"/>
    <n v="0.05"/>
    <n v="22.06"/>
    <n v="47.813499999999998"/>
    <n v="22.06"/>
    <n v="25.753499999999999"/>
    <n v="0.53862402877848303"/>
  </r>
  <r>
    <n v="2893"/>
    <d v="2026-07-11T00:00:00"/>
    <x v="2"/>
    <n v="7"/>
    <x v="6"/>
    <n v="2026"/>
    <x v="1"/>
    <x v="11"/>
    <x v="1"/>
    <s v="Business"/>
    <x v="1"/>
    <s v="Trail Boots"/>
    <n v="6"/>
    <n v="142.78"/>
    <n v="0.15"/>
    <n v="80.38"/>
    <n v="728.178"/>
    <n v="482.28"/>
    <n v="245.89800000000002"/>
    <n v="0.33768941110552642"/>
  </r>
  <r>
    <n v="2939"/>
    <d v="2026-07-11T00:00:00"/>
    <x v="2"/>
    <n v="7"/>
    <x v="6"/>
    <n v="2026"/>
    <x v="1"/>
    <x v="6"/>
    <x v="0"/>
    <s v="New"/>
    <x v="3"/>
    <s v="Trail Tent 2P"/>
    <n v="1"/>
    <n v="195.38"/>
    <n v="0.05"/>
    <n v="101.67"/>
    <n v="185.61099999999999"/>
    <n v="101.67"/>
    <n v="83.940999999999988"/>
    <n v="0.45224151585843508"/>
  </r>
  <r>
    <n v="3249"/>
    <d v="2026-07-11T00:00:00"/>
    <x v="2"/>
    <n v="7"/>
    <x v="6"/>
    <n v="2026"/>
    <x v="3"/>
    <x v="4"/>
    <x v="2"/>
    <s v="Returning"/>
    <x v="0"/>
    <s v="Cycling Pack 12L"/>
    <n v="5"/>
    <n v="104.8"/>
    <n v="0"/>
    <n v="50.94"/>
    <n v="524"/>
    <n v="254.7"/>
    <n v="269.3"/>
    <n v="0.51393129770992374"/>
  </r>
  <r>
    <n v="3832"/>
    <d v="2026-07-11T00:00:00"/>
    <x v="2"/>
    <n v="7"/>
    <x v="6"/>
    <n v="2026"/>
    <x v="3"/>
    <x v="7"/>
    <x v="0"/>
    <s v="Returning"/>
    <x v="3"/>
    <s v="Portable Camp Stove"/>
    <n v="3"/>
    <n v="82.26"/>
    <n v="0"/>
    <n v="40.020000000000003"/>
    <n v="246.78000000000003"/>
    <n v="120.06"/>
    <n v="126.72000000000003"/>
    <n v="0.51349380014587898"/>
  </r>
  <r>
    <n v="3868"/>
    <d v="2026-07-11T00:00:00"/>
    <x v="2"/>
    <n v="7"/>
    <x v="6"/>
    <n v="2026"/>
    <x v="2"/>
    <x v="10"/>
    <x v="0"/>
    <s v="Business"/>
    <x v="1"/>
    <s v="Hiking Daypack 20L"/>
    <n v="1"/>
    <n v="90.79"/>
    <n v="0"/>
    <n v="46.39"/>
    <n v="90.79"/>
    <n v="46.39"/>
    <n v="44.400000000000006"/>
    <n v="0.4890406432426479"/>
  </r>
  <r>
    <n v="4365"/>
    <d v="2026-07-11T00:00:00"/>
    <x v="2"/>
    <n v="7"/>
    <x v="6"/>
    <n v="2026"/>
    <x v="1"/>
    <x v="11"/>
    <x v="0"/>
    <s v="Returning"/>
    <x v="0"/>
    <s v="Compact Repair Kit"/>
    <n v="1"/>
    <n v="41.33"/>
    <n v="0"/>
    <n v="17.2"/>
    <n v="41.33"/>
    <n v="17.2"/>
    <n v="24.13"/>
    <n v="0.58383740624243896"/>
  </r>
  <r>
    <n v="314"/>
    <d v="2026-07-12T00:00:00"/>
    <x v="2"/>
    <n v="7"/>
    <x v="6"/>
    <n v="2026"/>
    <x v="2"/>
    <x v="2"/>
    <x v="0"/>
    <s v="Returning"/>
    <x v="4"/>
    <s v="Resistance Band Set"/>
    <n v="2"/>
    <n v="41.09"/>
    <n v="0.05"/>
    <n v="14.54"/>
    <n v="78.070999999999998"/>
    <n v="29.08"/>
    <n v="48.991"/>
    <n v="0.62751854081541159"/>
  </r>
  <r>
    <n v="552"/>
    <d v="2026-07-12T00:00:00"/>
    <x v="2"/>
    <n v="7"/>
    <x v="6"/>
    <n v="2026"/>
    <x v="1"/>
    <x v="12"/>
    <x v="1"/>
    <s v="Business"/>
    <x v="3"/>
    <s v="Portable Camp Stove"/>
    <n v="5"/>
    <n v="82.39"/>
    <n v="0.05"/>
    <n v="39.479999999999997"/>
    <n v="391.35249999999996"/>
    <n v="197.39999999999998"/>
    <n v="193.95249999999999"/>
    <n v="0.49559540312122702"/>
  </r>
  <r>
    <n v="1317"/>
    <d v="2026-07-12T00:00:00"/>
    <x v="2"/>
    <n v="7"/>
    <x v="6"/>
    <n v="2026"/>
    <x v="1"/>
    <x v="14"/>
    <x v="0"/>
    <s v="Business"/>
    <x v="4"/>
    <s v="Recovery Roller"/>
    <n v="3"/>
    <n v="37"/>
    <n v="0"/>
    <n v="13.69"/>
    <n v="111"/>
    <n v="41.07"/>
    <n v="69.930000000000007"/>
    <n v="0.63000000000000012"/>
  </r>
  <r>
    <n v="1515"/>
    <d v="2026-07-12T00:00:00"/>
    <x v="2"/>
    <n v="7"/>
    <x v="6"/>
    <n v="2026"/>
    <x v="3"/>
    <x v="8"/>
    <x v="2"/>
    <s v="New"/>
    <x v="4"/>
    <s v="Resistance Band Set"/>
    <n v="2"/>
    <n v="40.9"/>
    <n v="0"/>
    <n v="14.81"/>
    <n v="81.8"/>
    <n v="29.62"/>
    <n v="52.179999999999993"/>
    <n v="0.63789731051344734"/>
  </r>
  <r>
    <n v="1674"/>
    <d v="2026-07-12T00:00:00"/>
    <x v="2"/>
    <n v="7"/>
    <x v="6"/>
    <n v="2026"/>
    <x v="0"/>
    <x v="0"/>
    <x v="0"/>
    <s v="New"/>
    <x v="4"/>
    <s v="Weighted Vest"/>
    <n v="1"/>
    <n v="123.33"/>
    <n v="0.1"/>
    <n v="70.900000000000006"/>
    <n v="110.997"/>
    <n v="70.900000000000006"/>
    <n v="40.096999999999994"/>
    <n v="0.36124399758552028"/>
  </r>
  <r>
    <n v="2407"/>
    <d v="2026-07-12T00:00:00"/>
    <x v="2"/>
    <n v="7"/>
    <x v="6"/>
    <n v="2026"/>
    <x v="1"/>
    <x v="12"/>
    <x v="3"/>
    <s v="Business"/>
    <x v="1"/>
    <s v="Summit Backpack 45L"/>
    <n v="1"/>
    <n v="153.25"/>
    <n v="0.15"/>
    <n v="78.28"/>
    <n v="130.26249999999999"/>
    <n v="78.28"/>
    <n v="51.982499999999987"/>
    <n v="0.39905959121005657"/>
  </r>
  <r>
    <n v="2817"/>
    <d v="2026-07-12T00:00:00"/>
    <x v="2"/>
    <n v="7"/>
    <x v="6"/>
    <n v="2026"/>
    <x v="3"/>
    <x v="7"/>
    <x v="3"/>
    <s v="New"/>
    <x v="2"/>
    <s v="Carry-On Duffel"/>
    <n v="3"/>
    <n v="134.43"/>
    <n v="0.1"/>
    <n v="65.78"/>
    <n v="362.96100000000001"/>
    <n v="197.34"/>
    <n v="165.62100000000001"/>
    <n v="0.45630522287518493"/>
  </r>
  <r>
    <n v="3059"/>
    <d v="2026-07-12T00:00:00"/>
    <x v="2"/>
    <n v="7"/>
    <x v="6"/>
    <n v="2026"/>
    <x v="0"/>
    <x v="0"/>
    <x v="0"/>
    <s v="Returning"/>
    <x v="1"/>
    <s v="Hiking Daypack 20L"/>
    <n v="1"/>
    <n v="93.73"/>
    <n v="0.05"/>
    <n v="44.51"/>
    <n v="89.043499999999995"/>
    <n v="44.51"/>
    <n v="44.533499999999997"/>
    <n v="0.50013195797559618"/>
  </r>
  <r>
    <n v="3210"/>
    <d v="2026-07-12T00:00:00"/>
    <x v="2"/>
    <n v="7"/>
    <x v="6"/>
    <n v="2026"/>
    <x v="0"/>
    <x v="0"/>
    <x v="0"/>
    <s v="Returning"/>
    <x v="2"/>
    <s v="Insulated Bottle"/>
    <n v="1"/>
    <n v="37.090000000000003"/>
    <n v="0"/>
    <n v="13.43"/>
    <n v="37.090000000000003"/>
    <n v="13.43"/>
    <n v="23.660000000000004"/>
    <n v="0.63790779185764357"/>
  </r>
  <r>
    <n v="3670"/>
    <d v="2026-07-12T00:00:00"/>
    <x v="2"/>
    <n v="7"/>
    <x v="6"/>
    <n v="2026"/>
    <x v="0"/>
    <x v="0"/>
    <x v="2"/>
    <s v="New"/>
    <x v="2"/>
    <s v="Packing Cube Set"/>
    <n v="1"/>
    <n v="45.43"/>
    <n v="0"/>
    <n v="18.66"/>
    <n v="45.43"/>
    <n v="18.66"/>
    <n v="26.77"/>
    <n v="0.58925819942769098"/>
  </r>
  <r>
    <n v="4017"/>
    <d v="2026-07-12T00:00:00"/>
    <x v="2"/>
    <n v="7"/>
    <x v="6"/>
    <n v="2026"/>
    <x v="3"/>
    <x v="8"/>
    <x v="3"/>
    <s v="New"/>
    <x v="4"/>
    <s v="Resistance Band Set"/>
    <n v="1"/>
    <n v="39.5"/>
    <n v="0.1"/>
    <n v="14.86"/>
    <n v="35.550000000000004"/>
    <n v="14.86"/>
    <n v="20.690000000000005"/>
    <n v="0.58199718706047832"/>
  </r>
  <r>
    <n v="5012"/>
    <d v="2026-07-12T00:00:00"/>
    <x v="2"/>
    <n v="7"/>
    <x v="6"/>
    <n v="2026"/>
    <x v="2"/>
    <x v="16"/>
    <x v="2"/>
    <s v="Returning"/>
    <x v="4"/>
    <s v="Weighted Vest"/>
    <n v="2"/>
    <n v="123.58"/>
    <n v="0.1"/>
    <n v="68.739999999999995"/>
    <n v="222.44399999999999"/>
    <n v="137.47999999999999"/>
    <n v="84.963999999999999"/>
    <n v="0.3819568071065077"/>
  </r>
  <r>
    <n v="884"/>
    <d v="2026-07-13T00:00:00"/>
    <x v="2"/>
    <n v="7"/>
    <x v="6"/>
    <n v="2026"/>
    <x v="3"/>
    <x v="13"/>
    <x v="2"/>
    <s v="Returning"/>
    <x v="0"/>
    <s v="Cycling Pack 12L"/>
    <n v="1"/>
    <n v="103.61"/>
    <n v="0"/>
    <n v="51.84"/>
    <n v="103.61"/>
    <n v="51.84"/>
    <n v="51.769999999999996"/>
    <n v="0.49966219476884466"/>
  </r>
  <r>
    <n v="1025"/>
    <d v="2026-07-13T00:00:00"/>
    <x v="2"/>
    <n v="7"/>
    <x v="6"/>
    <n v="2026"/>
    <x v="2"/>
    <x v="2"/>
    <x v="2"/>
    <s v="Returning"/>
    <x v="1"/>
    <s v="Trail Boots"/>
    <n v="2"/>
    <n v="145.75"/>
    <n v="0.05"/>
    <n v="79.319999999999993"/>
    <n v="276.92500000000001"/>
    <n v="158.63999999999999"/>
    <n v="118.28500000000003"/>
    <n v="0.42713731154644768"/>
  </r>
  <r>
    <n v="1279"/>
    <d v="2026-07-13T00:00:00"/>
    <x v="2"/>
    <n v="7"/>
    <x v="6"/>
    <n v="2026"/>
    <x v="3"/>
    <x v="8"/>
    <x v="3"/>
    <s v="New"/>
    <x v="3"/>
    <s v="Trail Tent 2P"/>
    <n v="2"/>
    <n v="193.76"/>
    <n v="0.1"/>
    <n v="104.66"/>
    <n v="348.76799999999997"/>
    <n v="209.32"/>
    <n v="139.44799999999998"/>
    <n v="0.39983025965684921"/>
  </r>
  <r>
    <n v="1534"/>
    <d v="2026-07-13T00:00:00"/>
    <x v="2"/>
    <n v="7"/>
    <x v="6"/>
    <n v="2026"/>
    <x v="2"/>
    <x v="16"/>
    <x v="0"/>
    <s v="Returning"/>
    <x v="1"/>
    <s v="Trail Boots"/>
    <n v="2"/>
    <n v="146.09"/>
    <n v="0.1"/>
    <n v="79.36"/>
    <n v="262.96199999999999"/>
    <n v="158.72"/>
    <n v="104.24199999999999"/>
    <n v="0.39641469109605187"/>
  </r>
  <r>
    <n v="2147"/>
    <d v="2026-07-13T00:00:00"/>
    <x v="2"/>
    <n v="7"/>
    <x v="6"/>
    <n v="2026"/>
    <x v="1"/>
    <x v="14"/>
    <x v="2"/>
    <s v="New"/>
    <x v="2"/>
    <s v="Carry-On Duffel"/>
    <n v="1"/>
    <n v="131.91999999999999"/>
    <n v="0"/>
    <n v="66.19"/>
    <n v="131.91999999999999"/>
    <n v="66.19"/>
    <n v="65.72999999999999"/>
    <n v="0.49825651910248631"/>
  </r>
  <r>
    <n v="2385"/>
    <d v="2026-07-13T00:00:00"/>
    <x v="2"/>
    <n v="7"/>
    <x v="6"/>
    <n v="2026"/>
    <x v="1"/>
    <x v="11"/>
    <x v="1"/>
    <s v="Business"/>
    <x v="3"/>
    <s v="Portable Camp Stove"/>
    <n v="6"/>
    <n v="83.28"/>
    <n v="0.15"/>
    <n v="38.76"/>
    <n v="424.72800000000001"/>
    <n v="232.56"/>
    <n v="192.16800000000001"/>
    <n v="0.45244956772334294"/>
  </r>
  <r>
    <n v="2517"/>
    <d v="2026-07-13T00:00:00"/>
    <x v="2"/>
    <n v="7"/>
    <x v="6"/>
    <n v="2026"/>
    <x v="1"/>
    <x v="6"/>
    <x v="0"/>
    <s v="New"/>
    <x v="2"/>
    <s v="Insulated Bottle"/>
    <n v="1"/>
    <n v="36.479999999999997"/>
    <n v="0.05"/>
    <n v="13.22"/>
    <n v="34.655999999999999"/>
    <n v="13.22"/>
    <n v="21.436"/>
    <n v="0.61853647276084955"/>
  </r>
  <r>
    <n v="2746"/>
    <d v="2026-07-13T00:00:00"/>
    <x v="2"/>
    <n v="7"/>
    <x v="6"/>
    <n v="2026"/>
    <x v="0"/>
    <x v="0"/>
    <x v="2"/>
    <s v="New"/>
    <x v="1"/>
    <s v="Summit Backpack 45L"/>
    <n v="3"/>
    <n v="155.44"/>
    <n v="0.05"/>
    <n v="79.95"/>
    <n v="443.00399999999996"/>
    <n v="239.85000000000002"/>
    <n v="203.15399999999994"/>
    <n v="0.45858276674702703"/>
  </r>
  <r>
    <n v="3297"/>
    <d v="2026-07-13T00:00:00"/>
    <x v="2"/>
    <n v="7"/>
    <x v="6"/>
    <n v="2026"/>
    <x v="0"/>
    <x v="15"/>
    <x v="1"/>
    <s v="Returning"/>
    <x v="4"/>
    <s v="Resistance Band Set"/>
    <n v="6"/>
    <n v="40.58"/>
    <n v="0.15"/>
    <n v="15.06"/>
    <n v="206.958"/>
    <n v="90.36"/>
    <n v="116.598"/>
    <n v="0.5633896732670397"/>
  </r>
  <r>
    <n v="772"/>
    <d v="2026-07-14T00:00:00"/>
    <x v="2"/>
    <n v="7"/>
    <x v="6"/>
    <n v="2026"/>
    <x v="3"/>
    <x v="13"/>
    <x v="0"/>
    <s v="Returning"/>
    <x v="0"/>
    <s v="Cycling Pack 12L"/>
    <n v="2"/>
    <n v="101.03"/>
    <n v="0.1"/>
    <n v="50.98"/>
    <n v="181.85400000000001"/>
    <n v="101.96"/>
    <n v="79.89400000000002"/>
    <n v="0.43933045190097558"/>
  </r>
  <r>
    <n v="838"/>
    <d v="2026-07-14T00:00:00"/>
    <x v="2"/>
    <n v="7"/>
    <x v="6"/>
    <n v="2026"/>
    <x v="0"/>
    <x v="9"/>
    <x v="2"/>
    <s v="Returning"/>
    <x v="3"/>
    <s v="Portable Camp Stove"/>
    <n v="1"/>
    <n v="80.150000000000006"/>
    <n v="0.05"/>
    <n v="38.89"/>
    <n v="76.142499999999998"/>
    <n v="38.89"/>
    <n v="37.252499999999998"/>
    <n v="0.48924713530551267"/>
  </r>
  <r>
    <n v="1144"/>
    <d v="2026-07-14T00:00:00"/>
    <x v="2"/>
    <n v="7"/>
    <x v="6"/>
    <n v="2026"/>
    <x v="2"/>
    <x v="2"/>
    <x v="2"/>
    <s v="New"/>
    <x v="3"/>
    <s v="Portable Camp Stove"/>
    <n v="1"/>
    <n v="83.74"/>
    <n v="0"/>
    <n v="38.96"/>
    <n v="83.74"/>
    <n v="38.96"/>
    <n v="44.779999999999994"/>
    <n v="0.53475041796035339"/>
  </r>
  <r>
    <n v="1686"/>
    <d v="2026-07-14T00:00:00"/>
    <x v="2"/>
    <n v="7"/>
    <x v="6"/>
    <n v="2026"/>
    <x v="2"/>
    <x v="5"/>
    <x v="1"/>
    <s v="Returning"/>
    <x v="2"/>
    <s v="Insulated Bottle"/>
    <n v="8"/>
    <n v="35.75"/>
    <n v="0.15"/>
    <n v="13.56"/>
    <n v="243.1"/>
    <n v="108.48"/>
    <n v="134.62"/>
    <n v="0.55376388317564795"/>
  </r>
  <r>
    <n v="2823"/>
    <d v="2026-07-14T00:00:00"/>
    <x v="2"/>
    <n v="7"/>
    <x v="6"/>
    <n v="2026"/>
    <x v="0"/>
    <x v="15"/>
    <x v="0"/>
    <s v="New"/>
    <x v="0"/>
    <s v="Commuter Helmet"/>
    <n v="3"/>
    <n v="81.39"/>
    <n v="0"/>
    <n v="43.54"/>
    <n v="244.17000000000002"/>
    <n v="130.62"/>
    <n v="113.55000000000001"/>
    <n v="0.46504484580415284"/>
  </r>
  <r>
    <n v="2883"/>
    <d v="2026-07-14T00:00:00"/>
    <x v="2"/>
    <n v="7"/>
    <x v="6"/>
    <n v="2026"/>
    <x v="2"/>
    <x v="10"/>
    <x v="3"/>
    <s v="New"/>
    <x v="2"/>
    <s v="Insulated Bottle"/>
    <n v="1"/>
    <n v="36.799999999999997"/>
    <n v="0"/>
    <n v="13.91"/>
    <n v="36.799999999999997"/>
    <n v="13.91"/>
    <n v="22.889999999999997"/>
    <n v="0.62201086956521734"/>
  </r>
  <r>
    <n v="3259"/>
    <d v="2026-07-14T00:00:00"/>
    <x v="2"/>
    <n v="7"/>
    <x v="6"/>
    <n v="2026"/>
    <x v="2"/>
    <x v="16"/>
    <x v="1"/>
    <s v="Returning"/>
    <x v="3"/>
    <s v="Trail Tent 2P"/>
    <n v="6"/>
    <n v="194.15"/>
    <n v="0.1"/>
    <n v="105.12"/>
    <n v="1048.4100000000001"/>
    <n v="630.72"/>
    <n v="417.69000000000005"/>
    <n v="0.3984032964202936"/>
  </r>
  <r>
    <n v="3709"/>
    <d v="2026-07-14T00:00:00"/>
    <x v="2"/>
    <n v="7"/>
    <x v="6"/>
    <n v="2026"/>
    <x v="0"/>
    <x v="9"/>
    <x v="0"/>
    <s v="New"/>
    <x v="4"/>
    <s v="Training Mat"/>
    <n v="1"/>
    <n v="50.94"/>
    <n v="0"/>
    <n v="22.28"/>
    <n v="50.94"/>
    <n v="22.28"/>
    <n v="28.659999999999997"/>
    <n v="0.5626226933647428"/>
  </r>
  <r>
    <n v="61"/>
    <d v="2026-07-15T00:00:00"/>
    <x v="2"/>
    <n v="7"/>
    <x v="6"/>
    <n v="2026"/>
    <x v="3"/>
    <x v="8"/>
    <x v="0"/>
    <s v="Returning"/>
    <x v="4"/>
    <s v="Weighted Vest"/>
    <n v="2"/>
    <n v="125.89"/>
    <n v="0"/>
    <n v="70.8"/>
    <n v="251.78"/>
    <n v="141.6"/>
    <n v="110.18"/>
    <n v="0.43760425768528083"/>
  </r>
  <r>
    <n v="357"/>
    <d v="2026-07-15T00:00:00"/>
    <x v="2"/>
    <n v="7"/>
    <x v="6"/>
    <n v="2026"/>
    <x v="0"/>
    <x v="9"/>
    <x v="0"/>
    <s v="New"/>
    <x v="4"/>
    <s v="Training Mat"/>
    <n v="2"/>
    <n v="51.9"/>
    <n v="0"/>
    <n v="21.82"/>
    <n v="103.8"/>
    <n v="43.64"/>
    <n v="60.16"/>
    <n v="0.57957610789980729"/>
  </r>
  <r>
    <n v="1607"/>
    <d v="2026-07-15T00:00:00"/>
    <x v="2"/>
    <n v="7"/>
    <x v="6"/>
    <n v="2026"/>
    <x v="0"/>
    <x v="0"/>
    <x v="2"/>
    <s v="New"/>
    <x v="4"/>
    <s v="Resistance Band Set"/>
    <n v="2"/>
    <n v="39.75"/>
    <n v="0"/>
    <n v="14.78"/>
    <n v="79.5"/>
    <n v="29.56"/>
    <n v="49.94"/>
    <n v="0.62817610062893081"/>
  </r>
  <r>
    <n v="3295"/>
    <d v="2026-07-15T00:00:00"/>
    <x v="2"/>
    <n v="7"/>
    <x v="6"/>
    <n v="2026"/>
    <x v="1"/>
    <x v="12"/>
    <x v="3"/>
    <s v="Returning"/>
    <x v="1"/>
    <s v="Hiking Daypack 20L"/>
    <n v="1"/>
    <n v="93.46"/>
    <n v="0.15"/>
    <n v="46.65"/>
    <n v="79.440999999999988"/>
    <n v="46.65"/>
    <n v="32.79099999999999"/>
    <n v="0.41277174255107557"/>
  </r>
  <r>
    <n v="4048"/>
    <d v="2026-07-15T00:00:00"/>
    <x v="2"/>
    <n v="7"/>
    <x v="6"/>
    <n v="2026"/>
    <x v="3"/>
    <x v="13"/>
    <x v="1"/>
    <s v="Business"/>
    <x v="0"/>
    <s v="Commuter Helmet"/>
    <n v="3"/>
    <n v="82.79"/>
    <n v="0.1"/>
    <n v="43.07"/>
    <n v="223.53300000000002"/>
    <n v="129.21"/>
    <n v="94.323000000000008"/>
    <n v="0.42196454214813922"/>
  </r>
  <r>
    <n v="4424"/>
    <d v="2026-07-15T00:00:00"/>
    <x v="2"/>
    <n v="7"/>
    <x v="6"/>
    <n v="2026"/>
    <x v="2"/>
    <x v="2"/>
    <x v="2"/>
    <s v="Business"/>
    <x v="1"/>
    <s v="Hiking Daypack 20L"/>
    <n v="1"/>
    <n v="92.54"/>
    <n v="0"/>
    <n v="44.48"/>
    <n v="92.54"/>
    <n v="44.48"/>
    <n v="48.060000000000009"/>
    <n v="0.51934298681651181"/>
  </r>
  <r>
    <n v="4732"/>
    <d v="2026-07-15T00:00:00"/>
    <x v="2"/>
    <n v="7"/>
    <x v="6"/>
    <n v="2026"/>
    <x v="1"/>
    <x v="14"/>
    <x v="2"/>
    <s v="New"/>
    <x v="2"/>
    <s v="Packing Cube Set"/>
    <n v="1"/>
    <n v="46.53"/>
    <n v="0"/>
    <n v="18.829999999999998"/>
    <n v="46.53"/>
    <n v="18.829999999999998"/>
    <n v="27.700000000000003"/>
    <n v="0.59531485063399958"/>
  </r>
  <r>
    <n v="194"/>
    <d v="2026-07-16T00:00:00"/>
    <x v="2"/>
    <n v="7"/>
    <x v="6"/>
    <n v="2026"/>
    <x v="1"/>
    <x v="12"/>
    <x v="0"/>
    <s v="Returning"/>
    <x v="0"/>
    <s v="Trail Bike Light"/>
    <n v="2"/>
    <n v="49.69"/>
    <n v="0"/>
    <n v="21.97"/>
    <n v="99.38"/>
    <n v="43.94"/>
    <n v="55.44"/>
    <n v="0.557858724089354"/>
  </r>
  <r>
    <n v="258"/>
    <d v="2026-07-16T00:00:00"/>
    <x v="2"/>
    <n v="7"/>
    <x v="6"/>
    <n v="2026"/>
    <x v="3"/>
    <x v="8"/>
    <x v="3"/>
    <s v="New"/>
    <x v="1"/>
    <s v="Trekking Poles"/>
    <n v="3"/>
    <n v="71.34"/>
    <n v="0.1"/>
    <n v="31.71"/>
    <n v="192.61800000000002"/>
    <n v="95.13"/>
    <n v="97.488000000000028"/>
    <n v="0.50612092327819835"/>
  </r>
  <r>
    <n v="543"/>
    <d v="2026-07-16T00:00:00"/>
    <x v="2"/>
    <n v="7"/>
    <x v="6"/>
    <n v="2026"/>
    <x v="1"/>
    <x v="14"/>
    <x v="3"/>
    <s v="Returning"/>
    <x v="0"/>
    <s v="Commuter Helmet"/>
    <n v="1"/>
    <n v="83.03"/>
    <n v="0"/>
    <n v="42.41"/>
    <n v="83.03"/>
    <n v="42.41"/>
    <n v="40.620000000000005"/>
    <n v="0.48922076357942917"/>
  </r>
  <r>
    <n v="972"/>
    <d v="2026-07-16T00:00:00"/>
    <x v="2"/>
    <n v="7"/>
    <x v="6"/>
    <n v="2026"/>
    <x v="3"/>
    <x v="4"/>
    <x v="0"/>
    <s v="Returning"/>
    <x v="4"/>
    <s v="Resistance Band Set"/>
    <n v="1"/>
    <n v="40.799999999999997"/>
    <n v="0"/>
    <n v="14.42"/>
    <n v="40.799999999999997"/>
    <n v="14.42"/>
    <n v="26.379999999999995"/>
    <n v="0.64656862745098032"/>
  </r>
  <r>
    <n v="1146"/>
    <d v="2026-07-16T00:00:00"/>
    <x v="2"/>
    <n v="7"/>
    <x v="6"/>
    <n v="2026"/>
    <x v="1"/>
    <x v="6"/>
    <x v="3"/>
    <s v="Returning"/>
    <x v="3"/>
    <s v="Compact Sleeping Bag"/>
    <n v="2"/>
    <n v="125.34"/>
    <n v="0.15"/>
    <n v="59.04"/>
    <n v="213.078"/>
    <n v="118.08"/>
    <n v="94.998000000000005"/>
    <n v="0.44583673584321237"/>
  </r>
  <r>
    <n v="1464"/>
    <d v="2026-07-16T00:00:00"/>
    <x v="2"/>
    <n v="7"/>
    <x v="6"/>
    <n v="2026"/>
    <x v="0"/>
    <x v="9"/>
    <x v="0"/>
    <s v="Returning"/>
    <x v="4"/>
    <s v="Weighted Vest"/>
    <n v="1"/>
    <n v="122.73"/>
    <n v="0.1"/>
    <n v="70.540000000000006"/>
    <n v="110.45700000000001"/>
    <n v="70.540000000000006"/>
    <n v="39.917000000000002"/>
    <n v="0.36138044668966202"/>
  </r>
  <r>
    <n v="1581"/>
    <d v="2026-07-16T00:00:00"/>
    <x v="2"/>
    <n v="7"/>
    <x v="6"/>
    <n v="2026"/>
    <x v="2"/>
    <x v="5"/>
    <x v="2"/>
    <s v="New"/>
    <x v="1"/>
    <s v="Hiking Daypack 20L"/>
    <n v="5"/>
    <n v="92.72"/>
    <n v="0.1"/>
    <n v="46.2"/>
    <n v="417.24"/>
    <n v="231"/>
    <n v="186.24"/>
    <n v="0.44636180615473109"/>
  </r>
  <r>
    <n v="1894"/>
    <d v="2026-07-16T00:00:00"/>
    <x v="2"/>
    <n v="7"/>
    <x v="6"/>
    <n v="2026"/>
    <x v="3"/>
    <x v="7"/>
    <x v="1"/>
    <s v="Business"/>
    <x v="4"/>
    <s v="Recovery Roller"/>
    <n v="5"/>
    <n v="36.29"/>
    <n v="0.05"/>
    <n v="13.52"/>
    <n v="172.37749999999997"/>
    <n v="67.599999999999994"/>
    <n v="104.77749999999997"/>
    <n v="0.60783744978317933"/>
  </r>
  <r>
    <n v="2100"/>
    <d v="2026-07-16T00:00:00"/>
    <x v="2"/>
    <n v="7"/>
    <x v="6"/>
    <n v="2026"/>
    <x v="2"/>
    <x v="2"/>
    <x v="0"/>
    <s v="Business"/>
    <x v="0"/>
    <s v="Trail Bike Light"/>
    <n v="2"/>
    <n v="49.84"/>
    <n v="0.1"/>
    <n v="23.06"/>
    <n v="89.712000000000003"/>
    <n v="46.12"/>
    <n v="43.592000000000006"/>
    <n v="0.48591046905653651"/>
  </r>
  <r>
    <n v="2902"/>
    <d v="2026-07-16T00:00:00"/>
    <x v="2"/>
    <n v="7"/>
    <x v="6"/>
    <n v="2026"/>
    <x v="1"/>
    <x v="12"/>
    <x v="3"/>
    <s v="Business"/>
    <x v="4"/>
    <s v="Recovery Roller"/>
    <n v="1"/>
    <n v="35.799999999999997"/>
    <n v="0"/>
    <n v="14.05"/>
    <n v="35.799999999999997"/>
    <n v="14.05"/>
    <n v="21.749999999999996"/>
    <n v="0.60754189944134074"/>
  </r>
  <r>
    <n v="3115"/>
    <d v="2026-07-16T00:00:00"/>
    <x v="2"/>
    <n v="7"/>
    <x v="6"/>
    <n v="2026"/>
    <x v="3"/>
    <x v="13"/>
    <x v="0"/>
    <s v="New"/>
    <x v="3"/>
    <s v="Trail Tent 2P"/>
    <n v="1"/>
    <n v="195.12"/>
    <n v="0"/>
    <n v="101.14"/>
    <n v="195.12"/>
    <n v="101.14"/>
    <n v="93.98"/>
    <n v="0.48165231652316526"/>
  </r>
  <r>
    <n v="3546"/>
    <d v="2026-07-16T00:00:00"/>
    <x v="2"/>
    <n v="7"/>
    <x v="6"/>
    <n v="2026"/>
    <x v="0"/>
    <x v="15"/>
    <x v="0"/>
    <s v="New"/>
    <x v="0"/>
    <s v="Compact Repair Kit"/>
    <n v="2"/>
    <n v="39.69"/>
    <n v="0.05"/>
    <n v="16.88"/>
    <n v="75.410999999999987"/>
    <n v="33.76"/>
    <n v="41.650999999999989"/>
    <n v="0.55231995332245953"/>
  </r>
  <r>
    <n v="4224"/>
    <d v="2026-07-16T00:00:00"/>
    <x v="2"/>
    <n v="7"/>
    <x v="6"/>
    <n v="2026"/>
    <x v="2"/>
    <x v="3"/>
    <x v="2"/>
    <s v="Returning"/>
    <x v="3"/>
    <s v="Alpine Tent 4P"/>
    <n v="1"/>
    <n v="348.73"/>
    <n v="0.15"/>
    <n v="190.33"/>
    <n v="296.4205"/>
    <n v="190.33"/>
    <n v="106.09049999999999"/>
    <n v="0.35790540802677273"/>
  </r>
  <r>
    <n v="4858"/>
    <d v="2026-07-16T00:00:00"/>
    <x v="2"/>
    <n v="7"/>
    <x v="6"/>
    <n v="2026"/>
    <x v="1"/>
    <x v="12"/>
    <x v="2"/>
    <s v="Returning"/>
    <x v="2"/>
    <s v="Insulated Bottle"/>
    <n v="1"/>
    <n v="35.5"/>
    <n v="0"/>
    <n v="13.26"/>
    <n v="35.5"/>
    <n v="13.26"/>
    <n v="22.240000000000002"/>
    <n v="0.62647887323943663"/>
  </r>
  <r>
    <n v="768"/>
    <d v="2026-07-17T00:00:00"/>
    <x v="2"/>
    <n v="7"/>
    <x v="6"/>
    <n v="2026"/>
    <x v="0"/>
    <x v="9"/>
    <x v="0"/>
    <s v="Business"/>
    <x v="2"/>
    <s v="Packing Cube Set"/>
    <n v="1"/>
    <n v="46.44"/>
    <n v="0"/>
    <n v="18.47"/>
    <n v="46.44"/>
    <n v="18.47"/>
    <n v="27.97"/>
    <n v="0.60228251507321273"/>
  </r>
  <r>
    <n v="1901"/>
    <d v="2026-07-17T00:00:00"/>
    <x v="2"/>
    <n v="7"/>
    <x v="6"/>
    <n v="2026"/>
    <x v="1"/>
    <x v="14"/>
    <x v="0"/>
    <s v="New"/>
    <x v="1"/>
    <s v="Trekking Poles"/>
    <n v="1"/>
    <n v="70.44"/>
    <n v="0.05"/>
    <n v="32.229999999999997"/>
    <n v="66.917999999999992"/>
    <n v="32.229999999999997"/>
    <n v="34.687999999999995"/>
    <n v="0.51836576108072563"/>
  </r>
  <r>
    <n v="2226"/>
    <d v="2026-07-17T00:00:00"/>
    <x v="2"/>
    <n v="7"/>
    <x v="6"/>
    <n v="2026"/>
    <x v="0"/>
    <x v="15"/>
    <x v="2"/>
    <s v="New"/>
    <x v="1"/>
    <s v="Trekking Poles"/>
    <n v="1"/>
    <n v="69.78"/>
    <n v="0.05"/>
    <n v="32.83"/>
    <n v="66.290999999999997"/>
    <n v="32.83"/>
    <n v="33.460999999999999"/>
    <n v="0.50475931876121949"/>
  </r>
  <r>
    <n v="2660"/>
    <d v="2026-07-17T00:00:00"/>
    <x v="2"/>
    <n v="7"/>
    <x v="6"/>
    <n v="2026"/>
    <x v="2"/>
    <x v="5"/>
    <x v="2"/>
    <s v="New"/>
    <x v="2"/>
    <s v="Insulated Bottle"/>
    <n v="4"/>
    <n v="35.450000000000003"/>
    <n v="0.1"/>
    <n v="13.83"/>
    <n v="127.62000000000002"/>
    <n v="55.32"/>
    <n v="72.300000000000011"/>
    <n v="0.56652562294311237"/>
  </r>
  <r>
    <n v="3004"/>
    <d v="2026-07-17T00:00:00"/>
    <x v="2"/>
    <n v="7"/>
    <x v="6"/>
    <n v="2026"/>
    <x v="3"/>
    <x v="8"/>
    <x v="0"/>
    <s v="Returning"/>
    <x v="0"/>
    <s v="Trail Bike Light"/>
    <n v="1"/>
    <n v="50.82"/>
    <n v="0.05"/>
    <n v="22.36"/>
    <n v="48.278999999999996"/>
    <n v="22.36"/>
    <n v="25.918999999999997"/>
    <n v="0.5368586756146565"/>
  </r>
  <r>
    <n v="4020"/>
    <d v="2026-07-17T00:00:00"/>
    <x v="2"/>
    <n v="7"/>
    <x v="6"/>
    <n v="2026"/>
    <x v="2"/>
    <x v="2"/>
    <x v="0"/>
    <s v="Returning"/>
    <x v="3"/>
    <s v="Compact Sleeping Bag"/>
    <n v="1"/>
    <n v="126.13"/>
    <n v="0.15"/>
    <n v="60.43"/>
    <n v="107.2105"/>
    <n v="60.43"/>
    <n v="46.780499999999996"/>
    <n v="0.43634252242084498"/>
  </r>
  <r>
    <n v="4154"/>
    <d v="2026-07-17T00:00:00"/>
    <x v="2"/>
    <n v="7"/>
    <x v="6"/>
    <n v="2026"/>
    <x v="2"/>
    <x v="10"/>
    <x v="0"/>
    <s v="Returning"/>
    <x v="1"/>
    <s v="Trekking Poles"/>
    <n v="3"/>
    <n v="72.150000000000006"/>
    <n v="0"/>
    <n v="33.01"/>
    <n v="216.45000000000002"/>
    <n v="99.03"/>
    <n v="117.42000000000002"/>
    <n v="0.54248094248094247"/>
  </r>
  <r>
    <n v="4957"/>
    <d v="2026-07-17T00:00:00"/>
    <x v="2"/>
    <n v="7"/>
    <x v="6"/>
    <n v="2026"/>
    <x v="1"/>
    <x v="1"/>
    <x v="0"/>
    <s v="Returning"/>
    <x v="4"/>
    <s v="Recovery Roller"/>
    <n v="1"/>
    <n v="35.58"/>
    <n v="0"/>
    <n v="13.68"/>
    <n v="35.58"/>
    <n v="13.68"/>
    <n v="21.9"/>
    <n v="0.61551433389544685"/>
  </r>
  <r>
    <n v="945"/>
    <d v="2026-07-18T00:00:00"/>
    <x v="2"/>
    <n v="7"/>
    <x v="6"/>
    <n v="2026"/>
    <x v="2"/>
    <x v="3"/>
    <x v="0"/>
    <s v="New"/>
    <x v="1"/>
    <s v="Summit Backpack 45L"/>
    <n v="1"/>
    <n v="154.9"/>
    <n v="0.05"/>
    <n v="77.819999999999993"/>
    <n v="147.155"/>
    <n v="77.819999999999993"/>
    <n v="69.335000000000008"/>
    <n v="0.47116985491488572"/>
  </r>
  <r>
    <n v="1726"/>
    <d v="2026-07-18T00:00:00"/>
    <x v="2"/>
    <n v="7"/>
    <x v="6"/>
    <n v="2026"/>
    <x v="1"/>
    <x v="14"/>
    <x v="2"/>
    <s v="Business"/>
    <x v="3"/>
    <s v="Portable Camp Stove"/>
    <n v="2"/>
    <n v="80.98"/>
    <n v="0.05"/>
    <n v="39.85"/>
    <n v="153.86199999999999"/>
    <n v="79.7"/>
    <n v="74.161999999999992"/>
    <n v="0.48200335365457353"/>
  </r>
  <r>
    <n v="1790"/>
    <d v="2026-07-18T00:00:00"/>
    <x v="2"/>
    <n v="7"/>
    <x v="6"/>
    <n v="2026"/>
    <x v="1"/>
    <x v="12"/>
    <x v="0"/>
    <s v="New"/>
    <x v="1"/>
    <s v="Hiking Daypack 20L"/>
    <n v="1"/>
    <n v="91.36"/>
    <n v="0"/>
    <n v="44.86"/>
    <n v="91.36"/>
    <n v="44.86"/>
    <n v="46.5"/>
    <n v="0.50897548161120842"/>
  </r>
  <r>
    <n v="2193"/>
    <d v="2026-07-18T00:00:00"/>
    <x v="2"/>
    <n v="7"/>
    <x v="6"/>
    <n v="2026"/>
    <x v="2"/>
    <x v="2"/>
    <x v="0"/>
    <s v="Returning"/>
    <x v="0"/>
    <s v="Compact Repair Kit"/>
    <n v="2"/>
    <n v="39.409999999999997"/>
    <n v="0"/>
    <n v="16.8"/>
    <n v="78.819999999999993"/>
    <n v="33.6"/>
    <n v="45.219999999999992"/>
    <n v="0.57371225577264651"/>
  </r>
  <r>
    <n v="2781"/>
    <d v="2026-07-18T00:00:00"/>
    <x v="2"/>
    <n v="7"/>
    <x v="6"/>
    <n v="2026"/>
    <x v="0"/>
    <x v="0"/>
    <x v="0"/>
    <s v="Returning"/>
    <x v="2"/>
    <s v="Carry-On Duffel"/>
    <n v="2"/>
    <n v="134.99"/>
    <n v="0"/>
    <n v="68.77"/>
    <n v="269.98"/>
    <n v="137.54"/>
    <n v="132.44000000000003"/>
    <n v="0.49055485591525305"/>
  </r>
  <r>
    <n v="3043"/>
    <d v="2026-07-18T00:00:00"/>
    <x v="2"/>
    <n v="7"/>
    <x v="6"/>
    <n v="2026"/>
    <x v="1"/>
    <x v="12"/>
    <x v="3"/>
    <s v="New"/>
    <x v="0"/>
    <s v="Compact Repair Kit"/>
    <n v="2"/>
    <n v="40.93"/>
    <n v="0.05"/>
    <n v="16.89"/>
    <n v="77.766999999999996"/>
    <n v="33.78"/>
    <n v="43.986999999999995"/>
    <n v="0.56562552239381736"/>
  </r>
  <r>
    <n v="3102"/>
    <d v="2026-07-18T00:00:00"/>
    <x v="2"/>
    <n v="7"/>
    <x v="6"/>
    <n v="2026"/>
    <x v="3"/>
    <x v="13"/>
    <x v="3"/>
    <s v="Returning"/>
    <x v="1"/>
    <s v="Hiking Daypack 20L"/>
    <n v="1"/>
    <n v="90.02"/>
    <n v="0.05"/>
    <n v="45.83"/>
    <n v="85.518999999999991"/>
    <n v="45.83"/>
    <n v="39.688999999999993"/>
    <n v="0.46409569803201622"/>
  </r>
  <r>
    <n v="3156"/>
    <d v="2026-07-18T00:00:00"/>
    <x v="2"/>
    <n v="7"/>
    <x v="6"/>
    <n v="2026"/>
    <x v="0"/>
    <x v="0"/>
    <x v="2"/>
    <s v="Returning"/>
    <x v="4"/>
    <s v="Training Mat"/>
    <n v="2"/>
    <n v="50.73"/>
    <n v="0"/>
    <n v="21.87"/>
    <n v="101.46"/>
    <n v="43.74"/>
    <n v="57.719999999999992"/>
    <n v="0.56889414547604966"/>
  </r>
  <r>
    <n v="3308"/>
    <d v="2026-07-18T00:00:00"/>
    <x v="2"/>
    <n v="7"/>
    <x v="6"/>
    <n v="2026"/>
    <x v="3"/>
    <x v="13"/>
    <x v="2"/>
    <s v="New"/>
    <x v="4"/>
    <s v="Weighted Vest"/>
    <n v="3"/>
    <n v="121.05"/>
    <n v="0.05"/>
    <n v="68.56"/>
    <n v="344.99249999999995"/>
    <n v="205.68"/>
    <n v="139.31249999999994"/>
    <n v="0.40381312637231231"/>
  </r>
  <r>
    <n v="3329"/>
    <d v="2026-07-18T00:00:00"/>
    <x v="2"/>
    <n v="7"/>
    <x v="6"/>
    <n v="2026"/>
    <x v="1"/>
    <x v="11"/>
    <x v="0"/>
    <s v="New"/>
    <x v="0"/>
    <s v="Commuter Helmet"/>
    <n v="2"/>
    <n v="81.739999999999995"/>
    <n v="0"/>
    <n v="42.75"/>
    <n v="163.47999999999999"/>
    <n v="85.5"/>
    <n v="77.97999999999999"/>
    <n v="0.47700024467824809"/>
  </r>
  <r>
    <n v="4102"/>
    <d v="2026-07-18T00:00:00"/>
    <x v="2"/>
    <n v="7"/>
    <x v="6"/>
    <n v="2026"/>
    <x v="1"/>
    <x v="12"/>
    <x v="0"/>
    <s v="Returning"/>
    <x v="1"/>
    <s v="Summit Backpack 45L"/>
    <n v="3"/>
    <n v="154.01"/>
    <n v="0.1"/>
    <n v="78.78"/>
    <n v="415.827"/>
    <n v="236.34"/>
    <n v="179.48699999999999"/>
    <n v="0.43163863818366771"/>
  </r>
  <r>
    <n v="4109"/>
    <d v="2026-07-18T00:00:00"/>
    <x v="2"/>
    <n v="7"/>
    <x v="6"/>
    <n v="2026"/>
    <x v="1"/>
    <x v="12"/>
    <x v="3"/>
    <s v="New"/>
    <x v="0"/>
    <s v="Cycling Pack 12L"/>
    <n v="4"/>
    <n v="101.61"/>
    <n v="0"/>
    <n v="51.68"/>
    <n v="406.44"/>
    <n v="206.72"/>
    <n v="199.72"/>
    <n v="0.49138864285011319"/>
  </r>
  <r>
    <n v="4813"/>
    <d v="2026-07-18T00:00:00"/>
    <x v="2"/>
    <n v="7"/>
    <x v="6"/>
    <n v="2026"/>
    <x v="2"/>
    <x v="10"/>
    <x v="2"/>
    <s v="Returning"/>
    <x v="4"/>
    <s v="Recovery Roller"/>
    <n v="2"/>
    <n v="36.869999999999997"/>
    <n v="0.15"/>
    <n v="13.94"/>
    <n v="62.678999999999995"/>
    <n v="27.88"/>
    <n v="34.798999999999992"/>
    <n v="0.55519392459994565"/>
  </r>
  <r>
    <n v="5054"/>
    <d v="2026-07-18T00:00:00"/>
    <x v="2"/>
    <n v="7"/>
    <x v="6"/>
    <n v="2026"/>
    <x v="3"/>
    <x v="8"/>
    <x v="0"/>
    <s v="New"/>
    <x v="3"/>
    <s v="Compact Sleeping Bag"/>
    <n v="2"/>
    <n v="121.06"/>
    <n v="0"/>
    <n v="59.62"/>
    <n v="242.12"/>
    <n v="119.24"/>
    <n v="122.88000000000001"/>
    <n v="0.50751693375185858"/>
  </r>
  <r>
    <n v="138"/>
    <d v="2026-07-19T00:00:00"/>
    <x v="2"/>
    <n v="7"/>
    <x v="6"/>
    <n v="2026"/>
    <x v="1"/>
    <x v="12"/>
    <x v="0"/>
    <s v="New"/>
    <x v="1"/>
    <s v="Trekking Poles"/>
    <n v="2"/>
    <n v="71.81"/>
    <n v="0"/>
    <n v="32.35"/>
    <n v="143.62"/>
    <n v="64.7"/>
    <n v="78.92"/>
    <n v="0.54950563988302459"/>
  </r>
  <r>
    <n v="433"/>
    <d v="2026-07-19T00:00:00"/>
    <x v="2"/>
    <n v="7"/>
    <x v="6"/>
    <n v="2026"/>
    <x v="1"/>
    <x v="12"/>
    <x v="0"/>
    <s v="New"/>
    <x v="1"/>
    <s v="Trail Boots"/>
    <n v="4"/>
    <n v="145.18"/>
    <n v="0"/>
    <n v="79.540000000000006"/>
    <n v="580.72"/>
    <n v="318.16000000000003"/>
    <n v="262.56"/>
    <n v="0.45212839234054275"/>
  </r>
  <r>
    <n v="484"/>
    <d v="2026-07-19T00:00:00"/>
    <x v="2"/>
    <n v="7"/>
    <x v="6"/>
    <n v="2026"/>
    <x v="1"/>
    <x v="12"/>
    <x v="0"/>
    <s v="New"/>
    <x v="4"/>
    <s v="Recovery Roller"/>
    <n v="2"/>
    <n v="36.07"/>
    <n v="0"/>
    <n v="13.6"/>
    <n v="72.14"/>
    <n v="27.2"/>
    <n v="44.94"/>
    <n v="0.62295536456889378"/>
  </r>
  <r>
    <n v="492"/>
    <d v="2026-07-19T00:00:00"/>
    <x v="2"/>
    <n v="7"/>
    <x v="6"/>
    <n v="2026"/>
    <x v="1"/>
    <x v="14"/>
    <x v="2"/>
    <s v="New"/>
    <x v="1"/>
    <s v="Trekking Poles"/>
    <n v="3"/>
    <n v="72.23"/>
    <n v="0.1"/>
    <n v="31.67"/>
    <n v="195.02100000000002"/>
    <n v="95.01"/>
    <n v="100.01100000000001"/>
    <n v="0.5128216961250327"/>
  </r>
  <r>
    <n v="626"/>
    <d v="2026-07-19T00:00:00"/>
    <x v="2"/>
    <n v="7"/>
    <x v="6"/>
    <n v="2026"/>
    <x v="1"/>
    <x v="14"/>
    <x v="2"/>
    <s v="Returning"/>
    <x v="2"/>
    <s v="Insulated Bottle"/>
    <n v="1"/>
    <n v="36.549999999999997"/>
    <n v="0.1"/>
    <n v="13.2"/>
    <n v="32.894999999999996"/>
    <n v="13.2"/>
    <n v="19.694999999999997"/>
    <n v="0.59872321021431829"/>
  </r>
  <r>
    <n v="1409"/>
    <d v="2026-07-19T00:00:00"/>
    <x v="2"/>
    <n v="7"/>
    <x v="6"/>
    <n v="2026"/>
    <x v="1"/>
    <x v="14"/>
    <x v="0"/>
    <s v="New"/>
    <x v="3"/>
    <s v="Compact Sleeping Bag"/>
    <n v="5"/>
    <n v="124.68"/>
    <n v="0.05"/>
    <n v="60.61"/>
    <n v="592.23"/>
    <n v="303.05"/>
    <n v="289.18"/>
    <n v="0.48829002245749115"/>
  </r>
  <r>
    <n v="1486"/>
    <d v="2026-07-19T00:00:00"/>
    <x v="2"/>
    <n v="7"/>
    <x v="6"/>
    <n v="2026"/>
    <x v="3"/>
    <x v="8"/>
    <x v="0"/>
    <s v="Returning"/>
    <x v="0"/>
    <s v="Cycling Pack 12L"/>
    <n v="1"/>
    <n v="101.7"/>
    <n v="0.05"/>
    <n v="49.92"/>
    <n v="96.614999999999995"/>
    <n v="49.92"/>
    <n v="46.694999999999993"/>
    <n v="0.48331004502406455"/>
  </r>
  <r>
    <n v="1940"/>
    <d v="2026-07-19T00:00:00"/>
    <x v="2"/>
    <n v="7"/>
    <x v="6"/>
    <n v="2026"/>
    <x v="2"/>
    <x v="16"/>
    <x v="0"/>
    <s v="New"/>
    <x v="4"/>
    <s v="Training Mat"/>
    <n v="2"/>
    <n v="50.24"/>
    <n v="0.05"/>
    <n v="21.88"/>
    <n v="95.456000000000003"/>
    <n v="43.76"/>
    <n v="51.696000000000005"/>
    <n v="0.54156889037881328"/>
  </r>
  <r>
    <n v="2215"/>
    <d v="2026-07-19T00:00:00"/>
    <x v="2"/>
    <n v="7"/>
    <x v="6"/>
    <n v="2026"/>
    <x v="3"/>
    <x v="13"/>
    <x v="2"/>
    <s v="Returning"/>
    <x v="4"/>
    <s v="Recovery Roller"/>
    <n v="3"/>
    <n v="35.53"/>
    <n v="0"/>
    <n v="14"/>
    <n v="106.59"/>
    <n v="42"/>
    <n v="64.59"/>
    <n v="0.60596678862932729"/>
  </r>
  <r>
    <n v="2555"/>
    <d v="2026-07-19T00:00:00"/>
    <x v="2"/>
    <n v="7"/>
    <x v="6"/>
    <n v="2026"/>
    <x v="2"/>
    <x v="2"/>
    <x v="3"/>
    <s v="New"/>
    <x v="2"/>
    <s v="Packing Cube Set"/>
    <n v="2"/>
    <n v="46.89"/>
    <n v="0.1"/>
    <n v="18.53"/>
    <n v="84.402000000000001"/>
    <n v="37.06"/>
    <n v="47.341999999999999"/>
    <n v="0.56091087888912583"/>
  </r>
  <r>
    <n v="4710"/>
    <d v="2026-07-19T00:00:00"/>
    <x v="2"/>
    <n v="7"/>
    <x v="6"/>
    <n v="2026"/>
    <x v="0"/>
    <x v="0"/>
    <x v="2"/>
    <s v="Returning"/>
    <x v="3"/>
    <s v="Trail Tent 2P"/>
    <n v="1"/>
    <n v="197.29"/>
    <n v="0.1"/>
    <n v="104.7"/>
    <n v="177.56100000000001"/>
    <n v="104.7"/>
    <n v="72.861000000000004"/>
    <n v="0.4103434875901803"/>
  </r>
  <r>
    <n v="4974"/>
    <d v="2026-07-19T00:00:00"/>
    <x v="2"/>
    <n v="7"/>
    <x v="6"/>
    <n v="2026"/>
    <x v="0"/>
    <x v="9"/>
    <x v="2"/>
    <s v="Business"/>
    <x v="1"/>
    <s v="Trekking Poles"/>
    <n v="1"/>
    <n v="70.52"/>
    <n v="0.1"/>
    <n v="33.28"/>
    <n v="63.467999999999996"/>
    <n v="33.28"/>
    <n v="30.187999999999995"/>
    <n v="0.47564126804058732"/>
  </r>
  <r>
    <n v="5048"/>
    <d v="2026-07-19T00:00:00"/>
    <x v="2"/>
    <n v="7"/>
    <x v="6"/>
    <n v="2026"/>
    <x v="1"/>
    <x v="12"/>
    <x v="3"/>
    <s v="New"/>
    <x v="4"/>
    <s v="Training Mat"/>
    <n v="3"/>
    <n v="49.9"/>
    <n v="0.05"/>
    <n v="22.27"/>
    <n v="142.21499999999997"/>
    <n v="66.81"/>
    <n v="75.404999999999973"/>
    <n v="0.53021833139964125"/>
  </r>
  <r>
    <n v="1"/>
    <d v="2026-07-20T00:00:00"/>
    <x v="2"/>
    <n v="7"/>
    <x v="6"/>
    <n v="2026"/>
    <x v="3"/>
    <x v="7"/>
    <x v="2"/>
    <s v="New"/>
    <x v="1"/>
    <s v="Summit Backpack 45L"/>
    <n v="3"/>
    <n v="156.25"/>
    <n v="0"/>
    <n v="79.900000000000006"/>
    <n v="468.75"/>
    <n v="239.70000000000002"/>
    <n v="229.04999999999998"/>
    <n v="0.48863999999999996"/>
  </r>
  <r>
    <n v="270"/>
    <d v="2026-07-20T00:00:00"/>
    <x v="2"/>
    <n v="7"/>
    <x v="6"/>
    <n v="2026"/>
    <x v="2"/>
    <x v="2"/>
    <x v="3"/>
    <s v="Returning"/>
    <x v="3"/>
    <s v="Compact Sleeping Bag"/>
    <n v="3"/>
    <n v="120.14"/>
    <n v="0"/>
    <n v="58.9"/>
    <n v="360.42"/>
    <n v="176.7"/>
    <n v="183.72000000000003"/>
    <n v="0.5097386382553688"/>
  </r>
  <r>
    <n v="2130"/>
    <d v="2026-07-20T00:00:00"/>
    <x v="2"/>
    <n v="7"/>
    <x v="6"/>
    <n v="2026"/>
    <x v="1"/>
    <x v="14"/>
    <x v="2"/>
    <s v="Returning"/>
    <x v="1"/>
    <s v="Trail Boots"/>
    <n v="1"/>
    <n v="145.21"/>
    <n v="0"/>
    <n v="80.52"/>
    <n v="145.21"/>
    <n v="80.52"/>
    <n v="64.690000000000012"/>
    <n v="0.44549273466014744"/>
  </r>
  <r>
    <n v="2474"/>
    <d v="2026-07-20T00:00:00"/>
    <x v="2"/>
    <n v="7"/>
    <x v="6"/>
    <n v="2026"/>
    <x v="2"/>
    <x v="2"/>
    <x v="2"/>
    <s v="Returning"/>
    <x v="0"/>
    <s v="Compact Repair Kit"/>
    <n v="2"/>
    <n v="39.78"/>
    <n v="0.1"/>
    <n v="16.260000000000002"/>
    <n v="71.603999999999999"/>
    <n v="32.520000000000003"/>
    <n v="39.083999999999996"/>
    <n v="0.54583542818836928"/>
  </r>
  <r>
    <n v="2514"/>
    <d v="2026-07-20T00:00:00"/>
    <x v="2"/>
    <n v="7"/>
    <x v="6"/>
    <n v="2026"/>
    <x v="1"/>
    <x v="6"/>
    <x v="0"/>
    <s v="New"/>
    <x v="2"/>
    <s v="Travel Backpack 35L"/>
    <n v="2"/>
    <n v="161.97"/>
    <n v="0.1"/>
    <n v="88.57"/>
    <n v="291.54599999999999"/>
    <n v="177.14"/>
    <n v="114.40600000000001"/>
    <n v="0.39241148909606033"/>
  </r>
  <r>
    <n v="2616"/>
    <d v="2026-07-20T00:00:00"/>
    <x v="2"/>
    <n v="7"/>
    <x v="6"/>
    <n v="2026"/>
    <x v="2"/>
    <x v="3"/>
    <x v="2"/>
    <s v="New"/>
    <x v="4"/>
    <s v="Weighted Vest"/>
    <n v="2"/>
    <n v="125.37"/>
    <n v="0"/>
    <n v="68.040000000000006"/>
    <n v="250.74"/>
    <n v="136.08000000000001"/>
    <n v="114.66"/>
    <n v="0.457286432160804"/>
  </r>
  <r>
    <n v="2632"/>
    <d v="2026-07-20T00:00:00"/>
    <x v="2"/>
    <n v="7"/>
    <x v="6"/>
    <n v="2026"/>
    <x v="0"/>
    <x v="15"/>
    <x v="0"/>
    <s v="New"/>
    <x v="3"/>
    <s v="Trail Tent 2P"/>
    <n v="1"/>
    <n v="196.57"/>
    <n v="0"/>
    <n v="104.78"/>
    <n v="196.57"/>
    <n v="104.78"/>
    <n v="91.789999999999992"/>
    <n v="0.46695833545301924"/>
  </r>
  <r>
    <n v="3725"/>
    <d v="2026-07-20T00:00:00"/>
    <x v="2"/>
    <n v="7"/>
    <x v="6"/>
    <n v="2026"/>
    <x v="2"/>
    <x v="16"/>
    <x v="0"/>
    <s v="Returning"/>
    <x v="3"/>
    <s v="Trail Tent 2P"/>
    <n v="2"/>
    <n v="195.74"/>
    <n v="0.05"/>
    <n v="107.17"/>
    <n v="371.90600000000001"/>
    <n v="214.34"/>
    <n v="157.566"/>
    <n v="0.4236715729243411"/>
  </r>
  <r>
    <n v="3834"/>
    <d v="2026-07-20T00:00:00"/>
    <x v="2"/>
    <n v="7"/>
    <x v="6"/>
    <n v="2026"/>
    <x v="1"/>
    <x v="14"/>
    <x v="2"/>
    <s v="New"/>
    <x v="3"/>
    <s v="Trail Tent 2P"/>
    <n v="3"/>
    <n v="192.28"/>
    <n v="0"/>
    <n v="104.3"/>
    <n v="576.84"/>
    <n v="312.89999999999998"/>
    <n v="263.94000000000005"/>
    <n v="0.45756188891200339"/>
  </r>
  <r>
    <n v="159"/>
    <d v="2026-07-21T00:00:00"/>
    <x v="2"/>
    <n v="7"/>
    <x v="6"/>
    <n v="2026"/>
    <x v="1"/>
    <x v="1"/>
    <x v="0"/>
    <s v="Returning"/>
    <x v="1"/>
    <s v="Trekking Poles"/>
    <n v="2"/>
    <n v="70.150000000000006"/>
    <n v="0.05"/>
    <n v="32.950000000000003"/>
    <n v="133.285"/>
    <n v="65.900000000000006"/>
    <n v="67.384999999999991"/>
    <n v="0.50557076940390888"/>
  </r>
  <r>
    <n v="435"/>
    <d v="2026-07-21T00:00:00"/>
    <x v="2"/>
    <n v="7"/>
    <x v="6"/>
    <n v="2026"/>
    <x v="2"/>
    <x v="2"/>
    <x v="0"/>
    <s v="Returning"/>
    <x v="3"/>
    <s v="Alpine Tent 4P"/>
    <n v="2"/>
    <n v="342.38"/>
    <n v="0.05"/>
    <n v="192.01"/>
    <n v="650.52199999999993"/>
    <n v="384.02"/>
    <n v="266.50199999999995"/>
    <n v="0.40967407712575438"/>
  </r>
  <r>
    <n v="1467"/>
    <d v="2026-07-21T00:00:00"/>
    <x v="2"/>
    <n v="7"/>
    <x v="6"/>
    <n v="2026"/>
    <x v="1"/>
    <x v="14"/>
    <x v="3"/>
    <s v="New"/>
    <x v="4"/>
    <s v="Training Mat"/>
    <n v="1"/>
    <n v="50.59"/>
    <n v="0.05"/>
    <n v="22.04"/>
    <n v="48.060499999999998"/>
    <n v="22.04"/>
    <n v="26.020499999999998"/>
    <n v="0.54141134611583319"/>
  </r>
  <r>
    <n v="1552"/>
    <d v="2026-07-21T00:00:00"/>
    <x v="2"/>
    <n v="7"/>
    <x v="6"/>
    <n v="2026"/>
    <x v="3"/>
    <x v="4"/>
    <x v="2"/>
    <s v="New"/>
    <x v="2"/>
    <s v="Packing Cube Set"/>
    <n v="2"/>
    <n v="46.34"/>
    <n v="0.1"/>
    <n v="18.41"/>
    <n v="83.412000000000006"/>
    <n v="36.82"/>
    <n v="46.592000000000006"/>
    <n v="0.55857670359180933"/>
  </r>
  <r>
    <n v="1745"/>
    <d v="2026-07-21T00:00:00"/>
    <x v="2"/>
    <n v="7"/>
    <x v="6"/>
    <n v="2026"/>
    <x v="1"/>
    <x v="6"/>
    <x v="3"/>
    <s v="New"/>
    <x v="1"/>
    <s v="Hiking Daypack 20L"/>
    <n v="1"/>
    <n v="91.45"/>
    <n v="0"/>
    <n v="44.16"/>
    <n v="91.45"/>
    <n v="44.16"/>
    <n v="47.290000000000006"/>
    <n v="0.51711317659923461"/>
  </r>
  <r>
    <n v="2174"/>
    <d v="2026-07-21T00:00:00"/>
    <x v="2"/>
    <n v="7"/>
    <x v="6"/>
    <n v="2026"/>
    <x v="3"/>
    <x v="8"/>
    <x v="3"/>
    <s v="Returning"/>
    <x v="0"/>
    <s v="Compact Repair Kit"/>
    <n v="3"/>
    <n v="40.28"/>
    <n v="0"/>
    <n v="17.12"/>
    <n v="120.84"/>
    <n v="51.36"/>
    <n v="69.48"/>
    <n v="0.57497517378351537"/>
  </r>
  <r>
    <n v="3444"/>
    <d v="2026-07-21T00:00:00"/>
    <x v="2"/>
    <n v="7"/>
    <x v="6"/>
    <n v="2026"/>
    <x v="1"/>
    <x v="14"/>
    <x v="0"/>
    <s v="Returning"/>
    <x v="4"/>
    <s v="Recovery Roller"/>
    <n v="2"/>
    <n v="36.93"/>
    <n v="0"/>
    <n v="13.63"/>
    <n v="73.86"/>
    <n v="27.26"/>
    <n v="46.599999999999994"/>
    <n v="0.63092336853506625"/>
  </r>
  <r>
    <n v="3646"/>
    <d v="2026-07-21T00:00:00"/>
    <x v="2"/>
    <n v="7"/>
    <x v="6"/>
    <n v="2026"/>
    <x v="2"/>
    <x v="2"/>
    <x v="3"/>
    <s v="Returning"/>
    <x v="1"/>
    <s v="Trail Boots"/>
    <n v="1"/>
    <n v="143.69"/>
    <n v="0"/>
    <n v="80.87"/>
    <n v="143.69"/>
    <n v="80.87"/>
    <n v="62.819999999999993"/>
    <n v="0.43719117544714309"/>
  </r>
  <r>
    <n v="4558"/>
    <d v="2026-07-21T00:00:00"/>
    <x v="2"/>
    <n v="7"/>
    <x v="6"/>
    <n v="2026"/>
    <x v="1"/>
    <x v="14"/>
    <x v="3"/>
    <s v="New"/>
    <x v="1"/>
    <s v="Trail Boots"/>
    <n v="2"/>
    <n v="147.09"/>
    <n v="0"/>
    <n v="81.58"/>
    <n v="294.18"/>
    <n v="163.16"/>
    <n v="131.02000000000001"/>
    <n v="0.44537358080087025"/>
  </r>
  <r>
    <n v="4564"/>
    <d v="2026-07-21T00:00:00"/>
    <x v="2"/>
    <n v="7"/>
    <x v="6"/>
    <n v="2026"/>
    <x v="2"/>
    <x v="5"/>
    <x v="0"/>
    <s v="New"/>
    <x v="1"/>
    <s v="Summit Backpack 45L"/>
    <n v="1"/>
    <n v="153.88"/>
    <n v="0"/>
    <n v="80.98"/>
    <n v="153.88"/>
    <n v="80.98"/>
    <n v="72.899999999999991"/>
    <n v="0.47374577592929551"/>
  </r>
  <r>
    <n v="4616"/>
    <d v="2026-07-21T00:00:00"/>
    <x v="2"/>
    <n v="7"/>
    <x v="6"/>
    <n v="2026"/>
    <x v="3"/>
    <x v="13"/>
    <x v="3"/>
    <s v="New"/>
    <x v="1"/>
    <s v="Trekking Poles"/>
    <n v="3"/>
    <n v="72.2"/>
    <n v="0"/>
    <n v="31.45"/>
    <n v="216.60000000000002"/>
    <n v="94.35"/>
    <n v="122.25000000000003"/>
    <n v="0.5644044321329641"/>
  </r>
  <r>
    <n v="536"/>
    <d v="2026-07-22T00:00:00"/>
    <x v="2"/>
    <n v="7"/>
    <x v="6"/>
    <n v="2026"/>
    <x v="3"/>
    <x v="13"/>
    <x v="2"/>
    <s v="Business"/>
    <x v="4"/>
    <s v="Resistance Band Set"/>
    <n v="1"/>
    <n v="40.67"/>
    <n v="0"/>
    <n v="14.28"/>
    <n v="40.67"/>
    <n v="14.28"/>
    <n v="26.39"/>
    <n v="0.64888123924268504"/>
  </r>
  <r>
    <n v="571"/>
    <d v="2026-07-22T00:00:00"/>
    <x v="2"/>
    <n v="7"/>
    <x v="6"/>
    <n v="2026"/>
    <x v="0"/>
    <x v="0"/>
    <x v="0"/>
    <s v="New"/>
    <x v="1"/>
    <s v="Summit Backpack 45L"/>
    <n v="3"/>
    <n v="152.53"/>
    <n v="0"/>
    <n v="80.88"/>
    <n v="457.59000000000003"/>
    <n v="242.64"/>
    <n v="214.95000000000005"/>
    <n v="0.46974365698551113"/>
  </r>
  <r>
    <n v="965"/>
    <d v="2026-07-22T00:00:00"/>
    <x v="2"/>
    <n v="7"/>
    <x v="6"/>
    <n v="2026"/>
    <x v="1"/>
    <x v="11"/>
    <x v="2"/>
    <s v="Returning"/>
    <x v="2"/>
    <s v="Insulated Bottle"/>
    <n v="2"/>
    <n v="35.39"/>
    <n v="0.05"/>
    <n v="13.39"/>
    <n v="67.241"/>
    <n v="26.78"/>
    <n v="40.460999999999999"/>
    <n v="0.60173108668818132"/>
  </r>
  <r>
    <n v="1504"/>
    <d v="2026-07-22T00:00:00"/>
    <x v="2"/>
    <n v="7"/>
    <x v="6"/>
    <n v="2026"/>
    <x v="3"/>
    <x v="4"/>
    <x v="0"/>
    <s v="Returning"/>
    <x v="1"/>
    <s v="Hiking Daypack 20L"/>
    <n v="5"/>
    <n v="93.35"/>
    <n v="0"/>
    <n v="46.31"/>
    <n v="466.75"/>
    <n v="231.55"/>
    <n v="235.2"/>
    <n v="0.50391001606855912"/>
  </r>
  <r>
    <n v="2560"/>
    <d v="2026-07-22T00:00:00"/>
    <x v="2"/>
    <n v="7"/>
    <x v="6"/>
    <n v="2026"/>
    <x v="1"/>
    <x v="12"/>
    <x v="0"/>
    <s v="Returning"/>
    <x v="0"/>
    <s v="Trail Bike Light"/>
    <n v="2"/>
    <n v="51.71"/>
    <n v="0"/>
    <n v="22.75"/>
    <n v="103.42"/>
    <n v="45.5"/>
    <n v="57.92"/>
    <n v="0.5600464126861342"/>
  </r>
  <r>
    <n v="2758"/>
    <d v="2026-07-22T00:00:00"/>
    <x v="2"/>
    <n v="7"/>
    <x v="6"/>
    <n v="2026"/>
    <x v="0"/>
    <x v="0"/>
    <x v="0"/>
    <s v="New"/>
    <x v="0"/>
    <s v="Compact Repair Kit"/>
    <n v="1"/>
    <n v="39.86"/>
    <n v="0"/>
    <n v="16.53"/>
    <n v="39.86"/>
    <n v="16.53"/>
    <n v="23.33"/>
    <n v="0.58529854490717503"/>
  </r>
  <r>
    <n v="4030"/>
    <d v="2026-07-22T00:00:00"/>
    <x v="2"/>
    <n v="7"/>
    <x v="6"/>
    <n v="2026"/>
    <x v="3"/>
    <x v="8"/>
    <x v="0"/>
    <s v="New"/>
    <x v="3"/>
    <s v="Portable Camp Stove"/>
    <n v="2"/>
    <n v="83.71"/>
    <n v="0"/>
    <n v="39.29"/>
    <n v="167.42"/>
    <n v="78.58"/>
    <n v="88.839999999999989"/>
    <n v="0.53064150041811009"/>
  </r>
  <r>
    <n v="4337"/>
    <d v="2026-07-22T00:00:00"/>
    <x v="2"/>
    <n v="7"/>
    <x v="6"/>
    <n v="2026"/>
    <x v="1"/>
    <x v="14"/>
    <x v="2"/>
    <s v="New"/>
    <x v="2"/>
    <s v="Packing Cube Set"/>
    <n v="1"/>
    <n v="47.62"/>
    <n v="0"/>
    <n v="17.82"/>
    <n v="47.62"/>
    <n v="17.82"/>
    <n v="29.799999999999997"/>
    <n v="0.62578748425031494"/>
  </r>
  <r>
    <n v="5129"/>
    <d v="2026-07-22T00:00:00"/>
    <x v="2"/>
    <n v="7"/>
    <x v="6"/>
    <n v="2026"/>
    <x v="1"/>
    <x v="12"/>
    <x v="0"/>
    <s v="Returning"/>
    <x v="0"/>
    <s v="Commuter Helmet"/>
    <n v="1"/>
    <n v="80.05"/>
    <n v="0.05"/>
    <n v="43.81"/>
    <n v="76.047499999999999"/>
    <n v="43.81"/>
    <n v="32.237499999999997"/>
    <n v="0.42391268615010352"/>
  </r>
  <r>
    <n v="81"/>
    <d v="2026-07-23T00:00:00"/>
    <x v="2"/>
    <n v="7"/>
    <x v="6"/>
    <n v="2026"/>
    <x v="3"/>
    <x v="8"/>
    <x v="2"/>
    <s v="Returning"/>
    <x v="4"/>
    <s v="Training Mat"/>
    <n v="1"/>
    <n v="51.82"/>
    <n v="0"/>
    <n v="21.43"/>
    <n v="51.82"/>
    <n v="21.43"/>
    <n v="30.39"/>
    <n v="0.58645310690852959"/>
  </r>
  <r>
    <n v="493"/>
    <d v="2026-07-23T00:00:00"/>
    <x v="2"/>
    <n v="7"/>
    <x v="6"/>
    <n v="2026"/>
    <x v="1"/>
    <x v="11"/>
    <x v="0"/>
    <s v="Business"/>
    <x v="2"/>
    <s v="Travel Backpack 35L"/>
    <n v="4"/>
    <n v="161.28"/>
    <n v="0.15"/>
    <n v="89.2"/>
    <n v="548.35199999999998"/>
    <n v="356.8"/>
    <n v="191.55199999999996"/>
    <n v="0.3493230625583566"/>
  </r>
  <r>
    <n v="613"/>
    <d v="2026-07-23T00:00:00"/>
    <x v="2"/>
    <n v="7"/>
    <x v="6"/>
    <n v="2026"/>
    <x v="0"/>
    <x v="0"/>
    <x v="0"/>
    <s v="New"/>
    <x v="0"/>
    <s v="Compact Repair Kit"/>
    <n v="1"/>
    <n v="39.86"/>
    <n v="0.05"/>
    <n v="16.989999999999998"/>
    <n v="37.866999999999997"/>
    <n v="16.989999999999998"/>
    <n v="20.876999999999999"/>
    <n v="0.55132437214461139"/>
  </r>
  <r>
    <n v="958"/>
    <d v="2026-07-23T00:00:00"/>
    <x v="2"/>
    <n v="7"/>
    <x v="6"/>
    <n v="2026"/>
    <x v="3"/>
    <x v="8"/>
    <x v="3"/>
    <s v="New"/>
    <x v="0"/>
    <s v="Cycling Pack 12L"/>
    <n v="6"/>
    <n v="102.96"/>
    <n v="0.05"/>
    <n v="51.74"/>
    <n v="586.87199999999996"/>
    <n v="310.44"/>
    <n v="276.43199999999996"/>
    <n v="0.47102604997341835"/>
  </r>
  <r>
    <n v="1270"/>
    <d v="2026-07-23T00:00:00"/>
    <x v="2"/>
    <n v="7"/>
    <x v="6"/>
    <n v="2026"/>
    <x v="1"/>
    <x v="12"/>
    <x v="3"/>
    <s v="Returning"/>
    <x v="1"/>
    <s v="Hiking Daypack 20L"/>
    <n v="1"/>
    <n v="94.04"/>
    <n v="0"/>
    <n v="44.88"/>
    <n v="94.04"/>
    <n v="44.88"/>
    <n v="49.160000000000004"/>
    <n v="0.52275627392598889"/>
  </r>
  <r>
    <n v="1513"/>
    <d v="2026-07-23T00:00:00"/>
    <x v="2"/>
    <n v="7"/>
    <x v="6"/>
    <n v="2026"/>
    <x v="3"/>
    <x v="8"/>
    <x v="0"/>
    <s v="New"/>
    <x v="1"/>
    <s v="Trekking Poles"/>
    <n v="2"/>
    <n v="70.790000000000006"/>
    <n v="0"/>
    <n v="32.44"/>
    <n v="141.58000000000001"/>
    <n v="64.88"/>
    <n v="76.700000000000017"/>
    <n v="0.541743184065546"/>
  </r>
  <r>
    <n v="2009"/>
    <d v="2026-07-23T00:00:00"/>
    <x v="2"/>
    <n v="7"/>
    <x v="6"/>
    <n v="2026"/>
    <x v="2"/>
    <x v="10"/>
    <x v="0"/>
    <s v="New"/>
    <x v="2"/>
    <s v="Packing Cube Set"/>
    <n v="2"/>
    <n v="46.41"/>
    <n v="0"/>
    <n v="18.600000000000001"/>
    <n v="92.82"/>
    <n v="37.200000000000003"/>
    <n v="55.61999999999999"/>
    <n v="0.59922430510665803"/>
  </r>
  <r>
    <n v="2838"/>
    <d v="2026-07-23T00:00:00"/>
    <x v="2"/>
    <n v="7"/>
    <x v="6"/>
    <n v="2026"/>
    <x v="3"/>
    <x v="13"/>
    <x v="3"/>
    <s v="New"/>
    <x v="1"/>
    <s v="Trekking Poles"/>
    <n v="1"/>
    <n v="69.75"/>
    <n v="0"/>
    <n v="33.299999999999997"/>
    <n v="69.75"/>
    <n v="33.299999999999997"/>
    <n v="36.450000000000003"/>
    <n v="0.52258064516129032"/>
  </r>
  <r>
    <n v="3730"/>
    <d v="2026-07-23T00:00:00"/>
    <x v="2"/>
    <n v="7"/>
    <x v="6"/>
    <n v="2026"/>
    <x v="0"/>
    <x v="15"/>
    <x v="2"/>
    <s v="Business"/>
    <x v="0"/>
    <s v="Compact Repair Kit"/>
    <n v="3"/>
    <n v="40.81"/>
    <n v="0"/>
    <n v="16.86"/>
    <n v="122.43"/>
    <n v="50.58"/>
    <n v="71.850000000000009"/>
    <n v="0.58686596422445481"/>
  </r>
  <r>
    <n v="4287"/>
    <d v="2026-07-23T00:00:00"/>
    <x v="2"/>
    <n v="7"/>
    <x v="6"/>
    <n v="2026"/>
    <x v="3"/>
    <x v="8"/>
    <x v="3"/>
    <s v="Returning"/>
    <x v="1"/>
    <s v="Summit Backpack 45L"/>
    <n v="5"/>
    <n v="156.69"/>
    <n v="0"/>
    <n v="80.489999999999995"/>
    <n v="783.45"/>
    <n v="402.45"/>
    <n v="381.00000000000006"/>
    <n v="0.48631054949262881"/>
  </r>
  <r>
    <n v="4297"/>
    <d v="2026-07-23T00:00:00"/>
    <x v="2"/>
    <n v="7"/>
    <x v="6"/>
    <n v="2026"/>
    <x v="1"/>
    <x v="6"/>
    <x v="3"/>
    <s v="Returning"/>
    <x v="2"/>
    <s v="Travel Backpack 35L"/>
    <n v="1"/>
    <n v="168.59"/>
    <n v="0.1"/>
    <n v="88.8"/>
    <n v="151.73099999999999"/>
    <n v="88.8"/>
    <n v="62.930999999999997"/>
    <n v="0.41475374181940405"/>
  </r>
  <r>
    <n v="5118"/>
    <d v="2026-07-23T00:00:00"/>
    <x v="2"/>
    <n v="7"/>
    <x v="6"/>
    <n v="2026"/>
    <x v="1"/>
    <x v="12"/>
    <x v="0"/>
    <s v="Business"/>
    <x v="2"/>
    <s v="Insulated Bottle"/>
    <n v="5"/>
    <n v="36.880000000000003"/>
    <n v="0.1"/>
    <n v="13.76"/>
    <n v="165.96"/>
    <n v="68.8"/>
    <n v="97.160000000000011"/>
    <n v="0.58544227524704751"/>
  </r>
  <r>
    <n v="363"/>
    <d v="2026-07-24T00:00:00"/>
    <x v="2"/>
    <n v="7"/>
    <x v="6"/>
    <n v="2026"/>
    <x v="0"/>
    <x v="0"/>
    <x v="1"/>
    <s v="Business"/>
    <x v="2"/>
    <s v="Carry-On Duffel"/>
    <n v="8"/>
    <n v="136.13"/>
    <n v="0.1"/>
    <n v="66.55"/>
    <n v="980.13599999999997"/>
    <n v="532.4"/>
    <n v="447.73599999999999"/>
    <n v="0.45681007533648393"/>
  </r>
  <r>
    <n v="4243"/>
    <d v="2026-07-24T00:00:00"/>
    <x v="2"/>
    <n v="7"/>
    <x v="6"/>
    <n v="2026"/>
    <x v="1"/>
    <x v="14"/>
    <x v="3"/>
    <s v="Returning"/>
    <x v="0"/>
    <s v="Compact Repair Kit"/>
    <n v="2"/>
    <n v="40.479999999999997"/>
    <n v="0.05"/>
    <n v="16.93"/>
    <n v="76.911999999999992"/>
    <n v="33.86"/>
    <n v="43.051999999999992"/>
    <n v="0.5597566049511129"/>
  </r>
  <r>
    <n v="4348"/>
    <d v="2026-07-24T00:00:00"/>
    <x v="2"/>
    <n v="7"/>
    <x v="6"/>
    <n v="2026"/>
    <x v="0"/>
    <x v="0"/>
    <x v="0"/>
    <s v="New"/>
    <x v="0"/>
    <s v="Trail Bike Light"/>
    <n v="4"/>
    <n v="50.09"/>
    <n v="0"/>
    <n v="22.11"/>
    <n v="200.36"/>
    <n v="88.44"/>
    <n v="111.92000000000002"/>
    <n v="0.55859452984627678"/>
  </r>
  <r>
    <n v="4405"/>
    <d v="2026-07-24T00:00:00"/>
    <x v="2"/>
    <n v="7"/>
    <x v="6"/>
    <n v="2026"/>
    <x v="3"/>
    <x v="8"/>
    <x v="0"/>
    <s v="Returning"/>
    <x v="1"/>
    <s v="Summit Backpack 45L"/>
    <n v="1"/>
    <n v="156.54"/>
    <n v="0.1"/>
    <n v="77.38"/>
    <n v="140.886"/>
    <n v="77.38"/>
    <n v="63.506"/>
    <n v="0.4507616086765186"/>
  </r>
  <r>
    <n v="4857"/>
    <d v="2026-07-24T00:00:00"/>
    <x v="2"/>
    <n v="7"/>
    <x v="6"/>
    <n v="2026"/>
    <x v="1"/>
    <x v="6"/>
    <x v="2"/>
    <s v="Returning"/>
    <x v="1"/>
    <s v="Summit Backpack 45L"/>
    <n v="1"/>
    <n v="152.1"/>
    <n v="0.1"/>
    <n v="80.459999999999994"/>
    <n v="136.88999999999999"/>
    <n v="80.459999999999994"/>
    <n v="56.429999999999993"/>
    <n v="0.41222879684418146"/>
  </r>
  <r>
    <n v="87"/>
    <d v="2026-07-25T00:00:00"/>
    <x v="2"/>
    <n v="7"/>
    <x v="6"/>
    <n v="2026"/>
    <x v="1"/>
    <x v="11"/>
    <x v="0"/>
    <s v="Returning"/>
    <x v="1"/>
    <s v="Summit Backpack 45L"/>
    <n v="1"/>
    <n v="155.35"/>
    <n v="0"/>
    <n v="80.47"/>
    <n v="155.35"/>
    <n v="80.47"/>
    <n v="74.88"/>
    <n v="0.48200836820083681"/>
  </r>
  <r>
    <n v="315"/>
    <d v="2026-07-25T00:00:00"/>
    <x v="2"/>
    <n v="7"/>
    <x v="6"/>
    <n v="2026"/>
    <x v="2"/>
    <x v="3"/>
    <x v="3"/>
    <s v="New"/>
    <x v="0"/>
    <s v="Commuter Helmet"/>
    <n v="1"/>
    <n v="81.13"/>
    <n v="0.05"/>
    <n v="42.41"/>
    <n v="77.073499999999996"/>
    <n v="42.41"/>
    <n v="34.663499999999999"/>
    <n v="0.44974602165465433"/>
  </r>
  <r>
    <n v="970"/>
    <d v="2026-07-25T00:00:00"/>
    <x v="2"/>
    <n v="7"/>
    <x v="6"/>
    <n v="2026"/>
    <x v="1"/>
    <x v="11"/>
    <x v="0"/>
    <s v="New"/>
    <x v="1"/>
    <s v="Trail Boots"/>
    <n v="1"/>
    <n v="145.87"/>
    <n v="0"/>
    <n v="81.430000000000007"/>
    <n v="145.87"/>
    <n v="81.430000000000007"/>
    <n v="64.44"/>
    <n v="0.44176321382052508"/>
  </r>
  <r>
    <n v="1891"/>
    <d v="2026-07-25T00:00:00"/>
    <x v="2"/>
    <n v="7"/>
    <x v="6"/>
    <n v="2026"/>
    <x v="1"/>
    <x v="12"/>
    <x v="0"/>
    <s v="New"/>
    <x v="1"/>
    <s v="Summit Backpack 45L"/>
    <n v="6"/>
    <n v="151.88999999999999"/>
    <n v="0.15"/>
    <n v="76.83"/>
    <n v="774.6389999999999"/>
    <n v="460.98"/>
    <n v="313.65899999999988"/>
    <n v="0.40490989996630677"/>
  </r>
  <r>
    <n v="2148"/>
    <d v="2026-07-25T00:00:00"/>
    <x v="2"/>
    <n v="7"/>
    <x v="6"/>
    <n v="2026"/>
    <x v="2"/>
    <x v="10"/>
    <x v="0"/>
    <s v="New"/>
    <x v="4"/>
    <s v="Resistance Band Set"/>
    <n v="2"/>
    <n v="41.14"/>
    <n v="0.1"/>
    <n v="14.84"/>
    <n v="74.052000000000007"/>
    <n v="29.68"/>
    <n v="44.372000000000007"/>
    <n v="0.59920056176740677"/>
  </r>
  <r>
    <n v="2467"/>
    <d v="2026-07-25T00:00:00"/>
    <x v="2"/>
    <n v="7"/>
    <x v="6"/>
    <n v="2026"/>
    <x v="3"/>
    <x v="4"/>
    <x v="2"/>
    <s v="Returning"/>
    <x v="0"/>
    <s v="Trail Bike Light"/>
    <n v="1"/>
    <n v="49.5"/>
    <n v="0"/>
    <n v="21.83"/>
    <n v="49.5"/>
    <n v="21.83"/>
    <n v="27.67"/>
    <n v="0.55898989898989904"/>
  </r>
  <r>
    <n v="3710"/>
    <d v="2026-07-25T00:00:00"/>
    <x v="2"/>
    <n v="7"/>
    <x v="6"/>
    <n v="2026"/>
    <x v="3"/>
    <x v="7"/>
    <x v="0"/>
    <s v="New"/>
    <x v="2"/>
    <s v="Packing Cube Set"/>
    <n v="2"/>
    <n v="46.48"/>
    <n v="0.05"/>
    <n v="18.760000000000002"/>
    <n v="88.311999999999983"/>
    <n v="37.520000000000003"/>
    <n v="50.79199999999998"/>
    <n v="0.57514267596702584"/>
  </r>
  <r>
    <n v="3714"/>
    <d v="2026-07-25T00:00:00"/>
    <x v="2"/>
    <n v="7"/>
    <x v="6"/>
    <n v="2026"/>
    <x v="2"/>
    <x v="2"/>
    <x v="3"/>
    <s v="Returning"/>
    <x v="2"/>
    <s v="Insulated Bottle"/>
    <n v="1"/>
    <n v="36.909999999999997"/>
    <n v="0"/>
    <n v="13.56"/>
    <n v="36.909999999999997"/>
    <n v="13.56"/>
    <n v="23.349999999999994"/>
    <n v="0.63261988620969922"/>
  </r>
  <r>
    <n v="3893"/>
    <d v="2026-07-25T00:00:00"/>
    <x v="2"/>
    <n v="7"/>
    <x v="6"/>
    <n v="2026"/>
    <x v="0"/>
    <x v="0"/>
    <x v="0"/>
    <s v="Returning"/>
    <x v="2"/>
    <s v="Insulated Bottle"/>
    <n v="1"/>
    <n v="35.6"/>
    <n v="0"/>
    <n v="13.91"/>
    <n v="35.6"/>
    <n v="13.91"/>
    <n v="21.69"/>
    <n v="0.60926966292134832"/>
  </r>
  <r>
    <n v="4136"/>
    <d v="2026-07-25T00:00:00"/>
    <x v="2"/>
    <n v="7"/>
    <x v="6"/>
    <n v="2026"/>
    <x v="1"/>
    <x v="11"/>
    <x v="2"/>
    <s v="New"/>
    <x v="0"/>
    <s v="Commuter Helmet"/>
    <n v="2"/>
    <n v="80.25"/>
    <n v="0.05"/>
    <n v="42.39"/>
    <n v="152.47499999999999"/>
    <n v="84.78"/>
    <n v="67.694999999999993"/>
    <n v="0.44397442203639936"/>
  </r>
  <r>
    <n v="4212"/>
    <d v="2026-07-25T00:00:00"/>
    <x v="2"/>
    <n v="7"/>
    <x v="6"/>
    <n v="2026"/>
    <x v="0"/>
    <x v="0"/>
    <x v="3"/>
    <s v="Returning"/>
    <x v="2"/>
    <s v="Packing Cube Set"/>
    <n v="2"/>
    <n v="47.52"/>
    <n v="0.1"/>
    <n v="17.86"/>
    <n v="85.536000000000001"/>
    <n v="35.72"/>
    <n v="49.816000000000003"/>
    <n v="0.58239805462027683"/>
  </r>
  <r>
    <n v="4332"/>
    <d v="2026-07-25T00:00:00"/>
    <x v="2"/>
    <n v="7"/>
    <x v="6"/>
    <n v="2026"/>
    <x v="3"/>
    <x v="13"/>
    <x v="0"/>
    <s v="New"/>
    <x v="2"/>
    <s v="Travel Backpack 35L"/>
    <n v="2"/>
    <n v="164.58"/>
    <n v="0.1"/>
    <n v="86.55"/>
    <n v="296.24400000000003"/>
    <n v="173.1"/>
    <n v="123.14400000000003"/>
    <n v="0.41568436829100341"/>
  </r>
  <r>
    <n v="702"/>
    <d v="2026-07-26T00:00:00"/>
    <x v="2"/>
    <n v="7"/>
    <x v="6"/>
    <n v="2026"/>
    <x v="0"/>
    <x v="9"/>
    <x v="0"/>
    <s v="New"/>
    <x v="0"/>
    <s v="Compact Repair Kit"/>
    <n v="1"/>
    <n v="39.99"/>
    <n v="0.05"/>
    <n v="16.739999999999998"/>
    <n v="37.990499999999997"/>
    <n v="16.739999999999998"/>
    <n v="21.250499999999999"/>
    <n v="0.55936352509179932"/>
  </r>
  <r>
    <n v="1223"/>
    <d v="2026-07-26T00:00:00"/>
    <x v="2"/>
    <n v="7"/>
    <x v="6"/>
    <n v="2026"/>
    <x v="1"/>
    <x v="12"/>
    <x v="2"/>
    <s v="New"/>
    <x v="1"/>
    <s v="Trail Boots"/>
    <n v="1"/>
    <n v="140.44"/>
    <n v="0"/>
    <n v="77.08"/>
    <n v="140.44"/>
    <n v="77.08"/>
    <n v="63.36"/>
    <n v="0.45115351751637711"/>
  </r>
  <r>
    <n v="1370"/>
    <d v="2026-07-26T00:00:00"/>
    <x v="2"/>
    <n v="7"/>
    <x v="6"/>
    <n v="2026"/>
    <x v="2"/>
    <x v="10"/>
    <x v="3"/>
    <s v="New"/>
    <x v="4"/>
    <s v="Weighted Vest"/>
    <n v="2"/>
    <n v="123.73"/>
    <n v="0.05"/>
    <n v="68.22"/>
    <n v="235.08699999999999"/>
    <n v="136.44"/>
    <n v="98.646999999999991"/>
    <n v="0.41961911973014243"/>
  </r>
  <r>
    <n v="3476"/>
    <d v="2026-07-26T00:00:00"/>
    <x v="2"/>
    <n v="7"/>
    <x v="6"/>
    <n v="2026"/>
    <x v="3"/>
    <x v="13"/>
    <x v="1"/>
    <s v="New"/>
    <x v="2"/>
    <s v="Carry-On Duffel"/>
    <n v="3"/>
    <n v="132.68"/>
    <n v="0.15"/>
    <n v="67.38"/>
    <n v="338.334"/>
    <n v="202.14"/>
    <n v="136.19400000000002"/>
    <n v="0.40254304917625783"/>
  </r>
  <r>
    <n v="4066"/>
    <d v="2026-07-26T00:00:00"/>
    <x v="2"/>
    <n v="7"/>
    <x v="6"/>
    <n v="2026"/>
    <x v="3"/>
    <x v="7"/>
    <x v="2"/>
    <s v="New"/>
    <x v="4"/>
    <s v="Recovery Roller"/>
    <n v="1"/>
    <n v="35.479999999999997"/>
    <n v="0.05"/>
    <n v="14.15"/>
    <n v="33.705999999999996"/>
    <n v="14.15"/>
    <n v="19.555999999999997"/>
    <n v="0.58019343737020113"/>
  </r>
  <r>
    <n v="4153"/>
    <d v="2026-07-26T00:00:00"/>
    <x v="2"/>
    <n v="7"/>
    <x v="6"/>
    <n v="2026"/>
    <x v="3"/>
    <x v="7"/>
    <x v="0"/>
    <s v="Business"/>
    <x v="2"/>
    <s v="Carry-On Duffel"/>
    <n v="3"/>
    <n v="134.63"/>
    <n v="0"/>
    <n v="67.2"/>
    <n v="403.89"/>
    <n v="201.60000000000002"/>
    <n v="202.28999999999996"/>
    <n v="0.50085419297333422"/>
  </r>
  <r>
    <n v="379"/>
    <d v="2026-07-27T00:00:00"/>
    <x v="2"/>
    <n v="7"/>
    <x v="6"/>
    <n v="2026"/>
    <x v="0"/>
    <x v="9"/>
    <x v="3"/>
    <s v="New"/>
    <x v="1"/>
    <s v="Trekking Poles"/>
    <n v="3"/>
    <n v="72.03"/>
    <n v="0"/>
    <n v="32.46"/>
    <n v="216.09"/>
    <n v="97.38"/>
    <n v="118.71000000000001"/>
    <n v="0.54935443565181175"/>
  </r>
  <r>
    <n v="820"/>
    <d v="2026-07-27T00:00:00"/>
    <x v="2"/>
    <n v="7"/>
    <x v="6"/>
    <n v="2026"/>
    <x v="3"/>
    <x v="7"/>
    <x v="3"/>
    <s v="Returning"/>
    <x v="4"/>
    <s v="Resistance Band Set"/>
    <n v="1"/>
    <n v="40.24"/>
    <n v="0"/>
    <n v="15.05"/>
    <n v="40.24"/>
    <n v="15.05"/>
    <n v="25.19"/>
    <n v="0.62599403578528823"/>
  </r>
  <r>
    <n v="2003"/>
    <d v="2026-07-27T00:00:00"/>
    <x v="2"/>
    <n v="7"/>
    <x v="6"/>
    <n v="2026"/>
    <x v="2"/>
    <x v="5"/>
    <x v="2"/>
    <s v="Returning"/>
    <x v="2"/>
    <s v="Insulated Bottle"/>
    <n v="1"/>
    <n v="36.14"/>
    <n v="0"/>
    <n v="13.52"/>
    <n v="36.14"/>
    <n v="13.52"/>
    <n v="22.62"/>
    <n v="0.62589928057553956"/>
  </r>
  <r>
    <n v="2682"/>
    <d v="2026-07-27T00:00:00"/>
    <x v="2"/>
    <n v="7"/>
    <x v="6"/>
    <n v="2026"/>
    <x v="1"/>
    <x v="11"/>
    <x v="0"/>
    <s v="New"/>
    <x v="4"/>
    <s v="Resistance Band Set"/>
    <n v="2"/>
    <n v="40.22"/>
    <n v="0.05"/>
    <n v="14.72"/>
    <n v="76.417999999999992"/>
    <n v="29.44"/>
    <n v="46.977999999999994"/>
    <n v="0.61475045146431473"/>
  </r>
  <r>
    <n v="3860"/>
    <d v="2026-07-27T00:00:00"/>
    <x v="2"/>
    <n v="7"/>
    <x v="6"/>
    <n v="2026"/>
    <x v="3"/>
    <x v="7"/>
    <x v="0"/>
    <s v="Returning"/>
    <x v="4"/>
    <s v="Recovery Roller"/>
    <n v="3"/>
    <n v="37.130000000000003"/>
    <n v="0.05"/>
    <n v="14.29"/>
    <n v="105.82050000000001"/>
    <n v="42.87"/>
    <n v="62.950500000000012"/>
    <n v="0.59488000907196625"/>
  </r>
  <r>
    <n v="4063"/>
    <d v="2026-07-27T00:00:00"/>
    <x v="2"/>
    <n v="7"/>
    <x v="6"/>
    <n v="2026"/>
    <x v="0"/>
    <x v="9"/>
    <x v="0"/>
    <s v="New"/>
    <x v="3"/>
    <s v="Compact Sleeping Bag"/>
    <n v="4"/>
    <n v="125.07"/>
    <n v="0.05"/>
    <n v="60"/>
    <n v="475.26599999999996"/>
    <n v="240"/>
    <n v="235.26599999999996"/>
    <n v="0.4950196311118405"/>
  </r>
  <r>
    <n v="4474"/>
    <d v="2026-07-27T00:00:00"/>
    <x v="2"/>
    <n v="7"/>
    <x v="6"/>
    <n v="2026"/>
    <x v="3"/>
    <x v="13"/>
    <x v="1"/>
    <s v="Returning"/>
    <x v="4"/>
    <s v="Weighted Vest"/>
    <n v="5"/>
    <n v="122.14"/>
    <n v="0.05"/>
    <n v="70.64"/>
    <n v="580.16499999999996"/>
    <n v="353.2"/>
    <n v="226.96499999999997"/>
    <n v="0.39120767367903958"/>
  </r>
  <r>
    <n v="21"/>
    <d v="2026-07-28T00:00:00"/>
    <x v="2"/>
    <n v="7"/>
    <x v="6"/>
    <n v="2026"/>
    <x v="1"/>
    <x v="11"/>
    <x v="0"/>
    <s v="Business"/>
    <x v="3"/>
    <s v="Compact Sleeping Bag"/>
    <n v="1"/>
    <n v="120.09"/>
    <n v="0"/>
    <n v="62.18"/>
    <n v="120.09"/>
    <n v="62.18"/>
    <n v="57.910000000000004"/>
    <n v="0.48222166708302111"/>
  </r>
  <r>
    <n v="368"/>
    <d v="2026-07-28T00:00:00"/>
    <x v="2"/>
    <n v="7"/>
    <x v="6"/>
    <n v="2026"/>
    <x v="3"/>
    <x v="4"/>
    <x v="3"/>
    <s v="Returning"/>
    <x v="0"/>
    <s v="Cycling Pack 12L"/>
    <n v="6"/>
    <n v="102.75"/>
    <n v="0"/>
    <n v="51.55"/>
    <n v="616.5"/>
    <n v="309.29999999999995"/>
    <n v="307.20000000000005"/>
    <n v="0.49829683698296845"/>
  </r>
  <r>
    <n v="457"/>
    <d v="2026-07-28T00:00:00"/>
    <x v="2"/>
    <n v="7"/>
    <x v="6"/>
    <n v="2026"/>
    <x v="2"/>
    <x v="2"/>
    <x v="0"/>
    <s v="Returning"/>
    <x v="3"/>
    <s v="Trail Tent 2P"/>
    <n v="4"/>
    <n v="191.15"/>
    <n v="0"/>
    <n v="105.01"/>
    <n v="764.6"/>
    <n v="420.04"/>
    <n v="344.56"/>
    <n v="0.45064085796494896"/>
  </r>
  <r>
    <n v="1516"/>
    <d v="2026-07-28T00:00:00"/>
    <x v="2"/>
    <n v="7"/>
    <x v="6"/>
    <n v="2026"/>
    <x v="0"/>
    <x v="9"/>
    <x v="0"/>
    <s v="Business"/>
    <x v="4"/>
    <s v="Resistance Band Set"/>
    <n v="2"/>
    <n v="40.15"/>
    <n v="0.1"/>
    <n v="14.86"/>
    <n v="72.27"/>
    <n v="29.72"/>
    <n v="42.55"/>
    <n v="0.58876435588764353"/>
  </r>
  <r>
    <n v="2266"/>
    <d v="2026-07-28T00:00:00"/>
    <x v="2"/>
    <n v="7"/>
    <x v="6"/>
    <n v="2026"/>
    <x v="1"/>
    <x v="11"/>
    <x v="3"/>
    <s v="Business"/>
    <x v="3"/>
    <s v="Portable Camp Stove"/>
    <n v="1"/>
    <n v="83.05"/>
    <n v="0"/>
    <n v="38.86"/>
    <n v="83.05"/>
    <n v="38.86"/>
    <n v="44.19"/>
    <n v="0.53208910295003009"/>
  </r>
  <r>
    <n v="2802"/>
    <d v="2026-07-28T00:00:00"/>
    <x v="2"/>
    <n v="7"/>
    <x v="6"/>
    <n v="2026"/>
    <x v="0"/>
    <x v="9"/>
    <x v="0"/>
    <s v="Returning"/>
    <x v="1"/>
    <s v="Trail Boots"/>
    <n v="2"/>
    <n v="146.22999999999999"/>
    <n v="0"/>
    <n v="79.040000000000006"/>
    <n v="292.45999999999998"/>
    <n v="158.08000000000001"/>
    <n v="134.37999999999997"/>
    <n v="0.45948163851466861"/>
  </r>
  <r>
    <n v="3604"/>
    <d v="2026-07-28T00:00:00"/>
    <x v="2"/>
    <n v="7"/>
    <x v="6"/>
    <n v="2026"/>
    <x v="1"/>
    <x v="14"/>
    <x v="0"/>
    <s v="Returning"/>
    <x v="1"/>
    <s v="Trail Boots"/>
    <n v="2"/>
    <n v="144.09"/>
    <n v="0"/>
    <n v="77.67"/>
    <n v="288.18"/>
    <n v="155.34"/>
    <n v="132.84"/>
    <n v="0.46096189881324173"/>
  </r>
  <r>
    <n v="3644"/>
    <d v="2026-07-28T00:00:00"/>
    <x v="2"/>
    <n v="7"/>
    <x v="6"/>
    <n v="2026"/>
    <x v="2"/>
    <x v="10"/>
    <x v="2"/>
    <s v="Business"/>
    <x v="1"/>
    <s v="Hiking Daypack 20L"/>
    <n v="3"/>
    <n v="93.01"/>
    <n v="0.15"/>
    <n v="46.68"/>
    <n v="237.17550000000003"/>
    <n v="140.04"/>
    <n v="97.135500000000036"/>
    <n v="0.4095511551572571"/>
  </r>
  <r>
    <n v="4271"/>
    <d v="2026-07-28T00:00:00"/>
    <x v="2"/>
    <n v="7"/>
    <x v="6"/>
    <n v="2026"/>
    <x v="0"/>
    <x v="0"/>
    <x v="2"/>
    <s v="New"/>
    <x v="3"/>
    <s v="Compact Sleeping Bag"/>
    <n v="1"/>
    <n v="121.61"/>
    <n v="0.1"/>
    <n v="60.58"/>
    <n v="109.449"/>
    <n v="60.58"/>
    <n v="48.869"/>
    <n v="0.4465001964385239"/>
  </r>
  <r>
    <n v="272"/>
    <d v="2026-07-29T00:00:00"/>
    <x v="2"/>
    <n v="7"/>
    <x v="6"/>
    <n v="2026"/>
    <x v="3"/>
    <x v="4"/>
    <x v="0"/>
    <s v="Business"/>
    <x v="3"/>
    <s v="Trail Tent 2P"/>
    <n v="2"/>
    <n v="195.09"/>
    <n v="0"/>
    <n v="106.82"/>
    <n v="390.18"/>
    <n v="213.64"/>
    <n v="176.54000000000002"/>
    <n v="0.45245783997129535"/>
  </r>
  <r>
    <n v="1469"/>
    <d v="2026-07-29T00:00:00"/>
    <x v="2"/>
    <n v="7"/>
    <x v="6"/>
    <n v="2026"/>
    <x v="2"/>
    <x v="10"/>
    <x v="2"/>
    <s v="Returning"/>
    <x v="2"/>
    <s v="Travel Backpack 35L"/>
    <n v="3"/>
    <n v="167.52"/>
    <n v="0"/>
    <n v="87.26"/>
    <n v="502.56000000000006"/>
    <n v="261.78000000000003"/>
    <n v="240.78000000000003"/>
    <n v="0.4791069723018147"/>
  </r>
  <r>
    <n v="2253"/>
    <d v="2026-07-29T00:00:00"/>
    <x v="2"/>
    <n v="7"/>
    <x v="6"/>
    <n v="2026"/>
    <x v="1"/>
    <x v="14"/>
    <x v="3"/>
    <s v="New"/>
    <x v="0"/>
    <s v="Trail Bike Light"/>
    <n v="3"/>
    <n v="50.98"/>
    <n v="0"/>
    <n v="22.63"/>
    <n v="152.94"/>
    <n v="67.89"/>
    <n v="85.05"/>
    <n v="0.55610043154178113"/>
  </r>
  <r>
    <n v="2554"/>
    <d v="2026-07-29T00:00:00"/>
    <x v="2"/>
    <n v="7"/>
    <x v="6"/>
    <n v="2026"/>
    <x v="1"/>
    <x v="11"/>
    <x v="3"/>
    <s v="New"/>
    <x v="4"/>
    <s v="Training Mat"/>
    <n v="2"/>
    <n v="49.98"/>
    <n v="0.1"/>
    <n v="21.91"/>
    <n v="89.963999999999999"/>
    <n v="43.82"/>
    <n v="46.143999999999998"/>
    <n v="0.51291627762215997"/>
  </r>
  <r>
    <n v="2624"/>
    <d v="2026-07-29T00:00:00"/>
    <x v="2"/>
    <n v="7"/>
    <x v="6"/>
    <n v="2026"/>
    <x v="3"/>
    <x v="4"/>
    <x v="1"/>
    <s v="Business"/>
    <x v="2"/>
    <s v="Insulated Bottle"/>
    <n v="4"/>
    <n v="36.44"/>
    <n v="0.15"/>
    <n v="13.32"/>
    <n v="123.89599999999999"/>
    <n v="53.28"/>
    <n v="70.615999999999985"/>
    <n v="0.5699619035319945"/>
  </r>
  <r>
    <n v="3338"/>
    <d v="2026-07-29T00:00:00"/>
    <x v="2"/>
    <n v="7"/>
    <x v="6"/>
    <n v="2026"/>
    <x v="0"/>
    <x v="0"/>
    <x v="0"/>
    <s v="Returning"/>
    <x v="3"/>
    <s v="Trail Tent 2P"/>
    <n v="1"/>
    <n v="195.34"/>
    <n v="0.05"/>
    <n v="106.6"/>
    <n v="185.57300000000001"/>
    <n v="106.6"/>
    <n v="78.973000000000013"/>
    <n v="0.42556298599472991"/>
  </r>
  <r>
    <n v="4575"/>
    <d v="2026-07-29T00:00:00"/>
    <x v="2"/>
    <n v="7"/>
    <x v="6"/>
    <n v="2026"/>
    <x v="2"/>
    <x v="5"/>
    <x v="0"/>
    <s v="Business"/>
    <x v="0"/>
    <s v="Cycling Pack 12L"/>
    <n v="1"/>
    <n v="103.31"/>
    <n v="0"/>
    <n v="50.93"/>
    <n v="103.31"/>
    <n v="50.93"/>
    <n v="52.38"/>
    <n v="0.50701771367728199"/>
  </r>
  <r>
    <n v="4871"/>
    <d v="2026-07-29T00:00:00"/>
    <x v="2"/>
    <n v="7"/>
    <x v="6"/>
    <n v="2026"/>
    <x v="0"/>
    <x v="0"/>
    <x v="0"/>
    <s v="New"/>
    <x v="3"/>
    <s v="Compact Sleeping Bag"/>
    <n v="3"/>
    <n v="123.31"/>
    <n v="0"/>
    <n v="59.16"/>
    <n v="369.93"/>
    <n v="177.48"/>
    <n v="192.45000000000002"/>
    <n v="0.52023355770010549"/>
  </r>
  <r>
    <n v="4931"/>
    <d v="2026-07-29T00:00:00"/>
    <x v="2"/>
    <n v="7"/>
    <x v="6"/>
    <n v="2026"/>
    <x v="0"/>
    <x v="15"/>
    <x v="0"/>
    <s v="New"/>
    <x v="4"/>
    <s v="Resistance Band Set"/>
    <n v="1"/>
    <n v="40.36"/>
    <n v="0.1"/>
    <n v="14.82"/>
    <n v="36.323999999999998"/>
    <n v="14.82"/>
    <n v="21.503999999999998"/>
    <n v="0.59200528576148004"/>
  </r>
  <r>
    <n v="4962"/>
    <d v="2026-07-29T00:00:00"/>
    <x v="2"/>
    <n v="7"/>
    <x v="6"/>
    <n v="2026"/>
    <x v="0"/>
    <x v="15"/>
    <x v="2"/>
    <s v="New"/>
    <x v="3"/>
    <s v="Portable Camp Stove"/>
    <n v="2"/>
    <n v="83.06"/>
    <n v="0"/>
    <n v="38.74"/>
    <n v="166.12"/>
    <n v="77.48"/>
    <n v="88.64"/>
    <n v="0.5335901757765471"/>
  </r>
  <r>
    <n v="5006"/>
    <d v="2026-07-29T00:00:00"/>
    <x v="2"/>
    <n v="7"/>
    <x v="6"/>
    <n v="2026"/>
    <x v="2"/>
    <x v="3"/>
    <x v="0"/>
    <s v="Returning"/>
    <x v="1"/>
    <s v="Summit Backpack 45L"/>
    <n v="2"/>
    <n v="151.72999999999999"/>
    <n v="0"/>
    <n v="81.209999999999994"/>
    <n v="303.45999999999998"/>
    <n v="162.41999999999999"/>
    <n v="141.04"/>
    <n v="0.46477295195412904"/>
  </r>
  <r>
    <n v="5033"/>
    <d v="2026-07-29T00:00:00"/>
    <x v="2"/>
    <n v="7"/>
    <x v="6"/>
    <n v="2026"/>
    <x v="3"/>
    <x v="8"/>
    <x v="0"/>
    <s v="New"/>
    <x v="1"/>
    <s v="Trekking Poles"/>
    <n v="4"/>
    <n v="72.010000000000005"/>
    <n v="0.05"/>
    <n v="32.36"/>
    <n v="273.63800000000003"/>
    <n v="129.44"/>
    <n v="144.19800000000004"/>
    <n v="0.52696628392255473"/>
  </r>
  <r>
    <n v="5117"/>
    <d v="2026-07-29T00:00:00"/>
    <x v="2"/>
    <n v="7"/>
    <x v="6"/>
    <n v="2026"/>
    <x v="1"/>
    <x v="11"/>
    <x v="0"/>
    <s v="Business"/>
    <x v="1"/>
    <s v="Summit Backpack 45L"/>
    <n v="1"/>
    <n v="154.87"/>
    <n v="0"/>
    <n v="80.459999999999994"/>
    <n v="154.87"/>
    <n v="80.459999999999994"/>
    <n v="74.410000000000011"/>
    <n v="0.48046748886162594"/>
  </r>
  <r>
    <n v="954"/>
    <d v="2026-07-30T00:00:00"/>
    <x v="2"/>
    <n v="7"/>
    <x v="6"/>
    <n v="2026"/>
    <x v="1"/>
    <x v="1"/>
    <x v="0"/>
    <s v="New"/>
    <x v="2"/>
    <s v="Carry-On Duffel"/>
    <n v="3"/>
    <n v="134.61000000000001"/>
    <n v="0.1"/>
    <n v="65.77"/>
    <n v="363.44700000000006"/>
    <n v="197.31"/>
    <n v="166.13700000000006"/>
    <n v="0.45711479252820914"/>
  </r>
  <r>
    <n v="1644"/>
    <d v="2026-07-30T00:00:00"/>
    <x v="2"/>
    <n v="7"/>
    <x v="6"/>
    <n v="2026"/>
    <x v="3"/>
    <x v="13"/>
    <x v="0"/>
    <s v="Returning"/>
    <x v="0"/>
    <s v="Commuter Helmet"/>
    <n v="3"/>
    <n v="81.5"/>
    <n v="0.05"/>
    <n v="43.85"/>
    <n v="232.27499999999998"/>
    <n v="131.55000000000001"/>
    <n v="100.72499999999997"/>
    <n v="0.43364546335163051"/>
  </r>
  <r>
    <n v="2030"/>
    <d v="2026-07-30T00:00:00"/>
    <x v="2"/>
    <n v="7"/>
    <x v="6"/>
    <n v="2026"/>
    <x v="0"/>
    <x v="0"/>
    <x v="3"/>
    <s v="Business"/>
    <x v="2"/>
    <s v="Carry-On Duffel"/>
    <n v="2"/>
    <n v="135.63"/>
    <n v="0"/>
    <n v="66.63"/>
    <n v="271.26"/>
    <n v="133.26"/>
    <n v="138"/>
    <n v="0.50873700508737008"/>
  </r>
  <r>
    <n v="2595"/>
    <d v="2026-07-30T00:00:00"/>
    <x v="2"/>
    <n v="7"/>
    <x v="6"/>
    <n v="2026"/>
    <x v="0"/>
    <x v="9"/>
    <x v="1"/>
    <s v="Business"/>
    <x v="2"/>
    <s v="Carry-On Duffel"/>
    <n v="15"/>
    <n v="133.44999999999999"/>
    <n v="0.2"/>
    <n v="65.819999999999993"/>
    <n v="1601.3999999999999"/>
    <n v="987.3"/>
    <n v="614.09999999999991"/>
    <n v="0.3834769576620457"/>
  </r>
  <r>
    <n v="2763"/>
    <d v="2026-07-30T00:00:00"/>
    <x v="2"/>
    <n v="7"/>
    <x v="6"/>
    <n v="2026"/>
    <x v="0"/>
    <x v="15"/>
    <x v="0"/>
    <s v="Business"/>
    <x v="3"/>
    <s v="Compact Sleeping Bag"/>
    <n v="1"/>
    <n v="120.94"/>
    <n v="0"/>
    <n v="62.24"/>
    <n v="120.94"/>
    <n v="62.24"/>
    <n v="58.699999999999996"/>
    <n v="0.48536464362493797"/>
  </r>
  <r>
    <n v="3537"/>
    <d v="2026-07-30T00:00:00"/>
    <x v="2"/>
    <n v="7"/>
    <x v="6"/>
    <n v="2026"/>
    <x v="1"/>
    <x v="11"/>
    <x v="0"/>
    <s v="Returning"/>
    <x v="3"/>
    <s v="Alpine Tent 4P"/>
    <n v="2"/>
    <n v="332.99"/>
    <n v="0.15"/>
    <n v="199.09"/>
    <n v="566.08299999999997"/>
    <n v="398.18"/>
    <n v="167.90299999999996"/>
    <n v="0.29660491482697759"/>
  </r>
  <r>
    <n v="3550"/>
    <d v="2026-07-30T00:00:00"/>
    <x v="2"/>
    <n v="7"/>
    <x v="6"/>
    <n v="2026"/>
    <x v="0"/>
    <x v="15"/>
    <x v="0"/>
    <s v="Returning"/>
    <x v="3"/>
    <s v="Compact Sleeping Bag"/>
    <n v="3"/>
    <n v="120.88"/>
    <n v="0"/>
    <n v="60.97"/>
    <n v="362.64"/>
    <n v="182.91"/>
    <n v="179.73"/>
    <n v="0.49561548643282594"/>
  </r>
  <r>
    <n v="3875"/>
    <d v="2026-07-30T00:00:00"/>
    <x v="2"/>
    <n v="7"/>
    <x v="6"/>
    <n v="2026"/>
    <x v="3"/>
    <x v="8"/>
    <x v="0"/>
    <s v="Returning"/>
    <x v="0"/>
    <s v="Cycling Pack 12L"/>
    <n v="1"/>
    <n v="101.73"/>
    <n v="0.05"/>
    <n v="51.63"/>
    <n v="96.643500000000003"/>
    <n v="51.63"/>
    <n v="45.013500000000001"/>
    <n v="0.46576852038678235"/>
  </r>
  <r>
    <n v="4467"/>
    <d v="2026-07-30T00:00:00"/>
    <x v="2"/>
    <n v="7"/>
    <x v="6"/>
    <n v="2026"/>
    <x v="3"/>
    <x v="7"/>
    <x v="0"/>
    <s v="Returning"/>
    <x v="2"/>
    <s v="Insulated Bottle"/>
    <n v="2"/>
    <n v="36.21"/>
    <n v="0"/>
    <n v="13.5"/>
    <n v="72.42"/>
    <n v="27"/>
    <n v="45.42"/>
    <n v="0.62717481358740679"/>
  </r>
  <r>
    <n v="739"/>
    <d v="2026-07-31T00:00:00"/>
    <x v="2"/>
    <n v="7"/>
    <x v="6"/>
    <n v="2026"/>
    <x v="3"/>
    <x v="7"/>
    <x v="0"/>
    <s v="Business"/>
    <x v="0"/>
    <s v="Cycling Pack 12L"/>
    <n v="5"/>
    <n v="104.65"/>
    <n v="0"/>
    <n v="49.2"/>
    <n v="523.25"/>
    <n v="246"/>
    <n v="277.25"/>
    <n v="0.52986144290492121"/>
  </r>
  <r>
    <n v="2376"/>
    <d v="2026-07-31T00:00:00"/>
    <x v="2"/>
    <n v="7"/>
    <x v="6"/>
    <n v="2026"/>
    <x v="2"/>
    <x v="5"/>
    <x v="1"/>
    <s v="Returning"/>
    <x v="3"/>
    <s v="Trail Tent 2P"/>
    <n v="5"/>
    <n v="198.35"/>
    <n v="0.05"/>
    <n v="104.96"/>
    <n v="942.16249999999991"/>
    <n v="524.79999999999995"/>
    <n v="417.36249999999995"/>
    <n v="0.44298356175288234"/>
  </r>
  <r>
    <n v="3109"/>
    <d v="2026-07-31T00:00:00"/>
    <x v="2"/>
    <n v="7"/>
    <x v="6"/>
    <n v="2026"/>
    <x v="0"/>
    <x v="0"/>
    <x v="3"/>
    <s v="Returning"/>
    <x v="4"/>
    <s v="Recovery Roller"/>
    <n v="2"/>
    <n v="36.56"/>
    <n v="0.05"/>
    <n v="13.76"/>
    <n v="69.463999999999999"/>
    <n v="27.52"/>
    <n v="41.944000000000003"/>
    <n v="0.60382356328457909"/>
  </r>
  <r>
    <n v="4362"/>
    <d v="2026-07-31T00:00:00"/>
    <x v="2"/>
    <n v="7"/>
    <x v="6"/>
    <n v="2026"/>
    <x v="1"/>
    <x v="14"/>
    <x v="0"/>
    <s v="Returning"/>
    <x v="1"/>
    <s v="Hiking Daypack 20L"/>
    <n v="5"/>
    <n v="92.41"/>
    <n v="0"/>
    <n v="44.29"/>
    <n v="462.04999999999995"/>
    <n v="221.45"/>
    <n v="240.59999999999997"/>
    <n v="0.52072286549074775"/>
  </r>
  <r>
    <n v="777"/>
    <d v="2026-08-01T00:00:00"/>
    <x v="2"/>
    <n v="8"/>
    <x v="7"/>
    <n v="2026"/>
    <x v="3"/>
    <x v="13"/>
    <x v="0"/>
    <s v="Returning"/>
    <x v="3"/>
    <s v="Compact Sleeping Bag"/>
    <n v="4"/>
    <n v="121.87"/>
    <n v="0"/>
    <n v="59.89"/>
    <n v="487.48"/>
    <n v="239.56"/>
    <n v="247.92000000000002"/>
    <n v="0.50857471075736438"/>
  </r>
  <r>
    <n v="831"/>
    <d v="2026-08-01T00:00:00"/>
    <x v="2"/>
    <n v="8"/>
    <x v="7"/>
    <n v="2026"/>
    <x v="3"/>
    <x v="8"/>
    <x v="0"/>
    <s v="Returning"/>
    <x v="2"/>
    <s v="Carry-On Duffel"/>
    <n v="2"/>
    <n v="130.9"/>
    <n v="0.05"/>
    <n v="67.959999999999994"/>
    <n v="248.71"/>
    <n v="135.91999999999999"/>
    <n v="112.79000000000002"/>
    <n v="0.45350006031120588"/>
  </r>
  <r>
    <n v="2059"/>
    <d v="2026-08-01T00:00:00"/>
    <x v="2"/>
    <n v="8"/>
    <x v="7"/>
    <n v="2026"/>
    <x v="2"/>
    <x v="2"/>
    <x v="2"/>
    <s v="New"/>
    <x v="0"/>
    <s v="Trail Bike Light"/>
    <n v="1"/>
    <n v="50.98"/>
    <n v="0"/>
    <n v="22.92"/>
    <n v="50.98"/>
    <n v="22.92"/>
    <n v="28.059999999999995"/>
    <n v="0.55041192624558644"/>
  </r>
  <r>
    <n v="2519"/>
    <d v="2026-08-01T00:00:00"/>
    <x v="2"/>
    <n v="8"/>
    <x v="7"/>
    <n v="2026"/>
    <x v="2"/>
    <x v="2"/>
    <x v="0"/>
    <s v="Returning"/>
    <x v="1"/>
    <s v="Hiking Daypack 20L"/>
    <n v="2"/>
    <n v="91.11"/>
    <n v="0"/>
    <n v="44.19"/>
    <n v="182.22"/>
    <n v="88.38"/>
    <n v="93.84"/>
    <n v="0.51498189002304906"/>
  </r>
  <r>
    <n v="2644"/>
    <d v="2026-08-01T00:00:00"/>
    <x v="2"/>
    <n v="8"/>
    <x v="7"/>
    <n v="2026"/>
    <x v="0"/>
    <x v="0"/>
    <x v="3"/>
    <s v="Returning"/>
    <x v="2"/>
    <s v="Insulated Bottle"/>
    <n v="3"/>
    <n v="35.619999999999997"/>
    <n v="0.05"/>
    <n v="13.47"/>
    <n v="101.51699999999998"/>
    <n v="40.410000000000004"/>
    <n v="61.106999999999978"/>
    <n v="0.60193859156594454"/>
  </r>
  <r>
    <n v="4141"/>
    <d v="2026-08-01T00:00:00"/>
    <x v="2"/>
    <n v="8"/>
    <x v="7"/>
    <n v="2026"/>
    <x v="3"/>
    <x v="13"/>
    <x v="0"/>
    <s v="New"/>
    <x v="1"/>
    <s v="Hiking Daypack 20L"/>
    <n v="1"/>
    <n v="91.95"/>
    <n v="0.05"/>
    <n v="46.47"/>
    <n v="87.352499999999992"/>
    <n v="46.47"/>
    <n v="40.882499999999993"/>
    <n v="0.46801751523997592"/>
  </r>
  <r>
    <n v="4804"/>
    <d v="2026-08-01T00:00:00"/>
    <x v="2"/>
    <n v="8"/>
    <x v="7"/>
    <n v="2026"/>
    <x v="0"/>
    <x v="9"/>
    <x v="0"/>
    <s v="Returning"/>
    <x v="4"/>
    <s v="Training Mat"/>
    <n v="1"/>
    <n v="49.46"/>
    <n v="0"/>
    <n v="21.47"/>
    <n v="49.46"/>
    <n v="21.47"/>
    <n v="27.990000000000002"/>
    <n v="0.5659118479579458"/>
  </r>
  <r>
    <n v="5161"/>
    <d v="2026-08-01T00:00:00"/>
    <x v="2"/>
    <n v="8"/>
    <x v="7"/>
    <n v="2026"/>
    <x v="0"/>
    <x v="15"/>
    <x v="0"/>
    <s v="New"/>
    <x v="0"/>
    <s v="Compact Repair Kit"/>
    <n v="1"/>
    <n v="41.25"/>
    <n v="0.05"/>
    <n v="16.98"/>
    <n v="39.1875"/>
    <n v="16.98"/>
    <n v="22.2075"/>
    <n v="0.56669856459330148"/>
  </r>
  <r>
    <n v="590"/>
    <d v="2026-08-02T00:00:00"/>
    <x v="2"/>
    <n v="8"/>
    <x v="7"/>
    <n v="2026"/>
    <x v="2"/>
    <x v="5"/>
    <x v="0"/>
    <s v="Returning"/>
    <x v="2"/>
    <s v="Carry-On Duffel"/>
    <n v="4"/>
    <n v="133.65"/>
    <n v="0"/>
    <n v="66"/>
    <n v="534.6"/>
    <n v="264"/>
    <n v="270.60000000000002"/>
    <n v="0.50617283950617287"/>
  </r>
  <r>
    <n v="1599"/>
    <d v="2026-08-02T00:00:00"/>
    <x v="2"/>
    <n v="8"/>
    <x v="7"/>
    <n v="2026"/>
    <x v="3"/>
    <x v="4"/>
    <x v="0"/>
    <s v="Returning"/>
    <x v="3"/>
    <s v="Trail Tent 2P"/>
    <n v="2"/>
    <n v="200.45"/>
    <n v="0.05"/>
    <n v="105.42"/>
    <n v="380.85499999999996"/>
    <n v="210.84"/>
    <n v="170.01499999999996"/>
    <n v="0.44640348689133652"/>
  </r>
  <r>
    <n v="1665"/>
    <d v="2026-08-02T00:00:00"/>
    <x v="2"/>
    <n v="8"/>
    <x v="7"/>
    <n v="2026"/>
    <x v="0"/>
    <x v="0"/>
    <x v="3"/>
    <s v="Returning"/>
    <x v="0"/>
    <s v="Trail Bike Light"/>
    <n v="2"/>
    <n v="51.87"/>
    <n v="0.05"/>
    <n v="21.98"/>
    <n v="98.552999999999997"/>
    <n v="43.96"/>
    <n v="54.592999999999996"/>
    <n v="0.55394559272675614"/>
  </r>
  <r>
    <n v="2409"/>
    <d v="2026-08-02T00:00:00"/>
    <x v="2"/>
    <n v="8"/>
    <x v="7"/>
    <n v="2026"/>
    <x v="3"/>
    <x v="13"/>
    <x v="0"/>
    <s v="Returning"/>
    <x v="3"/>
    <s v="Portable Camp Stove"/>
    <n v="1"/>
    <n v="83.6"/>
    <n v="0.05"/>
    <n v="38.51"/>
    <n v="79.419999999999987"/>
    <n v="38.51"/>
    <n v="40.909999999999989"/>
    <n v="0.51510954419541677"/>
  </r>
  <r>
    <n v="2936"/>
    <d v="2026-08-02T00:00:00"/>
    <x v="2"/>
    <n v="8"/>
    <x v="7"/>
    <n v="2026"/>
    <x v="2"/>
    <x v="16"/>
    <x v="0"/>
    <s v="New"/>
    <x v="2"/>
    <s v="Insulated Bottle"/>
    <n v="1"/>
    <n v="35.74"/>
    <n v="0"/>
    <n v="13.49"/>
    <n v="35.74"/>
    <n v="13.49"/>
    <n v="22.25"/>
    <n v="0.62255176273083379"/>
  </r>
  <r>
    <n v="3397"/>
    <d v="2026-08-02T00:00:00"/>
    <x v="2"/>
    <n v="8"/>
    <x v="7"/>
    <n v="2026"/>
    <x v="3"/>
    <x v="4"/>
    <x v="0"/>
    <s v="Returning"/>
    <x v="0"/>
    <s v="Commuter Helmet"/>
    <n v="1"/>
    <n v="79.849999999999994"/>
    <n v="0.1"/>
    <n v="43.11"/>
    <n v="71.864999999999995"/>
    <n v="43.11"/>
    <n v="28.754999999999995"/>
    <n v="0.40012523481527862"/>
  </r>
  <r>
    <n v="4556"/>
    <d v="2026-08-02T00:00:00"/>
    <x v="2"/>
    <n v="8"/>
    <x v="7"/>
    <n v="2026"/>
    <x v="0"/>
    <x v="15"/>
    <x v="0"/>
    <s v="Returning"/>
    <x v="2"/>
    <s v="Packing Cube Set"/>
    <n v="2"/>
    <n v="46.44"/>
    <n v="0"/>
    <n v="18.489999999999998"/>
    <n v="92.88"/>
    <n v="36.979999999999997"/>
    <n v="55.9"/>
    <n v="0.60185185185185186"/>
  </r>
  <r>
    <n v="4614"/>
    <d v="2026-08-02T00:00:00"/>
    <x v="2"/>
    <n v="8"/>
    <x v="7"/>
    <n v="2026"/>
    <x v="3"/>
    <x v="8"/>
    <x v="2"/>
    <s v="Returning"/>
    <x v="0"/>
    <s v="Trail Bike Light"/>
    <n v="2"/>
    <n v="50.44"/>
    <n v="0"/>
    <n v="22.99"/>
    <n v="100.88"/>
    <n v="45.98"/>
    <n v="54.9"/>
    <n v="0.54421094369547984"/>
  </r>
  <r>
    <n v="4999"/>
    <d v="2026-08-02T00:00:00"/>
    <x v="2"/>
    <n v="8"/>
    <x v="7"/>
    <n v="2026"/>
    <x v="3"/>
    <x v="8"/>
    <x v="0"/>
    <s v="Returning"/>
    <x v="0"/>
    <s v="Commuter Helmet"/>
    <n v="2"/>
    <n v="81.38"/>
    <n v="0"/>
    <n v="42.19"/>
    <n v="162.76"/>
    <n v="84.38"/>
    <n v="78.38"/>
    <n v="0.4815679528139592"/>
  </r>
  <r>
    <n v="207"/>
    <d v="2026-08-03T00:00:00"/>
    <x v="2"/>
    <n v="8"/>
    <x v="7"/>
    <n v="2026"/>
    <x v="2"/>
    <x v="16"/>
    <x v="0"/>
    <s v="Returning"/>
    <x v="4"/>
    <s v="Resistance Band Set"/>
    <n v="1"/>
    <n v="41.3"/>
    <n v="0"/>
    <n v="14.52"/>
    <n v="41.3"/>
    <n v="14.52"/>
    <n v="26.779999999999998"/>
    <n v="0.64842615012106541"/>
  </r>
  <r>
    <n v="295"/>
    <d v="2026-08-03T00:00:00"/>
    <x v="2"/>
    <n v="8"/>
    <x v="7"/>
    <n v="2026"/>
    <x v="3"/>
    <x v="8"/>
    <x v="3"/>
    <s v="Returning"/>
    <x v="2"/>
    <s v="Insulated Bottle"/>
    <n v="2"/>
    <n v="36.15"/>
    <n v="0.1"/>
    <n v="13.19"/>
    <n v="65.069999999999993"/>
    <n v="26.38"/>
    <n v="38.69"/>
    <n v="0.59459044106347014"/>
  </r>
  <r>
    <n v="657"/>
    <d v="2026-08-03T00:00:00"/>
    <x v="2"/>
    <n v="8"/>
    <x v="7"/>
    <n v="2026"/>
    <x v="1"/>
    <x v="12"/>
    <x v="0"/>
    <s v="Returning"/>
    <x v="2"/>
    <s v="Carry-On Duffel"/>
    <n v="3"/>
    <n v="132.59"/>
    <n v="0.1"/>
    <n v="66.040000000000006"/>
    <n v="357.99299999999999"/>
    <n v="198.12"/>
    <n v="159.87299999999999"/>
    <n v="0.44658135773604507"/>
  </r>
  <r>
    <n v="694"/>
    <d v="2026-08-03T00:00:00"/>
    <x v="2"/>
    <n v="8"/>
    <x v="7"/>
    <n v="2026"/>
    <x v="2"/>
    <x v="3"/>
    <x v="0"/>
    <s v="New"/>
    <x v="1"/>
    <s v="Trail Boots"/>
    <n v="3"/>
    <n v="144"/>
    <n v="0"/>
    <n v="78.89"/>
    <n v="432"/>
    <n v="236.67000000000002"/>
    <n v="195.32999999999998"/>
    <n v="0.45215277777777774"/>
  </r>
  <r>
    <n v="1187"/>
    <d v="2026-08-03T00:00:00"/>
    <x v="2"/>
    <n v="8"/>
    <x v="7"/>
    <n v="2026"/>
    <x v="0"/>
    <x v="0"/>
    <x v="0"/>
    <s v="Returning"/>
    <x v="2"/>
    <s v="Packing Cube Set"/>
    <n v="2"/>
    <n v="45.45"/>
    <n v="0.05"/>
    <n v="18.829999999999998"/>
    <n v="86.355000000000004"/>
    <n v="37.659999999999997"/>
    <n v="48.695000000000007"/>
    <n v="0.56389323142840608"/>
  </r>
  <r>
    <n v="1915"/>
    <d v="2026-08-03T00:00:00"/>
    <x v="2"/>
    <n v="8"/>
    <x v="7"/>
    <n v="2026"/>
    <x v="1"/>
    <x v="6"/>
    <x v="0"/>
    <s v="Returning"/>
    <x v="0"/>
    <s v="Compact Repair Kit"/>
    <n v="1"/>
    <n v="41.16"/>
    <n v="0.05"/>
    <n v="16.66"/>
    <n v="39.101999999999997"/>
    <n v="16.66"/>
    <n v="22.441999999999997"/>
    <n v="0.57393483709273174"/>
  </r>
  <r>
    <n v="2156"/>
    <d v="2026-08-03T00:00:00"/>
    <x v="2"/>
    <n v="8"/>
    <x v="7"/>
    <n v="2026"/>
    <x v="0"/>
    <x v="0"/>
    <x v="2"/>
    <s v="Returning"/>
    <x v="2"/>
    <s v="Travel Backpack 35L"/>
    <n v="1"/>
    <n v="162.78"/>
    <n v="0"/>
    <n v="85.08"/>
    <n v="162.78"/>
    <n v="85.08"/>
    <n v="77.7"/>
    <n v="0.47733136748986366"/>
  </r>
  <r>
    <n v="2539"/>
    <d v="2026-08-03T00:00:00"/>
    <x v="2"/>
    <n v="8"/>
    <x v="7"/>
    <n v="2026"/>
    <x v="2"/>
    <x v="16"/>
    <x v="2"/>
    <s v="New"/>
    <x v="0"/>
    <s v="Commuter Helmet"/>
    <n v="1"/>
    <n v="80.040000000000006"/>
    <n v="0.1"/>
    <n v="41.88"/>
    <n v="72.036000000000001"/>
    <n v="41.88"/>
    <n v="30.155999999999999"/>
    <n v="0.41862402132267196"/>
  </r>
  <r>
    <n v="3803"/>
    <d v="2026-08-03T00:00:00"/>
    <x v="2"/>
    <n v="8"/>
    <x v="7"/>
    <n v="2026"/>
    <x v="2"/>
    <x v="5"/>
    <x v="0"/>
    <s v="New"/>
    <x v="1"/>
    <s v="Hiking Daypack 20L"/>
    <n v="1"/>
    <n v="90.21"/>
    <n v="0"/>
    <n v="46.31"/>
    <n v="90.21"/>
    <n v="46.31"/>
    <n v="43.899999999999991"/>
    <n v="0.48664227912648261"/>
  </r>
  <r>
    <n v="100"/>
    <d v="2026-08-04T00:00:00"/>
    <x v="2"/>
    <n v="8"/>
    <x v="7"/>
    <n v="2026"/>
    <x v="0"/>
    <x v="9"/>
    <x v="2"/>
    <s v="Business"/>
    <x v="2"/>
    <s v="Carry-On Duffel"/>
    <n v="1"/>
    <n v="133.6"/>
    <n v="0.1"/>
    <n v="67.3"/>
    <n v="120.24"/>
    <n v="67.3"/>
    <n v="52.94"/>
    <n v="0.44028609447771122"/>
  </r>
  <r>
    <n v="118"/>
    <d v="2026-08-04T00:00:00"/>
    <x v="2"/>
    <n v="8"/>
    <x v="7"/>
    <n v="2026"/>
    <x v="3"/>
    <x v="4"/>
    <x v="0"/>
    <s v="Returning"/>
    <x v="2"/>
    <s v="Packing Cube Set"/>
    <n v="1"/>
    <n v="47.53"/>
    <n v="0"/>
    <n v="18.04"/>
    <n v="47.53"/>
    <n v="18.04"/>
    <n v="29.490000000000002"/>
    <n v="0.62045024195245113"/>
  </r>
  <r>
    <n v="220"/>
    <d v="2026-08-04T00:00:00"/>
    <x v="2"/>
    <n v="8"/>
    <x v="7"/>
    <n v="2026"/>
    <x v="0"/>
    <x v="15"/>
    <x v="0"/>
    <s v="Returning"/>
    <x v="2"/>
    <s v="Packing Cube Set"/>
    <n v="2"/>
    <n v="46.71"/>
    <n v="0"/>
    <n v="18.41"/>
    <n v="93.42"/>
    <n v="36.82"/>
    <n v="56.6"/>
    <n v="0.60586598158852489"/>
  </r>
  <r>
    <n v="1145"/>
    <d v="2026-08-04T00:00:00"/>
    <x v="2"/>
    <n v="8"/>
    <x v="7"/>
    <n v="2026"/>
    <x v="2"/>
    <x v="16"/>
    <x v="3"/>
    <s v="New"/>
    <x v="3"/>
    <s v="Trail Tent 2P"/>
    <n v="1"/>
    <n v="197.26"/>
    <n v="0"/>
    <n v="104.09"/>
    <n v="197.26"/>
    <n v="104.09"/>
    <n v="93.169999999999987"/>
    <n v="0.47232079488999285"/>
  </r>
  <r>
    <n v="1289"/>
    <d v="2026-08-04T00:00:00"/>
    <x v="2"/>
    <n v="8"/>
    <x v="7"/>
    <n v="2026"/>
    <x v="2"/>
    <x v="16"/>
    <x v="3"/>
    <s v="New"/>
    <x v="1"/>
    <s v="Trekking Poles"/>
    <n v="1"/>
    <n v="70.56"/>
    <n v="0"/>
    <n v="32.11"/>
    <n v="70.56"/>
    <n v="32.11"/>
    <n v="38.450000000000003"/>
    <n v="0.54492630385487528"/>
  </r>
  <r>
    <n v="1411"/>
    <d v="2026-08-04T00:00:00"/>
    <x v="2"/>
    <n v="8"/>
    <x v="7"/>
    <n v="2026"/>
    <x v="1"/>
    <x v="12"/>
    <x v="0"/>
    <s v="Business"/>
    <x v="4"/>
    <s v="Recovery Roller"/>
    <n v="1"/>
    <n v="36.58"/>
    <n v="0"/>
    <n v="13.98"/>
    <n v="36.58"/>
    <n v="13.98"/>
    <n v="22.599999999999998"/>
    <n v="0.61782394751230174"/>
  </r>
  <r>
    <n v="1799"/>
    <d v="2026-08-04T00:00:00"/>
    <x v="2"/>
    <n v="8"/>
    <x v="7"/>
    <n v="2026"/>
    <x v="3"/>
    <x v="13"/>
    <x v="1"/>
    <s v="Business"/>
    <x v="0"/>
    <s v="Commuter Helmet"/>
    <n v="4"/>
    <n v="82.98"/>
    <n v="0.05"/>
    <n v="43.79"/>
    <n v="315.32400000000001"/>
    <n v="175.16"/>
    <n v="140.16400000000002"/>
    <n v="0.44450787126891711"/>
  </r>
  <r>
    <n v="1871"/>
    <d v="2026-08-04T00:00:00"/>
    <x v="2"/>
    <n v="8"/>
    <x v="7"/>
    <n v="2026"/>
    <x v="0"/>
    <x v="0"/>
    <x v="0"/>
    <s v="New"/>
    <x v="0"/>
    <s v="Compact Repair Kit"/>
    <n v="1"/>
    <n v="41.25"/>
    <n v="0"/>
    <n v="17.02"/>
    <n v="41.25"/>
    <n v="17.02"/>
    <n v="24.23"/>
    <n v="0.58739393939393936"/>
  </r>
  <r>
    <n v="4180"/>
    <d v="2026-08-04T00:00:00"/>
    <x v="2"/>
    <n v="8"/>
    <x v="7"/>
    <n v="2026"/>
    <x v="2"/>
    <x v="3"/>
    <x v="0"/>
    <s v="Returning"/>
    <x v="0"/>
    <s v="Cycling Pack 12L"/>
    <n v="1"/>
    <n v="101.37"/>
    <n v="0"/>
    <n v="51.56"/>
    <n v="101.37"/>
    <n v="51.56"/>
    <n v="49.81"/>
    <n v="0.49136825490776365"/>
  </r>
  <r>
    <n v="4338"/>
    <d v="2026-08-04T00:00:00"/>
    <x v="2"/>
    <n v="8"/>
    <x v="7"/>
    <n v="2026"/>
    <x v="2"/>
    <x v="16"/>
    <x v="0"/>
    <s v="Returning"/>
    <x v="3"/>
    <s v="Alpine Tent 4P"/>
    <n v="1"/>
    <n v="340.66"/>
    <n v="0.05"/>
    <n v="194.13"/>
    <n v="323.62700000000001"/>
    <n v="194.13"/>
    <n v="129.49700000000001"/>
    <n v="0.40014275693931595"/>
  </r>
  <r>
    <n v="4463"/>
    <d v="2026-08-04T00:00:00"/>
    <x v="2"/>
    <n v="8"/>
    <x v="7"/>
    <n v="2026"/>
    <x v="2"/>
    <x v="2"/>
    <x v="3"/>
    <s v="Business"/>
    <x v="0"/>
    <s v="Trail Bike Light"/>
    <n v="1"/>
    <n v="50.43"/>
    <n v="0.15"/>
    <n v="22.94"/>
    <n v="42.865499999999997"/>
    <n v="22.94"/>
    <n v="19.925499999999996"/>
    <n v="0.46483768998378644"/>
  </r>
  <r>
    <n v="382"/>
    <d v="2026-08-05T00:00:00"/>
    <x v="2"/>
    <n v="8"/>
    <x v="7"/>
    <n v="2026"/>
    <x v="3"/>
    <x v="8"/>
    <x v="0"/>
    <s v="New"/>
    <x v="4"/>
    <s v="Resistance Band Set"/>
    <n v="1"/>
    <n v="40.42"/>
    <n v="0.05"/>
    <n v="14.33"/>
    <n v="38.399000000000001"/>
    <n v="14.33"/>
    <n v="24.069000000000003"/>
    <n v="0.62681319826037141"/>
  </r>
  <r>
    <n v="1011"/>
    <d v="2026-08-05T00:00:00"/>
    <x v="2"/>
    <n v="8"/>
    <x v="7"/>
    <n v="2026"/>
    <x v="0"/>
    <x v="0"/>
    <x v="0"/>
    <s v="New"/>
    <x v="0"/>
    <s v="Trail Bike Light"/>
    <n v="1"/>
    <n v="51.81"/>
    <n v="0.05"/>
    <n v="22.28"/>
    <n v="49.219499999999996"/>
    <n v="22.28"/>
    <n v="26.939499999999995"/>
    <n v="0.54733388189640275"/>
  </r>
  <r>
    <n v="1148"/>
    <d v="2026-08-05T00:00:00"/>
    <x v="2"/>
    <n v="8"/>
    <x v="7"/>
    <n v="2026"/>
    <x v="2"/>
    <x v="2"/>
    <x v="2"/>
    <s v="New"/>
    <x v="4"/>
    <s v="Recovery Roller"/>
    <n v="3"/>
    <n v="35.9"/>
    <n v="0"/>
    <n v="14.11"/>
    <n v="107.69999999999999"/>
    <n v="42.33"/>
    <n v="65.36999999999999"/>
    <n v="0.60696378830083564"/>
  </r>
  <r>
    <n v="1397"/>
    <d v="2026-08-05T00:00:00"/>
    <x v="2"/>
    <n v="8"/>
    <x v="7"/>
    <n v="2026"/>
    <x v="1"/>
    <x v="14"/>
    <x v="2"/>
    <s v="Business"/>
    <x v="1"/>
    <s v="Hiking Daypack 20L"/>
    <n v="2"/>
    <n v="90.27"/>
    <n v="0.05"/>
    <n v="46.38"/>
    <n v="171.51299999999998"/>
    <n v="92.76"/>
    <n v="78.752999999999972"/>
    <n v="0.45916636056742044"/>
  </r>
  <r>
    <n v="2252"/>
    <d v="2026-08-05T00:00:00"/>
    <x v="2"/>
    <n v="8"/>
    <x v="7"/>
    <n v="2026"/>
    <x v="1"/>
    <x v="11"/>
    <x v="0"/>
    <s v="New"/>
    <x v="0"/>
    <s v="Trail Bike Light"/>
    <n v="1"/>
    <n v="49.68"/>
    <n v="0.05"/>
    <n v="22.02"/>
    <n v="47.195999999999998"/>
    <n v="22.02"/>
    <n v="25.175999999999998"/>
    <n v="0.53343503686753113"/>
  </r>
  <r>
    <n v="2415"/>
    <d v="2026-08-05T00:00:00"/>
    <x v="2"/>
    <n v="8"/>
    <x v="7"/>
    <n v="2026"/>
    <x v="1"/>
    <x v="12"/>
    <x v="0"/>
    <s v="New"/>
    <x v="2"/>
    <s v="Carry-On Duffel"/>
    <n v="2"/>
    <n v="131.25"/>
    <n v="0.05"/>
    <n v="65.42"/>
    <n v="249.375"/>
    <n v="130.84"/>
    <n v="118.535"/>
    <n v="0.47532832080200499"/>
  </r>
  <r>
    <n v="2525"/>
    <d v="2026-08-05T00:00:00"/>
    <x v="2"/>
    <n v="8"/>
    <x v="7"/>
    <n v="2026"/>
    <x v="3"/>
    <x v="4"/>
    <x v="2"/>
    <s v="New"/>
    <x v="4"/>
    <s v="Recovery Roller"/>
    <n v="2"/>
    <n v="36.78"/>
    <n v="0.05"/>
    <n v="13.85"/>
    <n v="69.882000000000005"/>
    <n v="27.7"/>
    <n v="42.182000000000002"/>
    <n v="0.60361752668784519"/>
  </r>
  <r>
    <n v="2652"/>
    <d v="2026-08-05T00:00:00"/>
    <x v="2"/>
    <n v="8"/>
    <x v="7"/>
    <n v="2026"/>
    <x v="2"/>
    <x v="2"/>
    <x v="2"/>
    <s v="Returning"/>
    <x v="0"/>
    <s v="Commuter Helmet"/>
    <n v="1"/>
    <n v="80.790000000000006"/>
    <n v="0.1"/>
    <n v="43.65"/>
    <n v="72.711000000000013"/>
    <n v="43.65"/>
    <n v="29.061000000000014"/>
    <n v="0.39967817799232591"/>
  </r>
  <r>
    <n v="4035"/>
    <d v="2026-08-05T00:00:00"/>
    <x v="2"/>
    <n v="8"/>
    <x v="7"/>
    <n v="2026"/>
    <x v="0"/>
    <x v="9"/>
    <x v="0"/>
    <s v="Returning"/>
    <x v="0"/>
    <s v="Compact Repair Kit"/>
    <n v="2"/>
    <n v="40.53"/>
    <n v="0.05"/>
    <n v="17.100000000000001"/>
    <n v="77.007000000000005"/>
    <n v="34.200000000000003"/>
    <n v="42.807000000000002"/>
    <n v="0.55588452997779425"/>
  </r>
  <r>
    <n v="4377"/>
    <d v="2026-08-05T00:00:00"/>
    <x v="2"/>
    <n v="8"/>
    <x v="7"/>
    <n v="2026"/>
    <x v="2"/>
    <x v="2"/>
    <x v="3"/>
    <s v="New"/>
    <x v="0"/>
    <s v="Commuter Helmet"/>
    <n v="2"/>
    <n v="81.66"/>
    <n v="0"/>
    <n v="42.11"/>
    <n v="163.32"/>
    <n v="84.22"/>
    <n v="79.099999999999994"/>
    <n v="0.48432525104090129"/>
  </r>
  <r>
    <n v="4734"/>
    <d v="2026-08-05T00:00:00"/>
    <x v="2"/>
    <n v="8"/>
    <x v="7"/>
    <n v="2026"/>
    <x v="1"/>
    <x v="12"/>
    <x v="3"/>
    <s v="Returning"/>
    <x v="1"/>
    <s v="Trail Boots"/>
    <n v="1"/>
    <n v="146.55000000000001"/>
    <n v="0"/>
    <n v="78.8"/>
    <n v="146.55000000000001"/>
    <n v="78.8"/>
    <n v="67.750000000000014"/>
    <n v="0.46229955646537024"/>
  </r>
  <r>
    <n v="4892"/>
    <d v="2026-08-05T00:00:00"/>
    <x v="2"/>
    <n v="8"/>
    <x v="7"/>
    <n v="2026"/>
    <x v="1"/>
    <x v="1"/>
    <x v="2"/>
    <s v="Returning"/>
    <x v="2"/>
    <s v="Travel Backpack 35L"/>
    <n v="2"/>
    <n v="161.75"/>
    <n v="0.1"/>
    <n v="85.85"/>
    <n v="291.15000000000003"/>
    <n v="171.7"/>
    <n v="119.45000000000005"/>
    <n v="0.41026962047054794"/>
  </r>
  <r>
    <n v="5059"/>
    <d v="2026-08-05T00:00:00"/>
    <x v="2"/>
    <n v="8"/>
    <x v="7"/>
    <n v="2026"/>
    <x v="1"/>
    <x v="1"/>
    <x v="3"/>
    <s v="Returning"/>
    <x v="3"/>
    <s v="Compact Sleeping Bag"/>
    <n v="2"/>
    <n v="122.47"/>
    <n v="0"/>
    <n v="59.73"/>
    <n v="244.94"/>
    <n v="119.46"/>
    <n v="125.48"/>
    <n v="0.5122887237690863"/>
  </r>
  <r>
    <n v="835"/>
    <d v="2026-08-06T00:00:00"/>
    <x v="2"/>
    <n v="8"/>
    <x v="7"/>
    <n v="2026"/>
    <x v="3"/>
    <x v="7"/>
    <x v="3"/>
    <s v="Returning"/>
    <x v="1"/>
    <s v="Trekking Poles"/>
    <n v="3"/>
    <n v="70.930000000000007"/>
    <n v="0"/>
    <n v="32.9"/>
    <n v="212.79000000000002"/>
    <n v="98.699999999999989"/>
    <n v="114.09000000000003"/>
    <n v="0.53616241364725792"/>
  </r>
  <r>
    <n v="1104"/>
    <d v="2026-08-06T00:00:00"/>
    <x v="2"/>
    <n v="8"/>
    <x v="7"/>
    <n v="2026"/>
    <x v="0"/>
    <x v="15"/>
    <x v="0"/>
    <s v="Returning"/>
    <x v="3"/>
    <s v="Trail Tent 2P"/>
    <n v="1"/>
    <n v="191.44"/>
    <n v="0"/>
    <n v="102.13"/>
    <n v="191.44"/>
    <n v="102.13"/>
    <n v="89.31"/>
    <n v="0.46651692436272463"/>
  </r>
  <r>
    <n v="1976"/>
    <d v="2026-08-06T00:00:00"/>
    <x v="2"/>
    <n v="8"/>
    <x v="7"/>
    <n v="2026"/>
    <x v="3"/>
    <x v="8"/>
    <x v="0"/>
    <s v="Returning"/>
    <x v="0"/>
    <s v="Commuter Helmet"/>
    <n v="2"/>
    <n v="82.92"/>
    <n v="0"/>
    <n v="41.64"/>
    <n v="165.84"/>
    <n v="83.28"/>
    <n v="82.56"/>
    <n v="0.49782923299565845"/>
  </r>
  <r>
    <n v="2596"/>
    <d v="2026-08-06T00:00:00"/>
    <x v="2"/>
    <n v="8"/>
    <x v="7"/>
    <n v="2026"/>
    <x v="2"/>
    <x v="3"/>
    <x v="2"/>
    <s v="Returning"/>
    <x v="3"/>
    <s v="Portable Camp Stove"/>
    <n v="1"/>
    <n v="82.82"/>
    <n v="0"/>
    <n v="38.83"/>
    <n v="82.82"/>
    <n v="38.83"/>
    <n v="43.989999999999995"/>
    <n v="0.53115189567737264"/>
  </r>
  <r>
    <n v="2693"/>
    <d v="2026-08-06T00:00:00"/>
    <x v="2"/>
    <n v="8"/>
    <x v="7"/>
    <n v="2026"/>
    <x v="3"/>
    <x v="8"/>
    <x v="0"/>
    <s v="New"/>
    <x v="3"/>
    <s v="Alpine Tent 4P"/>
    <n v="1"/>
    <n v="335.26"/>
    <n v="0.05"/>
    <n v="193.73"/>
    <n v="318.49699999999996"/>
    <n v="193.73"/>
    <n v="124.76699999999997"/>
    <n v="0.39173681384754011"/>
  </r>
  <r>
    <n v="3045"/>
    <d v="2026-08-06T00:00:00"/>
    <x v="2"/>
    <n v="8"/>
    <x v="7"/>
    <n v="2026"/>
    <x v="2"/>
    <x v="16"/>
    <x v="3"/>
    <s v="Business"/>
    <x v="2"/>
    <s v="Packing Cube Set"/>
    <n v="1"/>
    <n v="47.19"/>
    <n v="0.05"/>
    <n v="18.11"/>
    <n v="44.830499999999994"/>
    <n v="18.11"/>
    <n v="26.720499999999994"/>
    <n v="0.59603395010093574"/>
  </r>
  <r>
    <n v="3340"/>
    <d v="2026-08-06T00:00:00"/>
    <x v="2"/>
    <n v="8"/>
    <x v="7"/>
    <n v="2026"/>
    <x v="2"/>
    <x v="16"/>
    <x v="3"/>
    <s v="Returning"/>
    <x v="1"/>
    <s v="Hiking Daypack 20L"/>
    <n v="3"/>
    <n v="91.57"/>
    <n v="0"/>
    <n v="44.52"/>
    <n v="274.70999999999998"/>
    <n v="133.56"/>
    <n v="141.14999999999998"/>
    <n v="0.51381456808998571"/>
  </r>
  <r>
    <n v="3553"/>
    <d v="2026-08-06T00:00:00"/>
    <x v="2"/>
    <n v="8"/>
    <x v="7"/>
    <n v="2026"/>
    <x v="3"/>
    <x v="13"/>
    <x v="0"/>
    <s v="New"/>
    <x v="1"/>
    <s v="Summit Backpack 45L"/>
    <n v="4"/>
    <n v="154.41999999999999"/>
    <n v="0"/>
    <n v="77.86"/>
    <n v="617.67999999999995"/>
    <n v="311.44"/>
    <n v="306.23999999999995"/>
    <n v="0.49579070068643954"/>
  </r>
  <r>
    <n v="3807"/>
    <d v="2026-08-06T00:00:00"/>
    <x v="2"/>
    <n v="8"/>
    <x v="7"/>
    <n v="2026"/>
    <x v="0"/>
    <x v="0"/>
    <x v="3"/>
    <s v="Returning"/>
    <x v="0"/>
    <s v="Trail Bike Light"/>
    <n v="2"/>
    <n v="49.91"/>
    <n v="0.05"/>
    <n v="21.86"/>
    <n v="94.828999999999994"/>
    <n v="43.72"/>
    <n v="51.108999999999995"/>
    <n v="0.53895960096594919"/>
  </r>
  <r>
    <n v="4061"/>
    <d v="2026-08-06T00:00:00"/>
    <x v="2"/>
    <n v="8"/>
    <x v="7"/>
    <n v="2026"/>
    <x v="3"/>
    <x v="8"/>
    <x v="3"/>
    <s v="Returning"/>
    <x v="1"/>
    <s v="Hiking Daypack 20L"/>
    <n v="1"/>
    <n v="91.58"/>
    <n v="0.1"/>
    <n v="44.87"/>
    <n v="82.421999999999997"/>
    <n v="44.87"/>
    <n v="37.552"/>
    <n v="0.45560651282424597"/>
  </r>
  <r>
    <n v="4645"/>
    <d v="2026-08-06T00:00:00"/>
    <x v="2"/>
    <n v="8"/>
    <x v="7"/>
    <n v="2026"/>
    <x v="2"/>
    <x v="10"/>
    <x v="0"/>
    <s v="New"/>
    <x v="4"/>
    <s v="Resistance Band Set"/>
    <n v="3"/>
    <n v="41.11"/>
    <n v="0"/>
    <n v="14.49"/>
    <n v="123.33"/>
    <n v="43.47"/>
    <n v="79.86"/>
    <n v="0.64753101435173921"/>
  </r>
  <r>
    <n v="5104"/>
    <d v="2026-08-06T00:00:00"/>
    <x v="2"/>
    <n v="8"/>
    <x v="7"/>
    <n v="2026"/>
    <x v="1"/>
    <x v="12"/>
    <x v="0"/>
    <s v="Returning"/>
    <x v="2"/>
    <s v="Insulated Bottle"/>
    <n v="4"/>
    <n v="35.9"/>
    <n v="0"/>
    <n v="13.49"/>
    <n v="143.6"/>
    <n v="53.96"/>
    <n v="89.639999999999986"/>
    <n v="0.62423398328690805"/>
  </r>
  <r>
    <n v="813"/>
    <d v="2026-08-07T00:00:00"/>
    <x v="2"/>
    <n v="8"/>
    <x v="7"/>
    <n v="2026"/>
    <x v="2"/>
    <x v="16"/>
    <x v="0"/>
    <s v="Returning"/>
    <x v="4"/>
    <s v="Recovery Roller"/>
    <n v="1"/>
    <n v="36.33"/>
    <n v="0.05"/>
    <n v="13.78"/>
    <n v="34.513499999999993"/>
    <n v="13.78"/>
    <n v="20.733499999999992"/>
    <n v="0.60073594390600771"/>
  </r>
  <r>
    <n v="836"/>
    <d v="2026-08-07T00:00:00"/>
    <x v="2"/>
    <n v="8"/>
    <x v="7"/>
    <n v="2026"/>
    <x v="1"/>
    <x v="14"/>
    <x v="3"/>
    <s v="New"/>
    <x v="2"/>
    <s v="Packing Cube Set"/>
    <n v="5"/>
    <n v="45.94"/>
    <n v="0.05"/>
    <n v="18.059999999999999"/>
    <n v="218.21499999999997"/>
    <n v="90.3"/>
    <n v="127.91499999999998"/>
    <n v="0.5861879339183832"/>
  </r>
  <r>
    <n v="1266"/>
    <d v="2026-08-07T00:00:00"/>
    <x v="2"/>
    <n v="8"/>
    <x v="7"/>
    <n v="2026"/>
    <x v="0"/>
    <x v="15"/>
    <x v="2"/>
    <s v="Returning"/>
    <x v="4"/>
    <s v="Recovery Roller"/>
    <n v="1"/>
    <n v="36.630000000000003"/>
    <n v="0"/>
    <n v="13.7"/>
    <n v="36.630000000000003"/>
    <n v="13.7"/>
    <n v="22.930000000000003"/>
    <n v="0.62598962598962604"/>
  </r>
  <r>
    <n v="2201"/>
    <d v="2026-08-07T00:00:00"/>
    <x v="2"/>
    <n v="8"/>
    <x v="7"/>
    <n v="2026"/>
    <x v="1"/>
    <x v="1"/>
    <x v="0"/>
    <s v="Returning"/>
    <x v="1"/>
    <s v="Trail Boots"/>
    <n v="1"/>
    <n v="141.38"/>
    <n v="0.05"/>
    <n v="77.14"/>
    <n v="134.31099999999998"/>
    <n v="77.14"/>
    <n v="57.170999999999978"/>
    <n v="0.42566133823737434"/>
  </r>
  <r>
    <n v="2382"/>
    <d v="2026-08-07T00:00:00"/>
    <x v="2"/>
    <n v="8"/>
    <x v="7"/>
    <n v="2026"/>
    <x v="1"/>
    <x v="14"/>
    <x v="2"/>
    <s v="Returning"/>
    <x v="3"/>
    <s v="Alpine Tent 4P"/>
    <n v="3"/>
    <n v="343.45"/>
    <n v="0.05"/>
    <n v="195.73"/>
    <n v="978.83249999999987"/>
    <n v="587.18999999999994"/>
    <n v="391.64249999999993"/>
    <n v="0.40011186796515236"/>
  </r>
  <r>
    <n v="1227"/>
    <d v="2026-08-08T00:00:00"/>
    <x v="2"/>
    <n v="8"/>
    <x v="7"/>
    <n v="2026"/>
    <x v="3"/>
    <x v="8"/>
    <x v="0"/>
    <s v="Returning"/>
    <x v="0"/>
    <s v="Cycling Pack 12L"/>
    <n v="1"/>
    <n v="104.69"/>
    <n v="0"/>
    <n v="49.06"/>
    <n v="104.69"/>
    <n v="49.06"/>
    <n v="55.629999999999995"/>
    <n v="0.53137835514375775"/>
  </r>
  <r>
    <n v="1843"/>
    <d v="2026-08-08T00:00:00"/>
    <x v="2"/>
    <n v="8"/>
    <x v="7"/>
    <n v="2026"/>
    <x v="3"/>
    <x v="8"/>
    <x v="0"/>
    <s v="New"/>
    <x v="3"/>
    <s v="Alpine Tent 4P"/>
    <n v="2"/>
    <n v="341.23"/>
    <n v="0.05"/>
    <n v="192.5"/>
    <n v="648.33699999999999"/>
    <n v="385"/>
    <n v="263.33699999999999"/>
    <n v="0.40617302421425894"/>
  </r>
  <r>
    <n v="2369"/>
    <d v="2026-08-08T00:00:00"/>
    <x v="2"/>
    <n v="8"/>
    <x v="7"/>
    <n v="2026"/>
    <x v="3"/>
    <x v="8"/>
    <x v="2"/>
    <s v="New"/>
    <x v="3"/>
    <s v="Compact Sleeping Bag"/>
    <n v="1"/>
    <n v="125.95"/>
    <n v="0.05"/>
    <n v="61.9"/>
    <n v="119.6525"/>
    <n v="61.9"/>
    <n v="57.752500000000005"/>
    <n v="0.48266856104134892"/>
  </r>
  <r>
    <n v="2386"/>
    <d v="2026-08-08T00:00:00"/>
    <x v="2"/>
    <n v="8"/>
    <x v="7"/>
    <n v="2026"/>
    <x v="1"/>
    <x v="1"/>
    <x v="0"/>
    <s v="Returning"/>
    <x v="1"/>
    <s v="Hiking Daypack 20L"/>
    <n v="6"/>
    <n v="91.9"/>
    <n v="0.05"/>
    <n v="44.69"/>
    <n v="523.83000000000004"/>
    <n v="268.14"/>
    <n v="255.69000000000005"/>
    <n v="0.48811637363266713"/>
  </r>
  <r>
    <n v="2579"/>
    <d v="2026-08-08T00:00:00"/>
    <x v="2"/>
    <n v="8"/>
    <x v="7"/>
    <n v="2026"/>
    <x v="3"/>
    <x v="8"/>
    <x v="2"/>
    <s v="Returning"/>
    <x v="3"/>
    <s v="Portable Camp Stove"/>
    <n v="1"/>
    <n v="81.22"/>
    <n v="0"/>
    <n v="39.18"/>
    <n v="81.22"/>
    <n v="39.18"/>
    <n v="42.04"/>
    <n v="0.51760650086185667"/>
  </r>
  <r>
    <n v="3075"/>
    <d v="2026-08-08T00:00:00"/>
    <x v="2"/>
    <n v="8"/>
    <x v="7"/>
    <n v="2026"/>
    <x v="0"/>
    <x v="0"/>
    <x v="0"/>
    <s v="Business"/>
    <x v="1"/>
    <s v="Trekking Poles"/>
    <n v="2"/>
    <n v="72.31"/>
    <n v="0"/>
    <n v="31.75"/>
    <n v="144.62"/>
    <n v="63.5"/>
    <n v="81.12"/>
    <n v="0.56091826856589688"/>
  </r>
  <r>
    <n v="3982"/>
    <d v="2026-08-08T00:00:00"/>
    <x v="2"/>
    <n v="8"/>
    <x v="7"/>
    <n v="2026"/>
    <x v="2"/>
    <x v="2"/>
    <x v="2"/>
    <s v="Returning"/>
    <x v="3"/>
    <s v="Portable Camp Stove"/>
    <n v="1"/>
    <n v="79.989999999999995"/>
    <n v="0.05"/>
    <n v="40.25"/>
    <n v="75.990499999999997"/>
    <n v="40.25"/>
    <n v="35.740499999999997"/>
    <n v="0.47032852790809376"/>
  </r>
  <r>
    <n v="4530"/>
    <d v="2026-08-08T00:00:00"/>
    <x v="2"/>
    <n v="8"/>
    <x v="7"/>
    <n v="2026"/>
    <x v="3"/>
    <x v="13"/>
    <x v="0"/>
    <s v="New"/>
    <x v="1"/>
    <s v="Summit Backpack 45L"/>
    <n v="1"/>
    <n v="151.87"/>
    <n v="0.1"/>
    <n v="76.97"/>
    <n v="136.68300000000002"/>
    <n v="76.97"/>
    <n v="59.713000000000022"/>
    <n v="0.4368721786908395"/>
  </r>
  <r>
    <n v="4641"/>
    <d v="2026-08-08T00:00:00"/>
    <x v="2"/>
    <n v="8"/>
    <x v="7"/>
    <n v="2026"/>
    <x v="3"/>
    <x v="8"/>
    <x v="3"/>
    <s v="New"/>
    <x v="1"/>
    <s v="Summit Backpack 45L"/>
    <n v="1"/>
    <n v="156.55000000000001"/>
    <n v="0"/>
    <n v="80.430000000000007"/>
    <n v="156.55000000000001"/>
    <n v="80.430000000000007"/>
    <n v="76.12"/>
    <n v="0.48623442989460236"/>
  </r>
  <r>
    <n v="4778"/>
    <d v="2026-08-08T00:00:00"/>
    <x v="2"/>
    <n v="8"/>
    <x v="7"/>
    <n v="2026"/>
    <x v="1"/>
    <x v="12"/>
    <x v="2"/>
    <s v="New"/>
    <x v="1"/>
    <s v="Summit Backpack 45L"/>
    <n v="1"/>
    <n v="152.72"/>
    <n v="0"/>
    <n v="77.73"/>
    <n v="152.72"/>
    <n v="77.73"/>
    <n v="74.989999999999995"/>
    <n v="0.4910293347302252"/>
  </r>
  <r>
    <n v="5132"/>
    <d v="2026-08-08T00:00:00"/>
    <x v="2"/>
    <n v="8"/>
    <x v="7"/>
    <n v="2026"/>
    <x v="1"/>
    <x v="12"/>
    <x v="0"/>
    <s v="Business"/>
    <x v="0"/>
    <s v="Compact Repair Kit"/>
    <n v="1"/>
    <n v="40.51"/>
    <n v="0.05"/>
    <n v="16.29"/>
    <n v="38.484499999999997"/>
    <n v="16.29"/>
    <n v="22.194499999999998"/>
    <n v="0.57671270251659756"/>
  </r>
  <r>
    <n v="227"/>
    <d v="2026-08-09T00:00:00"/>
    <x v="2"/>
    <n v="8"/>
    <x v="7"/>
    <n v="2026"/>
    <x v="3"/>
    <x v="7"/>
    <x v="3"/>
    <s v="Returning"/>
    <x v="4"/>
    <s v="Resistance Band Set"/>
    <n v="3"/>
    <n v="40.61"/>
    <n v="0"/>
    <n v="14.72"/>
    <n v="121.83"/>
    <n v="44.160000000000004"/>
    <n v="77.669999999999987"/>
    <n v="0.63752770253632096"/>
  </r>
  <r>
    <n v="390"/>
    <d v="2026-08-09T00:00:00"/>
    <x v="2"/>
    <n v="8"/>
    <x v="7"/>
    <n v="2026"/>
    <x v="2"/>
    <x v="5"/>
    <x v="2"/>
    <s v="New"/>
    <x v="1"/>
    <s v="Hiking Daypack 20L"/>
    <n v="1"/>
    <n v="93.41"/>
    <n v="0.05"/>
    <n v="44.7"/>
    <n v="88.739499999999992"/>
    <n v="44.7"/>
    <n v="44.03949999999999"/>
    <n v="0.49627843294136198"/>
  </r>
  <r>
    <n v="859"/>
    <d v="2026-08-09T00:00:00"/>
    <x v="2"/>
    <n v="8"/>
    <x v="7"/>
    <n v="2026"/>
    <x v="0"/>
    <x v="0"/>
    <x v="2"/>
    <s v="New"/>
    <x v="1"/>
    <s v="Hiking Daypack 20L"/>
    <n v="2"/>
    <n v="90.23"/>
    <n v="0"/>
    <n v="44.22"/>
    <n v="180.46"/>
    <n v="88.44"/>
    <n v="92.02000000000001"/>
    <n v="0.50991909564446414"/>
  </r>
  <r>
    <n v="1468"/>
    <d v="2026-08-09T00:00:00"/>
    <x v="2"/>
    <n v="8"/>
    <x v="7"/>
    <n v="2026"/>
    <x v="1"/>
    <x v="11"/>
    <x v="2"/>
    <s v="Returning"/>
    <x v="0"/>
    <s v="Trail Bike Light"/>
    <n v="1"/>
    <n v="51.75"/>
    <n v="0"/>
    <n v="22.36"/>
    <n v="51.75"/>
    <n v="22.36"/>
    <n v="29.39"/>
    <n v="0.56792270531400968"/>
  </r>
  <r>
    <n v="2356"/>
    <d v="2026-08-09T00:00:00"/>
    <x v="2"/>
    <n v="8"/>
    <x v="7"/>
    <n v="2026"/>
    <x v="3"/>
    <x v="13"/>
    <x v="2"/>
    <s v="New"/>
    <x v="0"/>
    <s v="Cycling Pack 12L"/>
    <n v="3"/>
    <n v="102.91"/>
    <n v="0.1"/>
    <n v="50.23"/>
    <n v="277.85700000000003"/>
    <n v="150.69"/>
    <n v="127.16700000000003"/>
    <n v="0.45767067232425318"/>
  </r>
  <r>
    <n v="3556"/>
    <d v="2026-08-09T00:00:00"/>
    <x v="2"/>
    <n v="8"/>
    <x v="7"/>
    <n v="2026"/>
    <x v="2"/>
    <x v="16"/>
    <x v="0"/>
    <s v="New"/>
    <x v="0"/>
    <s v="Commuter Helmet"/>
    <n v="4"/>
    <n v="82.63"/>
    <n v="0.1"/>
    <n v="43.78"/>
    <n v="297.46800000000002"/>
    <n v="175.12"/>
    <n v="122.34800000000001"/>
    <n v="0.41129802197211129"/>
  </r>
  <r>
    <n v="925"/>
    <d v="2026-08-10T00:00:00"/>
    <x v="2"/>
    <n v="8"/>
    <x v="7"/>
    <n v="2026"/>
    <x v="0"/>
    <x v="0"/>
    <x v="2"/>
    <s v="Returning"/>
    <x v="3"/>
    <s v="Trail Tent 2P"/>
    <n v="1"/>
    <n v="196.39"/>
    <n v="0"/>
    <n v="102.92"/>
    <n v="196.39"/>
    <n v="102.92"/>
    <n v="93.469999999999985"/>
    <n v="0.47594073017974436"/>
  </r>
  <r>
    <n v="1563"/>
    <d v="2026-08-10T00:00:00"/>
    <x v="2"/>
    <n v="8"/>
    <x v="7"/>
    <n v="2026"/>
    <x v="2"/>
    <x v="10"/>
    <x v="3"/>
    <s v="Business"/>
    <x v="2"/>
    <s v="Insulated Bottle"/>
    <n v="2"/>
    <n v="36.25"/>
    <n v="0"/>
    <n v="13.77"/>
    <n v="72.5"/>
    <n v="27.54"/>
    <n v="44.96"/>
    <n v="0.62013793103448278"/>
  </r>
  <r>
    <n v="1634"/>
    <d v="2026-08-10T00:00:00"/>
    <x v="2"/>
    <n v="8"/>
    <x v="7"/>
    <n v="2026"/>
    <x v="1"/>
    <x v="1"/>
    <x v="2"/>
    <s v="Returning"/>
    <x v="3"/>
    <s v="Trail Tent 2P"/>
    <n v="2"/>
    <n v="199.85"/>
    <n v="0.05"/>
    <n v="104.34"/>
    <n v="379.71499999999997"/>
    <n v="208.68"/>
    <n v="171.03499999999997"/>
    <n v="0.45042992770893953"/>
  </r>
  <r>
    <n v="2187"/>
    <d v="2026-08-10T00:00:00"/>
    <x v="2"/>
    <n v="8"/>
    <x v="7"/>
    <n v="2026"/>
    <x v="2"/>
    <x v="2"/>
    <x v="2"/>
    <s v="New"/>
    <x v="2"/>
    <s v="Packing Cube Set"/>
    <n v="1"/>
    <n v="46.32"/>
    <n v="0.05"/>
    <n v="18.34"/>
    <n v="44.003999999999998"/>
    <n v="18.34"/>
    <n v="25.663999999999998"/>
    <n v="0.58321970729933637"/>
  </r>
  <r>
    <n v="2773"/>
    <d v="2026-08-10T00:00:00"/>
    <x v="2"/>
    <n v="8"/>
    <x v="7"/>
    <n v="2026"/>
    <x v="1"/>
    <x v="14"/>
    <x v="0"/>
    <s v="New"/>
    <x v="1"/>
    <s v="Summit Backpack 45L"/>
    <n v="4"/>
    <n v="151.06"/>
    <n v="0"/>
    <n v="77.67"/>
    <n v="604.24"/>
    <n v="310.68"/>
    <n v="293.56"/>
    <n v="0.48583344366476894"/>
  </r>
  <r>
    <n v="5040"/>
    <d v="2026-08-10T00:00:00"/>
    <x v="2"/>
    <n v="8"/>
    <x v="7"/>
    <n v="2026"/>
    <x v="3"/>
    <x v="7"/>
    <x v="0"/>
    <s v="Returning"/>
    <x v="1"/>
    <s v="Trekking Poles"/>
    <n v="1"/>
    <n v="72.39"/>
    <n v="0.1"/>
    <n v="31.64"/>
    <n v="65.150999999999996"/>
    <n v="31.64"/>
    <n v="33.510999999999996"/>
    <n v="0.51435895074519189"/>
  </r>
  <r>
    <n v="415"/>
    <d v="2026-08-11T00:00:00"/>
    <x v="2"/>
    <n v="8"/>
    <x v="7"/>
    <n v="2026"/>
    <x v="0"/>
    <x v="9"/>
    <x v="2"/>
    <s v="Returning"/>
    <x v="1"/>
    <s v="Trekking Poles"/>
    <n v="1"/>
    <n v="72.650000000000006"/>
    <n v="0"/>
    <n v="31.72"/>
    <n v="72.650000000000006"/>
    <n v="31.72"/>
    <n v="40.930000000000007"/>
    <n v="0.56338609772883697"/>
  </r>
  <r>
    <n v="1111"/>
    <d v="2026-08-11T00:00:00"/>
    <x v="2"/>
    <n v="8"/>
    <x v="7"/>
    <n v="2026"/>
    <x v="3"/>
    <x v="13"/>
    <x v="0"/>
    <s v="New"/>
    <x v="3"/>
    <s v="Trail Tent 2P"/>
    <n v="1"/>
    <n v="198.44"/>
    <n v="0"/>
    <n v="106.79"/>
    <n v="198.44"/>
    <n v="106.79"/>
    <n v="91.649999999999991"/>
    <n v="0.46185244910300338"/>
  </r>
  <r>
    <n v="1243"/>
    <d v="2026-08-11T00:00:00"/>
    <x v="2"/>
    <n v="8"/>
    <x v="7"/>
    <n v="2026"/>
    <x v="2"/>
    <x v="16"/>
    <x v="0"/>
    <s v="Returning"/>
    <x v="3"/>
    <s v="Trail Tent 2P"/>
    <n v="1"/>
    <n v="193.67"/>
    <n v="0"/>
    <n v="103.79"/>
    <n v="193.67"/>
    <n v="103.79"/>
    <n v="89.879999999999981"/>
    <n v="0.46408839779005517"/>
  </r>
  <r>
    <n v="1326"/>
    <d v="2026-08-11T00:00:00"/>
    <x v="2"/>
    <n v="8"/>
    <x v="7"/>
    <n v="2026"/>
    <x v="3"/>
    <x v="8"/>
    <x v="0"/>
    <s v="Returning"/>
    <x v="2"/>
    <s v="Travel Backpack 35L"/>
    <n v="5"/>
    <n v="166.03"/>
    <n v="0"/>
    <n v="87.46"/>
    <n v="830.15"/>
    <n v="437.29999999999995"/>
    <n v="392.85"/>
    <n v="0.47322772992832624"/>
  </r>
  <r>
    <n v="1682"/>
    <d v="2026-08-11T00:00:00"/>
    <x v="2"/>
    <n v="8"/>
    <x v="7"/>
    <n v="2026"/>
    <x v="0"/>
    <x v="0"/>
    <x v="0"/>
    <s v="Business"/>
    <x v="3"/>
    <s v="Portable Camp Stove"/>
    <n v="2"/>
    <n v="81.569999999999993"/>
    <n v="0"/>
    <n v="40.36"/>
    <n v="163.13999999999999"/>
    <n v="80.72"/>
    <n v="82.419999999999987"/>
    <n v="0.50521024886600463"/>
  </r>
  <r>
    <n v="2618"/>
    <d v="2026-08-11T00:00:00"/>
    <x v="2"/>
    <n v="8"/>
    <x v="7"/>
    <n v="2026"/>
    <x v="0"/>
    <x v="15"/>
    <x v="2"/>
    <s v="Business"/>
    <x v="1"/>
    <s v="Trail Boots"/>
    <n v="2"/>
    <n v="143.86000000000001"/>
    <n v="0"/>
    <n v="81.23"/>
    <n v="287.72000000000003"/>
    <n v="162.46"/>
    <n v="125.26000000000002"/>
    <n v="0.43535381621020441"/>
  </r>
  <r>
    <n v="3319"/>
    <d v="2026-08-11T00:00:00"/>
    <x v="2"/>
    <n v="8"/>
    <x v="7"/>
    <n v="2026"/>
    <x v="1"/>
    <x v="14"/>
    <x v="0"/>
    <s v="Returning"/>
    <x v="1"/>
    <s v="Hiking Daypack 20L"/>
    <n v="3"/>
    <n v="93.53"/>
    <n v="0"/>
    <n v="46.19"/>
    <n v="280.59000000000003"/>
    <n v="138.57"/>
    <n v="142.02000000000004"/>
    <n v="0.5061477600769807"/>
  </r>
  <r>
    <n v="4600"/>
    <d v="2026-08-11T00:00:00"/>
    <x v="2"/>
    <n v="8"/>
    <x v="7"/>
    <n v="2026"/>
    <x v="3"/>
    <x v="4"/>
    <x v="1"/>
    <s v="Business"/>
    <x v="2"/>
    <s v="Travel Backpack 35L"/>
    <n v="10"/>
    <n v="162.38"/>
    <n v="0.05"/>
    <n v="85.82"/>
    <n v="1542.61"/>
    <n v="858.19999999999993"/>
    <n v="684.41"/>
    <n v="0.44367014345816508"/>
  </r>
  <r>
    <n v="5168"/>
    <d v="2026-08-11T00:00:00"/>
    <x v="2"/>
    <n v="8"/>
    <x v="7"/>
    <n v="2026"/>
    <x v="0"/>
    <x v="15"/>
    <x v="3"/>
    <s v="Business"/>
    <x v="4"/>
    <s v="Weighted Vest"/>
    <n v="1"/>
    <n v="122.52"/>
    <n v="0.05"/>
    <n v="69.66"/>
    <n v="116.39399999999999"/>
    <n v="69.66"/>
    <n v="46.733999999999995"/>
    <n v="0.40151554203824935"/>
  </r>
  <r>
    <n v="245"/>
    <d v="2026-08-12T00:00:00"/>
    <x v="2"/>
    <n v="8"/>
    <x v="7"/>
    <n v="2026"/>
    <x v="3"/>
    <x v="13"/>
    <x v="3"/>
    <s v="Returning"/>
    <x v="1"/>
    <s v="Trail Boots"/>
    <n v="1"/>
    <n v="142.84"/>
    <n v="0"/>
    <n v="77.7"/>
    <n v="142.84"/>
    <n v="77.7"/>
    <n v="65.14"/>
    <n v="0.4560347241669"/>
  </r>
  <r>
    <n v="322"/>
    <d v="2026-08-12T00:00:00"/>
    <x v="2"/>
    <n v="8"/>
    <x v="7"/>
    <n v="2026"/>
    <x v="1"/>
    <x v="14"/>
    <x v="2"/>
    <s v="Returning"/>
    <x v="1"/>
    <s v="Trekking Poles"/>
    <n v="3"/>
    <n v="72.349999999999994"/>
    <n v="0"/>
    <n v="32.119999999999997"/>
    <n v="217.04999999999998"/>
    <n v="96.359999999999985"/>
    <n v="120.69"/>
    <n v="0.55604699378023503"/>
  </r>
  <r>
    <n v="1101"/>
    <d v="2026-08-12T00:00:00"/>
    <x v="2"/>
    <n v="8"/>
    <x v="7"/>
    <n v="2026"/>
    <x v="3"/>
    <x v="4"/>
    <x v="0"/>
    <s v="New"/>
    <x v="4"/>
    <s v="Resistance Band Set"/>
    <n v="3"/>
    <n v="40.14"/>
    <n v="0.05"/>
    <n v="14.53"/>
    <n v="114.399"/>
    <n v="43.589999999999996"/>
    <n v="70.808999999999997"/>
    <n v="0.61896520074476169"/>
  </r>
  <r>
    <n v="1564"/>
    <d v="2026-08-12T00:00:00"/>
    <x v="2"/>
    <n v="8"/>
    <x v="7"/>
    <n v="2026"/>
    <x v="3"/>
    <x v="13"/>
    <x v="0"/>
    <s v="New"/>
    <x v="4"/>
    <s v="Training Mat"/>
    <n v="2"/>
    <n v="51.84"/>
    <n v="0"/>
    <n v="21.62"/>
    <n v="103.68"/>
    <n v="43.24"/>
    <n v="60.440000000000005"/>
    <n v="0.58294753086419759"/>
  </r>
  <r>
    <n v="3712"/>
    <d v="2026-08-12T00:00:00"/>
    <x v="2"/>
    <n v="8"/>
    <x v="7"/>
    <n v="2026"/>
    <x v="3"/>
    <x v="8"/>
    <x v="0"/>
    <s v="New"/>
    <x v="0"/>
    <s v="Commuter Helmet"/>
    <n v="3"/>
    <n v="82.32"/>
    <n v="0.15"/>
    <n v="41.95"/>
    <n v="209.91599999999997"/>
    <n v="125.85000000000001"/>
    <n v="84.06599999999996"/>
    <n v="0.40047447550448739"/>
  </r>
  <r>
    <n v="771"/>
    <d v="2026-08-13T00:00:00"/>
    <x v="2"/>
    <n v="8"/>
    <x v="7"/>
    <n v="2026"/>
    <x v="2"/>
    <x v="5"/>
    <x v="0"/>
    <s v="Returning"/>
    <x v="1"/>
    <s v="Hiking Daypack 20L"/>
    <n v="1"/>
    <n v="91.78"/>
    <n v="0"/>
    <n v="46.15"/>
    <n v="91.78"/>
    <n v="46.15"/>
    <n v="45.63"/>
    <n v="0.49716713881019831"/>
  </r>
  <r>
    <n v="2749"/>
    <d v="2026-08-13T00:00:00"/>
    <x v="2"/>
    <n v="8"/>
    <x v="7"/>
    <n v="2026"/>
    <x v="1"/>
    <x v="14"/>
    <x v="0"/>
    <s v="Business"/>
    <x v="1"/>
    <s v="Hiking Daypack 20L"/>
    <n v="2"/>
    <n v="93.13"/>
    <n v="0"/>
    <n v="45.68"/>
    <n v="186.26"/>
    <n v="91.36"/>
    <n v="94.899999999999991"/>
    <n v="0.50950284548480618"/>
  </r>
  <r>
    <n v="4252"/>
    <d v="2026-08-13T00:00:00"/>
    <x v="2"/>
    <n v="8"/>
    <x v="7"/>
    <n v="2026"/>
    <x v="1"/>
    <x v="12"/>
    <x v="0"/>
    <s v="Returning"/>
    <x v="2"/>
    <s v="Insulated Bottle"/>
    <n v="1"/>
    <n v="36.67"/>
    <n v="0.1"/>
    <n v="13.18"/>
    <n v="33.003"/>
    <n v="13.18"/>
    <n v="19.823"/>
    <n v="0.60064236584552921"/>
  </r>
  <r>
    <n v="4665"/>
    <d v="2026-08-13T00:00:00"/>
    <x v="2"/>
    <n v="8"/>
    <x v="7"/>
    <n v="2026"/>
    <x v="3"/>
    <x v="8"/>
    <x v="1"/>
    <s v="Returning"/>
    <x v="4"/>
    <s v="Training Mat"/>
    <n v="4"/>
    <n v="51.25"/>
    <n v="0.1"/>
    <n v="21.77"/>
    <n v="184.5"/>
    <n v="87.08"/>
    <n v="97.42"/>
    <n v="0.52802168021680218"/>
  </r>
  <r>
    <n v="4767"/>
    <d v="2026-08-13T00:00:00"/>
    <x v="2"/>
    <n v="8"/>
    <x v="7"/>
    <n v="2026"/>
    <x v="3"/>
    <x v="8"/>
    <x v="3"/>
    <s v="Business"/>
    <x v="4"/>
    <s v="Resistance Band Set"/>
    <n v="1"/>
    <n v="39.61"/>
    <n v="0.1"/>
    <n v="14.85"/>
    <n v="35.649000000000001"/>
    <n v="14.85"/>
    <n v="20.798999999999999"/>
    <n v="0.58343852562484222"/>
  </r>
  <r>
    <n v="4832"/>
    <d v="2026-08-13T00:00:00"/>
    <x v="2"/>
    <n v="8"/>
    <x v="7"/>
    <n v="2026"/>
    <x v="0"/>
    <x v="15"/>
    <x v="3"/>
    <s v="Returning"/>
    <x v="0"/>
    <s v="Commuter Helmet"/>
    <n v="2"/>
    <n v="81.59"/>
    <n v="0.15"/>
    <n v="43.9"/>
    <n v="138.703"/>
    <n v="87.8"/>
    <n v="50.903000000000006"/>
    <n v="0.3669927831409559"/>
  </r>
  <r>
    <n v="747"/>
    <d v="2026-08-14T00:00:00"/>
    <x v="2"/>
    <n v="8"/>
    <x v="7"/>
    <n v="2026"/>
    <x v="1"/>
    <x v="1"/>
    <x v="2"/>
    <s v="New"/>
    <x v="4"/>
    <s v="Weighted Vest"/>
    <n v="3"/>
    <n v="122.96"/>
    <n v="0.1"/>
    <n v="67.62"/>
    <n v="331.99200000000002"/>
    <n v="202.86"/>
    <n v="129.13200000000001"/>
    <n v="0.38896117978746475"/>
  </r>
  <r>
    <n v="2281"/>
    <d v="2026-08-14T00:00:00"/>
    <x v="2"/>
    <n v="8"/>
    <x v="7"/>
    <n v="2026"/>
    <x v="1"/>
    <x v="11"/>
    <x v="2"/>
    <s v="Returning"/>
    <x v="1"/>
    <s v="Trekking Poles"/>
    <n v="1"/>
    <n v="70.91"/>
    <n v="0"/>
    <n v="33.11"/>
    <n v="70.91"/>
    <n v="33.11"/>
    <n v="37.799999999999997"/>
    <n v="0.53307008884501483"/>
  </r>
  <r>
    <n v="2414"/>
    <d v="2026-08-14T00:00:00"/>
    <x v="2"/>
    <n v="8"/>
    <x v="7"/>
    <n v="2026"/>
    <x v="1"/>
    <x v="6"/>
    <x v="1"/>
    <s v="Business"/>
    <x v="0"/>
    <s v="Trail Bike Light"/>
    <n v="6"/>
    <n v="50.94"/>
    <n v="0.1"/>
    <n v="22.76"/>
    <n v="275.07600000000002"/>
    <n v="136.56"/>
    <n v="138.51600000000002"/>
    <n v="0.50355538105832576"/>
  </r>
  <r>
    <n v="3162"/>
    <d v="2026-08-14T00:00:00"/>
    <x v="2"/>
    <n v="8"/>
    <x v="7"/>
    <n v="2026"/>
    <x v="1"/>
    <x v="1"/>
    <x v="0"/>
    <s v="New"/>
    <x v="1"/>
    <s v="Trail Boots"/>
    <n v="1"/>
    <n v="144.96"/>
    <n v="0.05"/>
    <n v="77.959999999999994"/>
    <n v="137.71199999999999"/>
    <n v="77.959999999999994"/>
    <n v="59.751999999999995"/>
    <n v="0.43389101893807364"/>
  </r>
  <r>
    <n v="3200"/>
    <d v="2026-08-14T00:00:00"/>
    <x v="2"/>
    <n v="8"/>
    <x v="7"/>
    <n v="2026"/>
    <x v="3"/>
    <x v="8"/>
    <x v="2"/>
    <s v="New"/>
    <x v="1"/>
    <s v="Summit Backpack 45L"/>
    <n v="1"/>
    <n v="152.97"/>
    <n v="0"/>
    <n v="79.66"/>
    <n v="152.97"/>
    <n v="79.66"/>
    <n v="73.31"/>
    <n v="0.47924429626724196"/>
  </r>
  <r>
    <n v="3521"/>
    <d v="2026-08-14T00:00:00"/>
    <x v="2"/>
    <n v="8"/>
    <x v="7"/>
    <n v="2026"/>
    <x v="2"/>
    <x v="16"/>
    <x v="0"/>
    <s v="Business"/>
    <x v="2"/>
    <s v="Packing Cube Set"/>
    <n v="2"/>
    <n v="45.79"/>
    <n v="0"/>
    <n v="18.23"/>
    <n v="91.58"/>
    <n v="36.46"/>
    <n v="55.12"/>
    <n v="0.60187813933173184"/>
  </r>
  <r>
    <n v="4447"/>
    <d v="2026-08-14T00:00:00"/>
    <x v="2"/>
    <n v="8"/>
    <x v="7"/>
    <n v="2026"/>
    <x v="1"/>
    <x v="6"/>
    <x v="0"/>
    <s v="New"/>
    <x v="2"/>
    <s v="Travel Backpack 35L"/>
    <n v="1"/>
    <n v="161.31"/>
    <n v="0"/>
    <n v="87.81"/>
    <n v="161.31"/>
    <n v="87.81"/>
    <n v="73.5"/>
    <n v="0.45564441138181139"/>
  </r>
  <r>
    <n v="421"/>
    <d v="2026-08-15T00:00:00"/>
    <x v="2"/>
    <n v="8"/>
    <x v="7"/>
    <n v="2026"/>
    <x v="3"/>
    <x v="7"/>
    <x v="0"/>
    <s v="New"/>
    <x v="4"/>
    <s v="Recovery Roller"/>
    <n v="2"/>
    <n v="35.97"/>
    <n v="0.05"/>
    <n v="14.28"/>
    <n v="68.342999999999989"/>
    <n v="28.56"/>
    <n v="39.782999999999987"/>
    <n v="0.58210789693165343"/>
  </r>
  <r>
    <n v="962"/>
    <d v="2026-08-15T00:00:00"/>
    <x v="2"/>
    <n v="8"/>
    <x v="7"/>
    <n v="2026"/>
    <x v="0"/>
    <x v="0"/>
    <x v="2"/>
    <s v="New"/>
    <x v="4"/>
    <s v="Resistance Band Set"/>
    <n v="2"/>
    <n v="39.729999999999997"/>
    <n v="0"/>
    <n v="14.95"/>
    <n v="79.459999999999994"/>
    <n v="29.9"/>
    <n v="49.559999999999995"/>
    <n v="0.62371004278882458"/>
  </r>
  <r>
    <n v="1386"/>
    <d v="2026-08-15T00:00:00"/>
    <x v="2"/>
    <n v="8"/>
    <x v="7"/>
    <n v="2026"/>
    <x v="1"/>
    <x v="12"/>
    <x v="0"/>
    <s v="Business"/>
    <x v="2"/>
    <s v="Insulated Bottle"/>
    <n v="2"/>
    <n v="36.049999999999997"/>
    <n v="0"/>
    <n v="13.8"/>
    <n v="72.099999999999994"/>
    <n v="27.6"/>
    <n v="44.499999999999993"/>
    <n v="0.61719833564493753"/>
  </r>
  <r>
    <n v="3083"/>
    <d v="2026-08-15T00:00:00"/>
    <x v="2"/>
    <n v="8"/>
    <x v="7"/>
    <n v="2026"/>
    <x v="3"/>
    <x v="7"/>
    <x v="0"/>
    <s v="New"/>
    <x v="3"/>
    <s v="Trail Tent 2P"/>
    <n v="1"/>
    <n v="194.36"/>
    <n v="0"/>
    <n v="106.01"/>
    <n v="194.36"/>
    <n v="106.01"/>
    <n v="88.350000000000009"/>
    <n v="0.45456884132537562"/>
  </r>
  <r>
    <n v="3174"/>
    <d v="2026-08-15T00:00:00"/>
    <x v="2"/>
    <n v="8"/>
    <x v="7"/>
    <n v="2026"/>
    <x v="3"/>
    <x v="4"/>
    <x v="2"/>
    <s v="Returning"/>
    <x v="3"/>
    <s v="Trail Tent 2P"/>
    <n v="1"/>
    <n v="192.67"/>
    <n v="0.05"/>
    <n v="103.37"/>
    <n v="183.03649999999999"/>
    <n v="103.37"/>
    <n v="79.666499999999985"/>
    <n v="0.43524925356417976"/>
  </r>
  <r>
    <n v="4045"/>
    <d v="2026-08-15T00:00:00"/>
    <x v="2"/>
    <n v="8"/>
    <x v="7"/>
    <n v="2026"/>
    <x v="2"/>
    <x v="16"/>
    <x v="0"/>
    <s v="New"/>
    <x v="1"/>
    <s v="Hiking Daypack 20L"/>
    <n v="3"/>
    <n v="92.12"/>
    <n v="0.1"/>
    <n v="44.1"/>
    <n v="248.72400000000002"/>
    <n v="132.30000000000001"/>
    <n v="116.42400000000001"/>
    <n v="0.46808510638297873"/>
  </r>
  <r>
    <n v="4850"/>
    <d v="2026-08-15T00:00:00"/>
    <x v="2"/>
    <n v="8"/>
    <x v="7"/>
    <n v="2026"/>
    <x v="1"/>
    <x v="1"/>
    <x v="2"/>
    <s v="Business"/>
    <x v="3"/>
    <s v="Trail Tent 2P"/>
    <n v="1"/>
    <n v="192.82"/>
    <n v="0"/>
    <n v="104.98"/>
    <n v="192.82"/>
    <n v="104.98"/>
    <n v="87.839999999999989"/>
    <n v="0.45555440307022088"/>
  </r>
  <r>
    <n v="71"/>
    <d v="2026-08-16T00:00:00"/>
    <x v="2"/>
    <n v="8"/>
    <x v="7"/>
    <n v="2026"/>
    <x v="2"/>
    <x v="16"/>
    <x v="0"/>
    <s v="New"/>
    <x v="0"/>
    <s v="Commuter Helmet"/>
    <n v="3"/>
    <n v="80.099999999999994"/>
    <n v="0"/>
    <n v="42.41"/>
    <n v="240.29999999999998"/>
    <n v="127.22999999999999"/>
    <n v="113.07"/>
    <n v="0.47053682896379528"/>
  </r>
  <r>
    <n v="627"/>
    <d v="2026-08-16T00:00:00"/>
    <x v="2"/>
    <n v="8"/>
    <x v="7"/>
    <n v="2026"/>
    <x v="3"/>
    <x v="7"/>
    <x v="3"/>
    <s v="New"/>
    <x v="0"/>
    <s v="Commuter Helmet"/>
    <n v="6"/>
    <n v="83.26"/>
    <n v="0"/>
    <n v="43.8"/>
    <n v="499.56000000000006"/>
    <n v="262.79999999999995"/>
    <n v="236.7600000000001"/>
    <n v="0.47393706461686297"/>
  </r>
  <r>
    <n v="959"/>
    <d v="2026-08-16T00:00:00"/>
    <x v="2"/>
    <n v="8"/>
    <x v="7"/>
    <n v="2026"/>
    <x v="1"/>
    <x v="1"/>
    <x v="2"/>
    <s v="Returning"/>
    <x v="4"/>
    <s v="Resistance Band Set"/>
    <n v="4"/>
    <n v="40.46"/>
    <n v="0"/>
    <n v="15.12"/>
    <n v="161.84"/>
    <n v="60.48"/>
    <n v="101.36000000000001"/>
    <n v="0.62629757785467133"/>
  </r>
  <r>
    <n v="967"/>
    <d v="2026-08-16T00:00:00"/>
    <x v="2"/>
    <n v="8"/>
    <x v="7"/>
    <n v="2026"/>
    <x v="2"/>
    <x v="16"/>
    <x v="1"/>
    <s v="Returning"/>
    <x v="0"/>
    <s v="Commuter Helmet"/>
    <n v="5"/>
    <n v="81.55"/>
    <n v="0.2"/>
    <n v="42.09"/>
    <n v="326.20000000000005"/>
    <n v="210.45000000000002"/>
    <n v="115.75000000000003"/>
    <n v="0.3548436541998774"/>
  </r>
  <r>
    <n v="1267"/>
    <d v="2026-08-16T00:00:00"/>
    <x v="2"/>
    <n v="8"/>
    <x v="7"/>
    <n v="2026"/>
    <x v="1"/>
    <x v="12"/>
    <x v="2"/>
    <s v="New"/>
    <x v="3"/>
    <s v="Portable Camp Stove"/>
    <n v="2"/>
    <n v="83.56"/>
    <n v="0"/>
    <n v="39.119999999999997"/>
    <n v="167.12"/>
    <n v="78.239999999999995"/>
    <n v="88.88000000000001"/>
    <n v="0.53183341311632359"/>
  </r>
  <r>
    <n v="1394"/>
    <d v="2026-08-16T00:00:00"/>
    <x v="2"/>
    <n v="8"/>
    <x v="7"/>
    <n v="2026"/>
    <x v="2"/>
    <x v="10"/>
    <x v="0"/>
    <s v="Returning"/>
    <x v="3"/>
    <s v="Compact Sleeping Bag"/>
    <n v="3"/>
    <n v="125.75"/>
    <n v="0"/>
    <n v="62.05"/>
    <n v="377.25"/>
    <n v="186.14999999999998"/>
    <n v="191.10000000000002"/>
    <n v="0.50656063618290259"/>
  </r>
  <r>
    <n v="1652"/>
    <d v="2026-08-16T00:00:00"/>
    <x v="2"/>
    <n v="8"/>
    <x v="7"/>
    <n v="2026"/>
    <x v="0"/>
    <x v="0"/>
    <x v="0"/>
    <s v="Returning"/>
    <x v="2"/>
    <s v="Insulated Bottle"/>
    <n v="1"/>
    <n v="35.619999999999997"/>
    <n v="0.1"/>
    <n v="13.55"/>
    <n v="32.058"/>
    <n v="13.55"/>
    <n v="18.507999999999999"/>
    <n v="0.57732859192713204"/>
  </r>
  <r>
    <n v="2126"/>
    <d v="2026-08-16T00:00:00"/>
    <x v="2"/>
    <n v="8"/>
    <x v="7"/>
    <n v="2026"/>
    <x v="1"/>
    <x v="14"/>
    <x v="0"/>
    <s v="Business"/>
    <x v="0"/>
    <s v="Cycling Pack 12L"/>
    <n v="2"/>
    <n v="104.02"/>
    <n v="0"/>
    <n v="50.26"/>
    <n v="208.04"/>
    <n v="100.52"/>
    <n v="107.52"/>
    <n v="0.51682368775235532"/>
  </r>
  <r>
    <n v="2282"/>
    <d v="2026-08-16T00:00:00"/>
    <x v="2"/>
    <n v="8"/>
    <x v="7"/>
    <n v="2026"/>
    <x v="1"/>
    <x v="6"/>
    <x v="1"/>
    <s v="Business"/>
    <x v="1"/>
    <s v="Hiking Daypack 20L"/>
    <n v="8"/>
    <n v="92.71"/>
    <n v="0.1"/>
    <n v="44.83"/>
    <n v="667.51199999999994"/>
    <n v="358.64"/>
    <n v="308.87199999999996"/>
    <n v="0.46272126943036229"/>
  </r>
  <r>
    <n v="2426"/>
    <d v="2026-08-16T00:00:00"/>
    <x v="2"/>
    <n v="8"/>
    <x v="7"/>
    <n v="2026"/>
    <x v="1"/>
    <x v="12"/>
    <x v="0"/>
    <s v="New"/>
    <x v="1"/>
    <s v="Hiking Daypack 20L"/>
    <n v="1"/>
    <n v="90.58"/>
    <n v="0"/>
    <n v="44.53"/>
    <n v="90.58"/>
    <n v="44.53"/>
    <n v="46.05"/>
    <n v="0.50839037315080593"/>
  </r>
  <r>
    <n v="2534"/>
    <d v="2026-08-16T00:00:00"/>
    <x v="2"/>
    <n v="8"/>
    <x v="7"/>
    <n v="2026"/>
    <x v="1"/>
    <x v="14"/>
    <x v="0"/>
    <s v="New"/>
    <x v="3"/>
    <s v="Compact Sleeping Bag"/>
    <n v="1"/>
    <n v="120.22"/>
    <n v="0"/>
    <n v="62.31"/>
    <n v="120.22"/>
    <n v="62.31"/>
    <n v="57.91"/>
    <n v="0.48170021627017134"/>
  </r>
  <r>
    <n v="2948"/>
    <d v="2026-08-16T00:00:00"/>
    <x v="2"/>
    <n v="8"/>
    <x v="7"/>
    <n v="2026"/>
    <x v="2"/>
    <x v="2"/>
    <x v="2"/>
    <s v="New"/>
    <x v="2"/>
    <s v="Insulated Bottle"/>
    <n v="3"/>
    <n v="36.35"/>
    <n v="0"/>
    <n v="13.42"/>
    <n v="109.05000000000001"/>
    <n v="40.26"/>
    <n v="68.79000000000002"/>
    <n v="0.63081155433287495"/>
  </r>
  <r>
    <n v="3141"/>
    <d v="2026-08-16T00:00:00"/>
    <x v="2"/>
    <n v="8"/>
    <x v="7"/>
    <n v="2026"/>
    <x v="1"/>
    <x v="12"/>
    <x v="3"/>
    <s v="Returning"/>
    <x v="3"/>
    <s v="Trail Tent 2P"/>
    <n v="2"/>
    <n v="195.28"/>
    <n v="0"/>
    <n v="102.24"/>
    <n v="390.56"/>
    <n v="204.48"/>
    <n v="186.08"/>
    <n v="0.4764440802949611"/>
  </r>
  <r>
    <n v="3935"/>
    <d v="2026-08-16T00:00:00"/>
    <x v="2"/>
    <n v="8"/>
    <x v="7"/>
    <n v="2026"/>
    <x v="2"/>
    <x v="16"/>
    <x v="3"/>
    <s v="Returning"/>
    <x v="2"/>
    <s v="Packing Cube Set"/>
    <n v="4"/>
    <n v="46.05"/>
    <n v="0"/>
    <n v="18.75"/>
    <n v="184.2"/>
    <n v="75"/>
    <n v="109.19999999999999"/>
    <n v="0.5928338762214983"/>
  </r>
  <r>
    <n v="4636"/>
    <d v="2026-08-16T00:00:00"/>
    <x v="2"/>
    <n v="8"/>
    <x v="7"/>
    <n v="2026"/>
    <x v="0"/>
    <x v="0"/>
    <x v="2"/>
    <s v="Returning"/>
    <x v="3"/>
    <s v="Portable Camp Stove"/>
    <n v="1"/>
    <n v="81.040000000000006"/>
    <n v="0.1"/>
    <n v="39.29"/>
    <n v="72.936000000000007"/>
    <n v="39.29"/>
    <n v="33.646000000000008"/>
    <n v="0.46130854447735009"/>
  </r>
  <r>
    <n v="4895"/>
    <d v="2026-08-16T00:00:00"/>
    <x v="2"/>
    <n v="8"/>
    <x v="7"/>
    <n v="2026"/>
    <x v="0"/>
    <x v="15"/>
    <x v="2"/>
    <s v="Business"/>
    <x v="3"/>
    <s v="Trail Tent 2P"/>
    <n v="1"/>
    <n v="191.12"/>
    <n v="0.05"/>
    <n v="106.14"/>
    <n v="181.56399999999999"/>
    <n v="106.14"/>
    <n v="75.423999999999992"/>
    <n v="0.41541274702033443"/>
  </r>
  <r>
    <n v="5029"/>
    <d v="2026-08-16T00:00:00"/>
    <x v="2"/>
    <n v="8"/>
    <x v="7"/>
    <n v="2026"/>
    <x v="0"/>
    <x v="15"/>
    <x v="0"/>
    <s v="New"/>
    <x v="1"/>
    <s v="Summit Backpack 45L"/>
    <n v="1"/>
    <n v="156.19"/>
    <n v="0"/>
    <n v="79.239999999999995"/>
    <n v="156.19"/>
    <n v="79.239999999999995"/>
    <n v="76.95"/>
    <n v="0.49266918496702738"/>
  </r>
  <r>
    <n v="1965"/>
    <d v="2026-08-17T00:00:00"/>
    <x v="2"/>
    <n v="8"/>
    <x v="7"/>
    <n v="2026"/>
    <x v="1"/>
    <x v="11"/>
    <x v="0"/>
    <s v="Returning"/>
    <x v="2"/>
    <s v="Insulated Bottle"/>
    <n v="4"/>
    <n v="36.93"/>
    <n v="0"/>
    <n v="13.36"/>
    <n v="147.72"/>
    <n v="53.44"/>
    <n v="94.28"/>
    <n v="0.63823449769834828"/>
  </r>
  <r>
    <n v="3647"/>
    <d v="2026-08-17T00:00:00"/>
    <x v="2"/>
    <n v="8"/>
    <x v="7"/>
    <n v="2026"/>
    <x v="1"/>
    <x v="12"/>
    <x v="2"/>
    <s v="Returning"/>
    <x v="0"/>
    <s v="Cycling Pack 12L"/>
    <n v="3"/>
    <n v="104.96"/>
    <n v="0.05"/>
    <n v="51.66"/>
    <n v="299.13599999999997"/>
    <n v="154.97999999999999"/>
    <n v="144.15599999999998"/>
    <n v="0.48190789473684209"/>
  </r>
  <r>
    <n v="3918"/>
    <d v="2026-08-17T00:00:00"/>
    <x v="2"/>
    <n v="8"/>
    <x v="7"/>
    <n v="2026"/>
    <x v="1"/>
    <x v="1"/>
    <x v="3"/>
    <s v="New"/>
    <x v="2"/>
    <s v="Travel Backpack 35L"/>
    <n v="3"/>
    <n v="168.51"/>
    <n v="0"/>
    <n v="85.34"/>
    <n v="505.53"/>
    <n v="256.02"/>
    <n v="249.51"/>
    <n v="0.49356121298439265"/>
  </r>
  <r>
    <n v="4256"/>
    <d v="2026-08-17T00:00:00"/>
    <x v="2"/>
    <n v="8"/>
    <x v="7"/>
    <n v="2026"/>
    <x v="1"/>
    <x v="12"/>
    <x v="2"/>
    <s v="New"/>
    <x v="2"/>
    <s v="Packing Cube Set"/>
    <n v="1"/>
    <n v="46.44"/>
    <n v="0.05"/>
    <n v="18.59"/>
    <n v="44.117999999999995"/>
    <n v="18.59"/>
    <n v="25.527999999999995"/>
    <n v="0.57863003762636556"/>
  </r>
  <r>
    <n v="5087"/>
    <d v="2026-08-17T00:00:00"/>
    <x v="2"/>
    <n v="8"/>
    <x v="7"/>
    <n v="2026"/>
    <x v="0"/>
    <x v="0"/>
    <x v="0"/>
    <s v="New"/>
    <x v="1"/>
    <s v="Trekking Poles"/>
    <n v="1"/>
    <n v="69.900000000000006"/>
    <n v="0.1"/>
    <n v="31.43"/>
    <n v="62.910000000000004"/>
    <n v="31.43"/>
    <n v="31.480000000000004"/>
    <n v="0.50039739310125575"/>
  </r>
  <r>
    <n v="1921"/>
    <d v="2026-08-18T00:00:00"/>
    <x v="2"/>
    <n v="8"/>
    <x v="7"/>
    <n v="2026"/>
    <x v="3"/>
    <x v="13"/>
    <x v="0"/>
    <s v="New"/>
    <x v="0"/>
    <s v="Compact Repair Kit"/>
    <n v="2"/>
    <n v="39.83"/>
    <n v="0"/>
    <n v="17.18"/>
    <n v="79.66"/>
    <n v="34.36"/>
    <n v="45.3"/>
    <n v="0.56866683404468987"/>
  </r>
  <r>
    <n v="1966"/>
    <d v="2026-08-18T00:00:00"/>
    <x v="2"/>
    <n v="8"/>
    <x v="7"/>
    <n v="2026"/>
    <x v="0"/>
    <x v="9"/>
    <x v="0"/>
    <s v="New"/>
    <x v="2"/>
    <s v="Insulated Bottle"/>
    <n v="2"/>
    <n v="36.020000000000003"/>
    <n v="0"/>
    <n v="13.87"/>
    <n v="72.040000000000006"/>
    <n v="27.74"/>
    <n v="44.300000000000011"/>
    <n v="0.61493614658523055"/>
  </r>
  <r>
    <n v="2431"/>
    <d v="2026-08-18T00:00:00"/>
    <x v="2"/>
    <n v="8"/>
    <x v="7"/>
    <n v="2026"/>
    <x v="0"/>
    <x v="15"/>
    <x v="3"/>
    <s v="Business"/>
    <x v="4"/>
    <s v="Weighted Vest"/>
    <n v="3"/>
    <n v="125.31"/>
    <n v="0"/>
    <n v="67.64"/>
    <n v="375.93"/>
    <n v="202.92000000000002"/>
    <n v="173.01"/>
    <n v="0.46021865772883247"/>
  </r>
  <r>
    <n v="3676"/>
    <d v="2026-08-18T00:00:00"/>
    <x v="2"/>
    <n v="8"/>
    <x v="7"/>
    <n v="2026"/>
    <x v="1"/>
    <x v="12"/>
    <x v="0"/>
    <s v="Returning"/>
    <x v="1"/>
    <s v="Hiking Daypack 20L"/>
    <n v="3"/>
    <n v="92.5"/>
    <n v="0.1"/>
    <n v="46.38"/>
    <n v="249.75"/>
    <n v="139.14000000000001"/>
    <n v="110.60999999999999"/>
    <n v="0.4428828828828828"/>
  </r>
  <r>
    <n v="3972"/>
    <d v="2026-08-18T00:00:00"/>
    <x v="2"/>
    <n v="8"/>
    <x v="7"/>
    <n v="2026"/>
    <x v="1"/>
    <x v="1"/>
    <x v="1"/>
    <s v="Business"/>
    <x v="0"/>
    <s v="Cycling Pack 12L"/>
    <n v="5"/>
    <n v="100.48"/>
    <n v="0.1"/>
    <n v="49.67"/>
    <n v="452.16"/>
    <n v="248.35000000000002"/>
    <n v="203.81"/>
    <n v="0.45074752300070769"/>
  </r>
  <r>
    <n v="4056"/>
    <d v="2026-08-18T00:00:00"/>
    <x v="2"/>
    <n v="8"/>
    <x v="7"/>
    <n v="2026"/>
    <x v="0"/>
    <x v="15"/>
    <x v="3"/>
    <s v="New"/>
    <x v="3"/>
    <s v="Portable Camp Stove"/>
    <n v="2"/>
    <n v="79.78"/>
    <n v="0"/>
    <n v="38.770000000000003"/>
    <n v="159.56"/>
    <n v="77.540000000000006"/>
    <n v="82.02"/>
    <n v="0.51403860616695907"/>
  </r>
  <r>
    <n v="4471"/>
    <d v="2026-08-18T00:00:00"/>
    <x v="2"/>
    <n v="8"/>
    <x v="7"/>
    <n v="2026"/>
    <x v="2"/>
    <x v="10"/>
    <x v="1"/>
    <s v="Business"/>
    <x v="1"/>
    <s v="Trail Boots"/>
    <n v="4"/>
    <n v="144.44"/>
    <n v="0.1"/>
    <n v="77.66"/>
    <n v="519.98400000000004"/>
    <n v="310.64"/>
    <n v="209.34400000000005"/>
    <n v="0.4025970029847073"/>
  </r>
  <r>
    <n v="1054"/>
    <d v="2026-08-19T00:00:00"/>
    <x v="2"/>
    <n v="8"/>
    <x v="7"/>
    <n v="2026"/>
    <x v="1"/>
    <x v="1"/>
    <x v="0"/>
    <s v="Returning"/>
    <x v="1"/>
    <s v="Summit Backpack 45L"/>
    <n v="3"/>
    <n v="157.41999999999999"/>
    <n v="0"/>
    <n v="77.989999999999995"/>
    <n v="472.26"/>
    <n v="233.96999999999997"/>
    <n v="238.29000000000002"/>
    <n v="0.5045737517469191"/>
  </r>
  <r>
    <n v="1854"/>
    <d v="2026-08-19T00:00:00"/>
    <x v="2"/>
    <n v="8"/>
    <x v="7"/>
    <n v="2026"/>
    <x v="1"/>
    <x v="14"/>
    <x v="3"/>
    <s v="Business"/>
    <x v="1"/>
    <s v="Hiking Daypack 20L"/>
    <n v="1"/>
    <n v="90.37"/>
    <n v="0.05"/>
    <n v="45.89"/>
    <n v="85.851500000000001"/>
    <n v="45.89"/>
    <n v="39.961500000000001"/>
    <n v="0.46547235633623174"/>
  </r>
  <r>
    <n v="2140"/>
    <d v="2026-08-19T00:00:00"/>
    <x v="2"/>
    <n v="8"/>
    <x v="7"/>
    <n v="2026"/>
    <x v="1"/>
    <x v="6"/>
    <x v="1"/>
    <s v="Business"/>
    <x v="0"/>
    <s v="Cycling Pack 12L"/>
    <n v="15"/>
    <n v="104.79"/>
    <n v="0.15"/>
    <n v="49.67"/>
    <n v="1336.0725"/>
    <n v="745.05000000000007"/>
    <n v="591.02249999999992"/>
    <n v="0.44235810556687599"/>
  </r>
  <r>
    <n v="2328"/>
    <d v="2026-08-19T00:00:00"/>
    <x v="2"/>
    <n v="8"/>
    <x v="7"/>
    <n v="2026"/>
    <x v="2"/>
    <x v="2"/>
    <x v="0"/>
    <s v="Returning"/>
    <x v="2"/>
    <s v="Carry-On Duffel"/>
    <n v="1"/>
    <n v="130.94"/>
    <n v="0"/>
    <n v="66.06"/>
    <n v="130.94"/>
    <n v="66.06"/>
    <n v="64.88"/>
    <n v="0.49549411944402011"/>
  </r>
  <r>
    <n v="4215"/>
    <d v="2026-08-19T00:00:00"/>
    <x v="2"/>
    <n v="8"/>
    <x v="7"/>
    <n v="2026"/>
    <x v="1"/>
    <x v="6"/>
    <x v="0"/>
    <s v="Returning"/>
    <x v="0"/>
    <s v="Compact Repair Kit"/>
    <n v="1"/>
    <n v="40.42"/>
    <n v="0.05"/>
    <n v="16.62"/>
    <n v="38.399000000000001"/>
    <n v="16.62"/>
    <n v="21.779"/>
    <n v="0.5671762285476184"/>
  </r>
  <r>
    <n v="4563"/>
    <d v="2026-08-19T00:00:00"/>
    <x v="2"/>
    <n v="8"/>
    <x v="7"/>
    <n v="2026"/>
    <x v="1"/>
    <x v="11"/>
    <x v="3"/>
    <s v="Returning"/>
    <x v="3"/>
    <s v="Alpine Tent 4P"/>
    <n v="1"/>
    <n v="338.45"/>
    <n v="0.15"/>
    <n v="197.2"/>
    <n v="287.6825"/>
    <n v="197.2"/>
    <n v="90.482500000000016"/>
    <n v="0.31452208598020392"/>
  </r>
  <r>
    <n v="4775"/>
    <d v="2026-08-19T00:00:00"/>
    <x v="2"/>
    <n v="8"/>
    <x v="7"/>
    <n v="2026"/>
    <x v="2"/>
    <x v="10"/>
    <x v="3"/>
    <s v="Returning"/>
    <x v="0"/>
    <s v="Cycling Pack 12L"/>
    <n v="1"/>
    <n v="103.92"/>
    <n v="0.05"/>
    <n v="50.71"/>
    <n v="98.724000000000004"/>
    <n v="50.71"/>
    <n v="48.014000000000003"/>
    <n v="0.48634577205137558"/>
  </r>
  <r>
    <n v="247"/>
    <d v="2026-08-20T00:00:00"/>
    <x v="2"/>
    <n v="8"/>
    <x v="7"/>
    <n v="2026"/>
    <x v="0"/>
    <x v="9"/>
    <x v="0"/>
    <s v="New"/>
    <x v="0"/>
    <s v="Trail Bike Light"/>
    <n v="6"/>
    <n v="51.67"/>
    <n v="0.1"/>
    <n v="23.1"/>
    <n v="279.01799999999997"/>
    <n v="138.60000000000002"/>
    <n v="140.41799999999995"/>
    <n v="0.50325785433197845"/>
  </r>
  <r>
    <n v="827"/>
    <d v="2026-08-20T00:00:00"/>
    <x v="2"/>
    <n v="8"/>
    <x v="7"/>
    <n v="2026"/>
    <x v="1"/>
    <x v="12"/>
    <x v="1"/>
    <s v="Returning"/>
    <x v="2"/>
    <s v="Travel Backpack 35L"/>
    <n v="4"/>
    <n v="166.02"/>
    <n v="0.1"/>
    <n v="87.99"/>
    <n v="597.67200000000003"/>
    <n v="351.96"/>
    <n v="245.71200000000005"/>
    <n v="0.4111151266915633"/>
  </r>
  <r>
    <n v="1156"/>
    <d v="2026-08-20T00:00:00"/>
    <x v="2"/>
    <n v="8"/>
    <x v="7"/>
    <n v="2026"/>
    <x v="2"/>
    <x v="5"/>
    <x v="2"/>
    <s v="New"/>
    <x v="0"/>
    <s v="Trail Bike Light"/>
    <n v="2"/>
    <n v="50.59"/>
    <n v="0.1"/>
    <n v="22.68"/>
    <n v="91.062000000000012"/>
    <n v="45.36"/>
    <n v="45.702000000000012"/>
    <n v="0.5018778414706464"/>
  </r>
  <r>
    <n v="1543"/>
    <d v="2026-08-20T00:00:00"/>
    <x v="2"/>
    <n v="8"/>
    <x v="7"/>
    <n v="2026"/>
    <x v="3"/>
    <x v="7"/>
    <x v="2"/>
    <s v="Returning"/>
    <x v="1"/>
    <s v="Summit Backpack 45L"/>
    <n v="1"/>
    <n v="155.83000000000001"/>
    <n v="0"/>
    <n v="77.260000000000005"/>
    <n v="155.83000000000001"/>
    <n v="77.260000000000005"/>
    <n v="78.570000000000007"/>
    <n v="0.50420329846627732"/>
  </r>
  <r>
    <n v="2613"/>
    <d v="2026-08-20T00:00:00"/>
    <x v="2"/>
    <n v="8"/>
    <x v="7"/>
    <n v="2026"/>
    <x v="3"/>
    <x v="4"/>
    <x v="0"/>
    <s v="New"/>
    <x v="4"/>
    <s v="Recovery Roller"/>
    <n v="1"/>
    <n v="36.380000000000003"/>
    <n v="0.05"/>
    <n v="14.2"/>
    <n v="34.561"/>
    <n v="14.2"/>
    <n v="20.361000000000001"/>
    <n v="0.58913225890454557"/>
  </r>
  <r>
    <n v="3002"/>
    <d v="2026-08-20T00:00:00"/>
    <x v="2"/>
    <n v="8"/>
    <x v="7"/>
    <n v="2026"/>
    <x v="1"/>
    <x v="12"/>
    <x v="2"/>
    <s v="New"/>
    <x v="3"/>
    <s v="Compact Sleeping Bag"/>
    <n v="2"/>
    <n v="124.09"/>
    <n v="0"/>
    <n v="60.39"/>
    <n v="248.18"/>
    <n v="120.78"/>
    <n v="127.4"/>
    <n v="0.513337094044645"/>
  </r>
  <r>
    <n v="3103"/>
    <d v="2026-08-20T00:00:00"/>
    <x v="2"/>
    <n v="8"/>
    <x v="7"/>
    <n v="2026"/>
    <x v="3"/>
    <x v="8"/>
    <x v="0"/>
    <s v="New"/>
    <x v="1"/>
    <s v="Trail Boots"/>
    <n v="1"/>
    <n v="141.97999999999999"/>
    <n v="0.05"/>
    <n v="79.510000000000005"/>
    <n v="134.88099999999997"/>
    <n v="79.510000000000005"/>
    <n v="55.370999999999967"/>
    <n v="0.41051741905828082"/>
  </r>
  <r>
    <n v="3234"/>
    <d v="2026-08-20T00:00:00"/>
    <x v="2"/>
    <n v="8"/>
    <x v="7"/>
    <n v="2026"/>
    <x v="3"/>
    <x v="13"/>
    <x v="2"/>
    <s v="New"/>
    <x v="3"/>
    <s v="Compact Sleeping Bag"/>
    <n v="5"/>
    <n v="121.93"/>
    <n v="0.15"/>
    <n v="62.28"/>
    <n v="518.2025000000001"/>
    <n v="311.39999999999998"/>
    <n v="206.80250000000012"/>
    <n v="0.39907661580173792"/>
  </r>
  <r>
    <n v="3281"/>
    <d v="2026-08-20T00:00:00"/>
    <x v="2"/>
    <n v="8"/>
    <x v="7"/>
    <n v="2026"/>
    <x v="3"/>
    <x v="4"/>
    <x v="0"/>
    <s v="New"/>
    <x v="2"/>
    <s v="Insulated Bottle"/>
    <n v="1"/>
    <n v="35.58"/>
    <n v="0.15"/>
    <n v="13.94"/>
    <n v="30.242999999999999"/>
    <n v="13.94"/>
    <n v="16.302999999999997"/>
    <n v="0.53906689151208542"/>
  </r>
  <r>
    <n v="3870"/>
    <d v="2026-08-20T00:00:00"/>
    <x v="2"/>
    <n v="8"/>
    <x v="7"/>
    <n v="2026"/>
    <x v="2"/>
    <x v="5"/>
    <x v="3"/>
    <s v="Returning"/>
    <x v="1"/>
    <s v="Summit Backpack 45L"/>
    <n v="1"/>
    <n v="157.84"/>
    <n v="0"/>
    <n v="77.87"/>
    <n v="157.84"/>
    <n v="77.87"/>
    <n v="79.97"/>
    <n v="0.50665230613279266"/>
  </r>
  <r>
    <n v="3938"/>
    <d v="2026-08-20T00:00:00"/>
    <x v="2"/>
    <n v="8"/>
    <x v="7"/>
    <n v="2026"/>
    <x v="1"/>
    <x v="12"/>
    <x v="0"/>
    <s v="New"/>
    <x v="3"/>
    <s v="Alpine Tent 4P"/>
    <n v="1"/>
    <n v="336.35"/>
    <n v="0"/>
    <n v="195.07"/>
    <n v="336.35"/>
    <n v="195.07"/>
    <n v="141.28000000000003"/>
    <n v="0.42003865021554931"/>
  </r>
  <r>
    <n v="4237"/>
    <d v="2026-08-20T00:00:00"/>
    <x v="2"/>
    <n v="8"/>
    <x v="7"/>
    <n v="2026"/>
    <x v="3"/>
    <x v="13"/>
    <x v="1"/>
    <s v="Returning"/>
    <x v="1"/>
    <s v="Summit Backpack 45L"/>
    <n v="3"/>
    <n v="153.03"/>
    <n v="0.15"/>
    <n v="78.239999999999995"/>
    <n v="390.22650000000004"/>
    <n v="234.71999999999997"/>
    <n v="155.50650000000007"/>
    <n v="0.39850317700104954"/>
  </r>
  <r>
    <n v="4970"/>
    <d v="2026-08-20T00:00:00"/>
    <x v="2"/>
    <n v="8"/>
    <x v="7"/>
    <n v="2026"/>
    <x v="1"/>
    <x v="14"/>
    <x v="0"/>
    <s v="Returning"/>
    <x v="0"/>
    <s v="Cycling Pack 12L"/>
    <n v="2"/>
    <n v="105.01"/>
    <n v="0.15"/>
    <n v="50.56"/>
    <n v="178.517"/>
    <n v="101.12"/>
    <n v="77.396999999999991"/>
    <n v="0.43355534766996978"/>
  </r>
  <r>
    <n v="515"/>
    <d v="2026-08-21T00:00:00"/>
    <x v="2"/>
    <n v="8"/>
    <x v="7"/>
    <n v="2026"/>
    <x v="0"/>
    <x v="0"/>
    <x v="2"/>
    <s v="Returning"/>
    <x v="2"/>
    <s v="Packing Cube Set"/>
    <n v="2"/>
    <n v="45.47"/>
    <n v="0"/>
    <n v="18.27"/>
    <n v="90.94"/>
    <n v="36.54"/>
    <n v="54.4"/>
    <n v="0.5981966131515285"/>
  </r>
  <r>
    <n v="661"/>
    <d v="2026-08-21T00:00:00"/>
    <x v="2"/>
    <n v="8"/>
    <x v="7"/>
    <n v="2026"/>
    <x v="0"/>
    <x v="15"/>
    <x v="2"/>
    <s v="New"/>
    <x v="2"/>
    <s v="Packing Cube Set"/>
    <n v="2"/>
    <n v="47.58"/>
    <n v="0.1"/>
    <n v="18.47"/>
    <n v="85.644000000000005"/>
    <n v="36.94"/>
    <n v="48.704000000000008"/>
    <n v="0.56867965064686377"/>
  </r>
  <r>
    <n v="1443"/>
    <d v="2026-08-21T00:00:00"/>
    <x v="2"/>
    <n v="8"/>
    <x v="7"/>
    <n v="2026"/>
    <x v="3"/>
    <x v="4"/>
    <x v="0"/>
    <s v="New"/>
    <x v="1"/>
    <s v="Summit Backpack 45L"/>
    <n v="5"/>
    <n v="155.65"/>
    <n v="0"/>
    <n v="79.13"/>
    <n v="778.25"/>
    <n v="395.65"/>
    <n v="382.6"/>
    <n v="0.49161580469000965"/>
  </r>
  <r>
    <n v="1446"/>
    <d v="2026-08-21T00:00:00"/>
    <x v="2"/>
    <n v="8"/>
    <x v="7"/>
    <n v="2026"/>
    <x v="3"/>
    <x v="13"/>
    <x v="2"/>
    <s v="Returning"/>
    <x v="3"/>
    <s v="Trail Tent 2P"/>
    <n v="1"/>
    <n v="195.15"/>
    <n v="0"/>
    <n v="101.99"/>
    <n v="195.15"/>
    <n v="101.99"/>
    <n v="93.160000000000011"/>
    <n v="0.47737637714578535"/>
  </r>
  <r>
    <n v="1524"/>
    <d v="2026-08-21T00:00:00"/>
    <x v="2"/>
    <n v="8"/>
    <x v="7"/>
    <n v="2026"/>
    <x v="1"/>
    <x v="6"/>
    <x v="3"/>
    <s v="New"/>
    <x v="0"/>
    <s v="Commuter Helmet"/>
    <n v="1"/>
    <n v="81.569999999999993"/>
    <n v="0"/>
    <n v="43.79"/>
    <n v="81.569999999999993"/>
    <n v="43.79"/>
    <n v="37.779999999999994"/>
    <n v="0.4631604756650729"/>
  </r>
  <r>
    <n v="1946"/>
    <d v="2026-08-21T00:00:00"/>
    <x v="2"/>
    <n v="8"/>
    <x v="7"/>
    <n v="2026"/>
    <x v="0"/>
    <x v="15"/>
    <x v="2"/>
    <s v="New"/>
    <x v="3"/>
    <s v="Compact Sleeping Bag"/>
    <n v="5"/>
    <n v="125.44"/>
    <n v="0"/>
    <n v="59.58"/>
    <n v="627.20000000000005"/>
    <n v="297.89999999999998"/>
    <n v="329.30000000000007"/>
    <n v="0.52503188775510212"/>
  </r>
  <r>
    <n v="2285"/>
    <d v="2026-08-21T00:00:00"/>
    <x v="2"/>
    <n v="8"/>
    <x v="7"/>
    <n v="2026"/>
    <x v="1"/>
    <x v="11"/>
    <x v="0"/>
    <s v="Business"/>
    <x v="1"/>
    <s v="Summit Backpack 45L"/>
    <n v="2"/>
    <n v="155.11000000000001"/>
    <n v="0.05"/>
    <n v="80.13"/>
    <n v="294.709"/>
    <n v="160.26"/>
    <n v="134.44900000000001"/>
    <n v="0.45620934548995795"/>
  </r>
  <r>
    <n v="2978"/>
    <d v="2026-08-21T00:00:00"/>
    <x v="2"/>
    <n v="8"/>
    <x v="7"/>
    <n v="2026"/>
    <x v="2"/>
    <x v="10"/>
    <x v="2"/>
    <s v="New"/>
    <x v="0"/>
    <s v="Commuter Helmet"/>
    <n v="1"/>
    <n v="80.7"/>
    <n v="0"/>
    <n v="41.98"/>
    <n v="80.7"/>
    <n v="41.98"/>
    <n v="38.720000000000006"/>
    <n v="0.47980173482032223"/>
  </r>
  <r>
    <n v="3842"/>
    <d v="2026-08-21T00:00:00"/>
    <x v="2"/>
    <n v="8"/>
    <x v="7"/>
    <n v="2026"/>
    <x v="3"/>
    <x v="8"/>
    <x v="1"/>
    <s v="Returning"/>
    <x v="1"/>
    <s v="Summit Backpack 45L"/>
    <n v="10"/>
    <n v="156.72"/>
    <n v="0.15"/>
    <n v="78.12"/>
    <n v="1332.12"/>
    <n v="781.2"/>
    <n v="550.91999999999985"/>
    <n v="0.41356634537429054"/>
  </r>
  <r>
    <n v="4220"/>
    <d v="2026-08-21T00:00:00"/>
    <x v="2"/>
    <n v="8"/>
    <x v="7"/>
    <n v="2026"/>
    <x v="1"/>
    <x v="14"/>
    <x v="1"/>
    <s v="Business"/>
    <x v="2"/>
    <s v="Travel Backpack 35L"/>
    <n v="5"/>
    <n v="162.76"/>
    <n v="0.15"/>
    <n v="85.32"/>
    <n v="691.7299999999999"/>
    <n v="426.59999999999997"/>
    <n v="265.12999999999994"/>
    <n v="0.38328538591647027"/>
  </r>
  <r>
    <n v="478"/>
    <d v="2026-08-22T00:00:00"/>
    <x v="2"/>
    <n v="8"/>
    <x v="7"/>
    <n v="2026"/>
    <x v="3"/>
    <x v="8"/>
    <x v="2"/>
    <s v="Business"/>
    <x v="4"/>
    <s v="Resistance Band Set"/>
    <n v="2"/>
    <n v="40.22"/>
    <n v="0"/>
    <n v="14.45"/>
    <n v="80.44"/>
    <n v="28.9"/>
    <n v="51.54"/>
    <n v="0.64072600696171056"/>
  </r>
  <r>
    <n v="491"/>
    <d v="2026-08-22T00:00:00"/>
    <x v="2"/>
    <n v="8"/>
    <x v="7"/>
    <n v="2026"/>
    <x v="0"/>
    <x v="9"/>
    <x v="3"/>
    <s v="New"/>
    <x v="2"/>
    <s v="Packing Cube Set"/>
    <n v="1"/>
    <n v="45.42"/>
    <n v="0.15"/>
    <n v="18.079999999999998"/>
    <n v="38.606999999999999"/>
    <n v="18.079999999999998"/>
    <n v="20.527000000000001"/>
    <n v="0.53169114409304019"/>
  </r>
  <r>
    <n v="862"/>
    <d v="2026-08-22T00:00:00"/>
    <x v="2"/>
    <n v="8"/>
    <x v="7"/>
    <n v="2026"/>
    <x v="0"/>
    <x v="9"/>
    <x v="0"/>
    <s v="Returning"/>
    <x v="1"/>
    <s v="Hiking Daypack 20L"/>
    <n v="1"/>
    <n v="93.55"/>
    <n v="0"/>
    <n v="44.89"/>
    <n v="93.55"/>
    <n v="44.89"/>
    <n v="48.66"/>
    <n v="0.5201496525921967"/>
  </r>
  <r>
    <n v="957"/>
    <d v="2026-08-22T00:00:00"/>
    <x v="2"/>
    <n v="8"/>
    <x v="7"/>
    <n v="2026"/>
    <x v="2"/>
    <x v="2"/>
    <x v="0"/>
    <s v="Returning"/>
    <x v="1"/>
    <s v="Trail Boots"/>
    <n v="2"/>
    <n v="146.85"/>
    <n v="0"/>
    <n v="81.010000000000005"/>
    <n v="293.7"/>
    <n v="162.02000000000001"/>
    <n v="131.67999999999998"/>
    <n v="0.44834865509022809"/>
  </r>
  <r>
    <n v="1728"/>
    <d v="2026-08-22T00:00:00"/>
    <x v="2"/>
    <n v="8"/>
    <x v="7"/>
    <n v="2026"/>
    <x v="0"/>
    <x v="9"/>
    <x v="1"/>
    <s v="Business"/>
    <x v="0"/>
    <s v="Cycling Pack 12L"/>
    <n v="6"/>
    <n v="101.54"/>
    <n v="0.1"/>
    <n v="50"/>
    <n v="548.31600000000003"/>
    <n v="300"/>
    <n v="248.31600000000003"/>
    <n v="0.45287024270676035"/>
  </r>
  <r>
    <n v="2743"/>
    <d v="2026-08-22T00:00:00"/>
    <x v="2"/>
    <n v="8"/>
    <x v="7"/>
    <n v="2026"/>
    <x v="3"/>
    <x v="7"/>
    <x v="0"/>
    <s v="Business"/>
    <x v="4"/>
    <s v="Weighted Vest"/>
    <n v="1"/>
    <n v="125.14"/>
    <n v="0"/>
    <n v="69.44"/>
    <n v="125.14"/>
    <n v="69.44"/>
    <n v="55.7"/>
    <n v="0.4451014863353045"/>
  </r>
  <r>
    <n v="3098"/>
    <d v="2026-08-22T00:00:00"/>
    <x v="2"/>
    <n v="8"/>
    <x v="7"/>
    <n v="2026"/>
    <x v="1"/>
    <x v="6"/>
    <x v="0"/>
    <s v="New"/>
    <x v="0"/>
    <s v="Commuter Helmet"/>
    <n v="2"/>
    <n v="80.239999999999995"/>
    <n v="0.1"/>
    <n v="42.09"/>
    <n v="144.43199999999999"/>
    <n v="84.18"/>
    <n v="60.251999999999981"/>
    <n v="0.41716517115320695"/>
  </r>
  <r>
    <n v="3606"/>
    <d v="2026-08-22T00:00:00"/>
    <x v="2"/>
    <n v="8"/>
    <x v="7"/>
    <n v="2026"/>
    <x v="3"/>
    <x v="4"/>
    <x v="0"/>
    <s v="Business"/>
    <x v="1"/>
    <s v="Trail Boots"/>
    <n v="1"/>
    <n v="147.24"/>
    <n v="0"/>
    <n v="79.11"/>
    <n v="147.24"/>
    <n v="79.11"/>
    <n v="68.13000000000001"/>
    <n v="0.46271393643031788"/>
  </r>
  <r>
    <n v="3815"/>
    <d v="2026-08-22T00:00:00"/>
    <x v="2"/>
    <n v="8"/>
    <x v="7"/>
    <n v="2026"/>
    <x v="2"/>
    <x v="2"/>
    <x v="0"/>
    <s v="Returning"/>
    <x v="3"/>
    <s v="Trail Tent 2P"/>
    <n v="2"/>
    <n v="199.53"/>
    <n v="0.05"/>
    <n v="105.87"/>
    <n v="379.10699999999997"/>
    <n v="211.74"/>
    <n v="167.36699999999996"/>
    <n v="0.44147694450379438"/>
  </r>
  <r>
    <n v="3979"/>
    <d v="2026-08-22T00:00:00"/>
    <x v="2"/>
    <n v="8"/>
    <x v="7"/>
    <n v="2026"/>
    <x v="2"/>
    <x v="5"/>
    <x v="0"/>
    <s v="Business"/>
    <x v="4"/>
    <s v="Resistance Band Set"/>
    <n v="1"/>
    <n v="40.19"/>
    <n v="0.05"/>
    <n v="14.73"/>
    <n v="38.180499999999995"/>
    <n v="14.73"/>
    <n v="23.450499999999995"/>
    <n v="0.61420096646193734"/>
  </r>
  <r>
    <n v="4160"/>
    <d v="2026-08-22T00:00:00"/>
    <x v="2"/>
    <n v="8"/>
    <x v="7"/>
    <n v="2026"/>
    <x v="3"/>
    <x v="7"/>
    <x v="3"/>
    <s v="Business"/>
    <x v="4"/>
    <s v="Weighted Vest"/>
    <n v="4"/>
    <n v="123.31"/>
    <n v="0"/>
    <n v="69.02"/>
    <n v="493.24"/>
    <n v="276.08"/>
    <n v="217.16000000000003"/>
    <n v="0.44027248398345636"/>
  </r>
  <r>
    <n v="4172"/>
    <d v="2026-08-22T00:00:00"/>
    <x v="2"/>
    <n v="8"/>
    <x v="7"/>
    <n v="2026"/>
    <x v="3"/>
    <x v="8"/>
    <x v="3"/>
    <s v="New"/>
    <x v="0"/>
    <s v="Compact Repair Kit"/>
    <n v="1"/>
    <n v="40.19"/>
    <n v="0.05"/>
    <n v="16.78"/>
    <n v="38.180499999999995"/>
    <n v="16.78"/>
    <n v="21.400499999999994"/>
    <n v="0.56050863660769235"/>
  </r>
  <r>
    <n v="4265"/>
    <d v="2026-08-22T00:00:00"/>
    <x v="2"/>
    <n v="8"/>
    <x v="7"/>
    <n v="2026"/>
    <x v="2"/>
    <x v="16"/>
    <x v="0"/>
    <s v="Returning"/>
    <x v="0"/>
    <s v="Compact Repair Kit"/>
    <n v="1"/>
    <n v="40.98"/>
    <n v="0.05"/>
    <n v="16.600000000000001"/>
    <n v="38.930999999999997"/>
    <n v="16.600000000000001"/>
    <n v="22.330999999999996"/>
    <n v="0.57360458246641488"/>
  </r>
  <r>
    <n v="4321"/>
    <d v="2026-08-22T00:00:00"/>
    <x v="2"/>
    <n v="8"/>
    <x v="7"/>
    <n v="2026"/>
    <x v="3"/>
    <x v="13"/>
    <x v="0"/>
    <s v="New"/>
    <x v="2"/>
    <s v="Insulated Bottle"/>
    <n v="3"/>
    <n v="35.380000000000003"/>
    <n v="0"/>
    <n v="13.91"/>
    <n v="106.14000000000001"/>
    <n v="41.730000000000004"/>
    <n v="64.410000000000011"/>
    <n v="0.60684002261164505"/>
  </r>
  <r>
    <n v="4975"/>
    <d v="2026-08-22T00:00:00"/>
    <x v="2"/>
    <n v="8"/>
    <x v="7"/>
    <n v="2026"/>
    <x v="2"/>
    <x v="10"/>
    <x v="2"/>
    <s v="New"/>
    <x v="2"/>
    <s v="Carry-On Duffel"/>
    <n v="4"/>
    <n v="134.49"/>
    <n v="0"/>
    <n v="68.17"/>
    <n v="537.96"/>
    <n v="272.68"/>
    <n v="265.28000000000003"/>
    <n v="0.49312216521674473"/>
  </r>
  <r>
    <n v="991"/>
    <d v="2026-08-23T00:00:00"/>
    <x v="2"/>
    <n v="8"/>
    <x v="7"/>
    <n v="2026"/>
    <x v="2"/>
    <x v="3"/>
    <x v="1"/>
    <s v="Business"/>
    <x v="1"/>
    <s v="Trail Boots"/>
    <n v="4"/>
    <n v="145.30000000000001"/>
    <n v="0.15"/>
    <n v="77.040000000000006"/>
    <n v="494.02000000000004"/>
    <n v="308.16000000000003"/>
    <n v="185.86"/>
    <n v="0.37621958625156876"/>
  </r>
  <r>
    <n v="1008"/>
    <d v="2026-08-23T00:00:00"/>
    <x v="2"/>
    <n v="8"/>
    <x v="7"/>
    <n v="2026"/>
    <x v="3"/>
    <x v="4"/>
    <x v="1"/>
    <s v="Business"/>
    <x v="2"/>
    <s v="Travel Backpack 35L"/>
    <n v="10"/>
    <n v="164.55"/>
    <n v="0.1"/>
    <n v="88.23"/>
    <n v="1480.95"/>
    <n v="882.30000000000007"/>
    <n v="598.65"/>
    <n v="0.40423376886458012"/>
  </r>
  <r>
    <n v="1083"/>
    <d v="2026-08-23T00:00:00"/>
    <x v="2"/>
    <n v="8"/>
    <x v="7"/>
    <n v="2026"/>
    <x v="0"/>
    <x v="15"/>
    <x v="2"/>
    <s v="New"/>
    <x v="0"/>
    <s v="Compact Repair Kit"/>
    <n v="1"/>
    <n v="39.590000000000003"/>
    <n v="0"/>
    <n v="16.899999999999999"/>
    <n v="39.590000000000003"/>
    <n v="16.899999999999999"/>
    <n v="22.690000000000005"/>
    <n v="0.57312452639555456"/>
  </r>
  <r>
    <n v="1553"/>
    <d v="2026-08-23T00:00:00"/>
    <x v="2"/>
    <n v="8"/>
    <x v="7"/>
    <n v="2026"/>
    <x v="2"/>
    <x v="2"/>
    <x v="1"/>
    <s v="Business"/>
    <x v="4"/>
    <s v="Training Mat"/>
    <n v="5"/>
    <n v="51.62"/>
    <n v="0.15"/>
    <n v="22.6"/>
    <n v="219.38499999999996"/>
    <n v="113"/>
    <n v="106.38499999999996"/>
    <n v="0.48492376415889865"/>
  </r>
  <r>
    <n v="1579"/>
    <d v="2026-08-23T00:00:00"/>
    <x v="2"/>
    <n v="8"/>
    <x v="7"/>
    <n v="2026"/>
    <x v="3"/>
    <x v="7"/>
    <x v="2"/>
    <s v="Returning"/>
    <x v="1"/>
    <s v="Hiking Daypack 20L"/>
    <n v="3"/>
    <n v="90.71"/>
    <n v="0"/>
    <n v="45.57"/>
    <n v="272.13"/>
    <n v="136.71"/>
    <n v="135.41999999999999"/>
    <n v="0.49762980928232825"/>
  </r>
  <r>
    <n v="1732"/>
    <d v="2026-08-23T00:00:00"/>
    <x v="2"/>
    <n v="8"/>
    <x v="7"/>
    <n v="2026"/>
    <x v="1"/>
    <x v="1"/>
    <x v="2"/>
    <s v="New"/>
    <x v="0"/>
    <s v="Compact Repair Kit"/>
    <n v="4"/>
    <n v="41.09"/>
    <n v="0"/>
    <n v="17"/>
    <n v="164.36"/>
    <n v="68"/>
    <n v="96.360000000000014"/>
    <n v="0.58627403261134103"/>
  </r>
  <r>
    <n v="2083"/>
    <d v="2026-08-23T00:00:00"/>
    <x v="2"/>
    <n v="8"/>
    <x v="7"/>
    <n v="2026"/>
    <x v="1"/>
    <x v="14"/>
    <x v="0"/>
    <s v="New"/>
    <x v="1"/>
    <s v="Hiking Daypack 20L"/>
    <n v="1"/>
    <n v="91.37"/>
    <n v="0"/>
    <n v="46.73"/>
    <n v="91.37"/>
    <n v="46.73"/>
    <n v="44.640000000000008"/>
    <n v="0.48856298566269024"/>
  </r>
  <r>
    <n v="2176"/>
    <d v="2026-08-23T00:00:00"/>
    <x v="2"/>
    <n v="8"/>
    <x v="7"/>
    <n v="2026"/>
    <x v="1"/>
    <x v="11"/>
    <x v="0"/>
    <s v="New"/>
    <x v="2"/>
    <s v="Packing Cube Set"/>
    <n v="1"/>
    <n v="46.92"/>
    <n v="0"/>
    <n v="18.3"/>
    <n v="46.92"/>
    <n v="18.3"/>
    <n v="28.62"/>
    <n v="0.60997442455242967"/>
  </r>
  <r>
    <n v="2723"/>
    <d v="2026-08-23T00:00:00"/>
    <x v="2"/>
    <n v="8"/>
    <x v="7"/>
    <n v="2026"/>
    <x v="0"/>
    <x v="0"/>
    <x v="0"/>
    <s v="New"/>
    <x v="0"/>
    <s v="Cycling Pack 12L"/>
    <n v="1"/>
    <n v="100.29"/>
    <n v="0.05"/>
    <n v="49.82"/>
    <n v="95.275500000000008"/>
    <n v="49.82"/>
    <n v="45.455500000000008"/>
    <n v="0.47709537079312103"/>
  </r>
  <r>
    <n v="3299"/>
    <d v="2026-08-23T00:00:00"/>
    <x v="2"/>
    <n v="8"/>
    <x v="7"/>
    <n v="2026"/>
    <x v="0"/>
    <x v="9"/>
    <x v="0"/>
    <s v="New"/>
    <x v="1"/>
    <s v="Trail Boots"/>
    <n v="1"/>
    <n v="147.11000000000001"/>
    <n v="0.15"/>
    <n v="79.599999999999994"/>
    <n v="125.04350000000001"/>
    <n v="79.599999999999994"/>
    <n v="45.443500000000014"/>
    <n v="0.36342152930780097"/>
  </r>
  <r>
    <n v="3398"/>
    <d v="2026-08-23T00:00:00"/>
    <x v="2"/>
    <n v="8"/>
    <x v="7"/>
    <n v="2026"/>
    <x v="1"/>
    <x v="12"/>
    <x v="0"/>
    <s v="New"/>
    <x v="1"/>
    <s v="Summit Backpack 45L"/>
    <n v="2"/>
    <n v="156.44999999999999"/>
    <n v="0"/>
    <n v="80.13"/>
    <n v="312.89999999999998"/>
    <n v="160.26"/>
    <n v="152.63999999999999"/>
    <n v="0.487823585810163"/>
  </r>
  <r>
    <n v="4012"/>
    <d v="2026-08-23T00:00:00"/>
    <x v="2"/>
    <n v="8"/>
    <x v="7"/>
    <n v="2026"/>
    <x v="1"/>
    <x v="14"/>
    <x v="0"/>
    <s v="New"/>
    <x v="1"/>
    <s v="Trekking Poles"/>
    <n v="2"/>
    <n v="72.97"/>
    <n v="0"/>
    <n v="33.25"/>
    <n v="145.94"/>
    <n v="66.5"/>
    <n v="79.44"/>
    <n v="0.54433328765245992"/>
  </r>
  <r>
    <n v="4064"/>
    <d v="2026-08-23T00:00:00"/>
    <x v="2"/>
    <n v="8"/>
    <x v="7"/>
    <n v="2026"/>
    <x v="3"/>
    <x v="7"/>
    <x v="3"/>
    <s v="Returning"/>
    <x v="4"/>
    <s v="Training Mat"/>
    <n v="2"/>
    <n v="51.63"/>
    <n v="0"/>
    <n v="21.39"/>
    <n v="103.26"/>
    <n v="42.78"/>
    <n v="60.480000000000004"/>
    <n v="0.58570598489250436"/>
  </r>
  <r>
    <n v="4671"/>
    <d v="2026-08-23T00:00:00"/>
    <x v="2"/>
    <n v="8"/>
    <x v="7"/>
    <n v="2026"/>
    <x v="1"/>
    <x v="12"/>
    <x v="1"/>
    <s v="Returning"/>
    <x v="0"/>
    <s v="Cycling Pack 12L"/>
    <n v="8"/>
    <n v="100.06"/>
    <n v="0.05"/>
    <n v="49.39"/>
    <n v="760.45600000000002"/>
    <n v="395.12"/>
    <n v="365.33600000000001"/>
    <n v="0.48041701295012468"/>
  </r>
  <r>
    <n v="1914"/>
    <d v="2026-08-24T00:00:00"/>
    <x v="2"/>
    <n v="8"/>
    <x v="7"/>
    <n v="2026"/>
    <x v="3"/>
    <x v="8"/>
    <x v="2"/>
    <s v="Returning"/>
    <x v="3"/>
    <s v="Portable Camp Stove"/>
    <n v="4"/>
    <n v="83.2"/>
    <n v="0"/>
    <n v="39.99"/>
    <n v="332.8"/>
    <n v="159.96"/>
    <n v="172.84"/>
    <n v="0.5193509615384615"/>
  </r>
  <r>
    <n v="1973"/>
    <d v="2026-08-24T00:00:00"/>
    <x v="2"/>
    <n v="8"/>
    <x v="7"/>
    <n v="2026"/>
    <x v="0"/>
    <x v="0"/>
    <x v="0"/>
    <s v="New"/>
    <x v="4"/>
    <s v="Training Mat"/>
    <n v="3"/>
    <n v="51.29"/>
    <n v="0"/>
    <n v="22.08"/>
    <n v="153.87"/>
    <n v="66.239999999999995"/>
    <n v="87.63000000000001"/>
    <n v="0.56950672645739919"/>
  </r>
  <r>
    <n v="2564"/>
    <d v="2026-08-24T00:00:00"/>
    <x v="2"/>
    <n v="8"/>
    <x v="7"/>
    <n v="2026"/>
    <x v="2"/>
    <x v="3"/>
    <x v="0"/>
    <s v="Returning"/>
    <x v="3"/>
    <s v="Trail Tent 2P"/>
    <n v="1"/>
    <n v="200.2"/>
    <n v="0"/>
    <n v="103.38"/>
    <n v="200.2"/>
    <n v="103.38"/>
    <n v="96.82"/>
    <n v="0.48361638361638359"/>
  </r>
  <r>
    <n v="2791"/>
    <d v="2026-08-24T00:00:00"/>
    <x v="2"/>
    <n v="8"/>
    <x v="7"/>
    <n v="2026"/>
    <x v="0"/>
    <x v="15"/>
    <x v="2"/>
    <s v="Business"/>
    <x v="4"/>
    <s v="Recovery Roller"/>
    <n v="2"/>
    <n v="36.869999999999997"/>
    <n v="0"/>
    <n v="13.71"/>
    <n v="73.739999999999995"/>
    <n v="27.42"/>
    <n v="46.319999999999993"/>
    <n v="0.62815296989422287"/>
  </r>
  <r>
    <n v="3559"/>
    <d v="2026-08-24T00:00:00"/>
    <x v="2"/>
    <n v="8"/>
    <x v="7"/>
    <n v="2026"/>
    <x v="3"/>
    <x v="8"/>
    <x v="0"/>
    <s v="Returning"/>
    <x v="4"/>
    <s v="Recovery Roller"/>
    <n v="1"/>
    <n v="36.28"/>
    <n v="0.1"/>
    <n v="14.16"/>
    <n v="32.652000000000001"/>
    <n v="14.16"/>
    <n v="18.492000000000001"/>
    <n v="0.56633590591694227"/>
  </r>
  <r>
    <n v="3839"/>
    <d v="2026-08-24T00:00:00"/>
    <x v="2"/>
    <n v="8"/>
    <x v="7"/>
    <n v="2026"/>
    <x v="0"/>
    <x v="15"/>
    <x v="3"/>
    <s v="Returning"/>
    <x v="1"/>
    <s v="Hiking Daypack 20L"/>
    <n v="2"/>
    <n v="93.88"/>
    <n v="0.05"/>
    <n v="46.57"/>
    <n v="178.37199999999999"/>
    <n v="93.14"/>
    <n v="85.231999999999985"/>
    <n v="0.47783284371986628"/>
  </r>
  <r>
    <n v="4133"/>
    <d v="2026-08-24T00:00:00"/>
    <x v="2"/>
    <n v="8"/>
    <x v="7"/>
    <n v="2026"/>
    <x v="3"/>
    <x v="4"/>
    <x v="0"/>
    <s v="New"/>
    <x v="3"/>
    <s v="Trail Tent 2P"/>
    <n v="1"/>
    <n v="192.67"/>
    <n v="0.05"/>
    <n v="101.04"/>
    <n v="183.03649999999999"/>
    <n v="101.04"/>
    <n v="81.996499999999983"/>
    <n v="0.44797895501716867"/>
  </r>
  <r>
    <n v="4765"/>
    <d v="2026-08-24T00:00:00"/>
    <x v="2"/>
    <n v="8"/>
    <x v="7"/>
    <n v="2026"/>
    <x v="0"/>
    <x v="15"/>
    <x v="0"/>
    <s v="New"/>
    <x v="0"/>
    <s v="Commuter Helmet"/>
    <n v="1"/>
    <n v="80.099999999999994"/>
    <n v="0.05"/>
    <n v="43.49"/>
    <n v="76.094999999999985"/>
    <n v="43.49"/>
    <n v="32.604999999999983"/>
    <n v="0.42847756094355727"/>
  </r>
  <r>
    <n v="1868"/>
    <d v="2026-08-25T00:00:00"/>
    <x v="2"/>
    <n v="8"/>
    <x v="7"/>
    <n v="2026"/>
    <x v="3"/>
    <x v="8"/>
    <x v="3"/>
    <s v="Returning"/>
    <x v="1"/>
    <s v="Trail Boots"/>
    <n v="1"/>
    <n v="145.02000000000001"/>
    <n v="0"/>
    <n v="78.959999999999994"/>
    <n v="145.02000000000001"/>
    <n v="78.959999999999994"/>
    <n v="66.060000000000016"/>
    <n v="0.4555233760860572"/>
  </r>
  <r>
    <n v="987"/>
    <d v="2026-08-26T00:00:00"/>
    <x v="2"/>
    <n v="8"/>
    <x v="7"/>
    <n v="2026"/>
    <x v="1"/>
    <x v="11"/>
    <x v="3"/>
    <s v="Returning"/>
    <x v="2"/>
    <s v="Insulated Bottle"/>
    <n v="1"/>
    <n v="37"/>
    <n v="0.15"/>
    <n v="13.68"/>
    <n v="31.45"/>
    <n v="13.68"/>
    <n v="17.77"/>
    <n v="0.56502384737678857"/>
  </r>
  <r>
    <n v="2503"/>
    <d v="2026-08-26T00:00:00"/>
    <x v="2"/>
    <n v="8"/>
    <x v="7"/>
    <n v="2026"/>
    <x v="1"/>
    <x v="6"/>
    <x v="0"/>
    <s v="Returning"/>
    <x v="0"/>
    <s v="Trail Bike Light"/>
    <n v="2"/>
    <n v="50.02"/>
    <n v="0"/>
    <n v="21.99"/>
    <n v="100.04"/>
    <n v="43.98"/>
    <n v="56.060000000000009"/>
    <n v="0.56037584966013598"/>
  </r>
  <r>
    <n v="4928"/>
    <d v="2026-08-26T00:00:00"/>
    <x v="2"/>
    <n v="8"/>
    <x v="7"/>
    <n v="2026"/>
    <x v="1"/>
    <x v="11"/>
    <x v="2"/>
    <s v="Returning"/>
    <x v="4"/>
    <s v="Recovery Roller"/>
    <n v="2"/>
    <n v="35.950000000000003"/>
    <n v="0.05"/>
    <n v="13.93"/>
    <n v="68.305000000000007"/>
    <n v="27.86"/>
    <n v="40.445000000000007"/>
    <n v="0.59212356342873884"/>
  </r>
  <r>
    <n v="852"/>
    <d v="2026-08-27T00:00:00"/>
    <x v="2"/>
    <n v="8"/>
    <x v="7"/>
    <n v="2026"/>
    <x v="0"/>
    <x v="9"/>
    <x v="0"/>
    <s v="New"/>
    <x v="2"/>
    <s v="Packing Cube Set"/>
    <n v="3"/>
    <n v="45.84"/>
    <n v="0.15"/>
    <n v="17.899999999999999"/>
    <n v="116.89200000000001"/>
    <n v="53.699999999999996"/>
    <n v="63.192000000000014"/>
    <n v="0.54060158094651478"/>
  </r>
  <r>
    <n v="2188"/>
    <d v="2026-08-27T00:00:00"/>
    <x v="2"/>
    <n v="8"/>
    <x v="7"/>
    <n v="2026"/>
    <x v="1"/>
    <x v="6"/>
    <x v="0"/>
    <s v="New"/>
    <x v="3"/>
    <s v="Portable Camp Stove"/>
    <n v="1"/>
    <n v="83.23"/>
    <n v="0.1"/>
    <n v="40.229999999999997"/>
    <n v="74.907000000000011"/>
    <n v="40.229999999999997"/>
    <n v="34.677000000000014"/>
    <n v="0.46293403820737727"/>
  </r>
  <r>
    <n v="2574"/>
    <d v="2026-08-27T00:00:00"/>
    <x v="2"/>
    <n v="8"/>
    <x v="7"/>
    <n v="2026"/>
    <x v="0"/>
    <x v="9"/>
    <x v="2"/>
    <s v="New"/>
    <x v="0"/>
    <s v="Cycling Pack 12L"/>
    <n v="1"/>
    <n v="104.33"/>
    <n v="0.1"/>
    <n v="49.86"/>
    <n v="93.897000000000006"/>
    <n v="49.86"/>
    <n v="44.037000000000006"/>
    <n v="0.46899261957251032"/>
  </r>
  <r>
    <n v="2942"/>
    <d v="2026-08-27T00:00:00"/>
    <x v="2"/>
    <n v="8"/>
    <x v="7"/>
    <n v="2026"/>
    <x v="1"/>
    <x v="6"/>
    <x v="0"/>
    <s v="New"/>
    <x v="1"/>
    <s v="Summit Backpack 45L"/>
    <n v="1"/>
    <n v="156.94999999999999"/>
    <n v="0"/>
    <n v="80.41"/>
    <n v="156.94999999999999"/>
    <n v="80.41"/>
    <n v="76.539999999999992"/>
    <n v="0.48767123287671232"/>
  </r>
  <r>
    <n v="3211"/>
    <d v="2026-08-27T00:00:00"/>
    <x v="2"/>
    <n v="8"/>
    <x v="7"/>
    <n v="2026"/>
    <x v="1"/>
    <x v="14"/>
    <x v="2"/>
    <s v="Business"/>
    <x v="0"/>
    <s v="Compact Repair Kit"/>
    <n v="3"/>
    <n v="41.33"/>
    <n v="0.05"/>
    <n v="17"/>
    <n v="117.79049999999999"/>
    <n v="51"/>
    <n v="66.790499999999994"/>
    <n v="0.56702790123142355"/>
  </r>
  <r>
    <n v="3306"/>
    <d v="2026-08-27T00:00:00"/>
    <x v="2"/>
    <n v="8"/>
    <x v="7"/>
    <n v="2026"/>
    <x v="0"/>
    <x v="15"/>
    <x v="0"/>
    <s v="Business"/>
    <x v="2"/>
    <s v="Insulated Bottle"/>
    <n v="1"/>
    <n v="35.590000000000003"/>
    <n v="0"/>
    <n v="13.66"/>
    <n v="35.590000000000003"/>
    <n v="13.66"/>
    <n v="21.930000000000003"/>
    <n v="0.61618432143860635"/>
  </r>
  <r>
    <n v="3837"/>
    <d v="2026-08-27T00:00:00"/>
    <x v="2"/>
    <n v="8"/>
    <x v="7"/>
    <n v="2026"/>
    <x v="3"/>
    <x v="8"/>
    <x v="0"/>
    <s v="Returning"/>
    <x v="3"/>
    <s v="Alpine Tent 4P"/>
    <n v="2"/>
    <n v="335.87"/>
    <n v="0.1"/>
    <n v="196.54"/>
    <n v="604.56600000000003"/>
    <n v="393.08"/>
    <n v="211.48600000000005"/>
    <n v="0.34981457773014035"/>
  </r>
  <r>
    <n v="4169"/>
    <d v="2026-08-27T00:00:00"/>
    <x v="2"/>
    <n v="8"/>
    <x v="7"/>
    <n v="2026"/>
    <x v="3"/>
    <x v="13"/>
    <x v="0"/>
    <s v="New"/>
    <x v="4"/>
    <s v="Training Mat"/>
    <n v="1"/>
    <n v="50.7"/>
    <n v="0.05"/>
    <n v="21.65"/>
    <n v="48.164999999999999"/>
    <n v="21.65"/>
    <n v="26.515000000000001"/>
    <n v="0.55050347762898377"/>
  </r>
  <r>
    <n v="4452"/>
    <d v="2026-08-27T00:00:00"/>
    <x v="2"/>
    <n v="8"/>
    <x v="7"/>
    <n v="2026"/>
    <x v="2"/>
    <x v="2"/>
    <x v="3"/>
    <s v="New"/>
    <x v="1"/>
    <s v="Summit Backpack 45L"/>
    <n v="3"/>
    <n v="152.76"/>
    <n v="0.1"/>
    <n v="77.36"/>
    <n v="412.452"/>
    <n v="232.07999999999998"/>
    <n v="180.37200000000001"/>
    <n v="0.43731634226528182"/>
  </r>
  <r>
    <n v="4740"/>
    <d v="2026-08-27T00:00:00"/>
    <x v="2"/>
    <n v="8"/>
    <x v="7"/>
    <n v="2026"/>
    <x v="0"/>
    <x v="15"/>
    <x v="1"/>
    <s v="Returning"/>
    <x v="1"/>
    <s v="Trekking Poles"/>
    <n v="5"/>
    <n v="72.78"/>
    <n v="0.1"/>
    <n v="33.25"/>
    <n v="327.51"/>
    <n v="166.25"/>
    <n v="161.26"/>
    <n v="0.49238191200268694"/>
  </r>
  <r>
    <n v="5000"/>
    <d v="2026-08-27T00:00:00"/>
    <x v="2"/>
    <n v="8"/>
    <x v="7"/>
    <n v="2026"/>
    <x v="1"/>
    <x v="12"/>
    <x v="3"/>
    <s v="New"/>
    <x v="2"/>
    <s v="Insulated Bottle"/>
    <n v="2"/>
    <n v="37"/>
    <n v="0"/>
    <n v="13.83"/>
    <n v="74"/>
    <n v="27.66"/>
    <n v="46.34"/>
    <n v="0.62621621621621626"/>
  </r>
  <r>
    <n v="5058"/>
    <d v="2026-08-27T00:00:00"/>
    <x v="2"/>
    <n v="8"/>
    <x v="7"/>
    <n v="2026"/>
    <x v="1"/>
    <x v="11"/>
    <x v="1"/>
    <s v="Business"/>
    <x v="0"/>
    <s v="Compact Repair Kit"/>
    <n v="6"/>
    <n v="41.33"/>
    <n v="0.2"/>
    <n v="17.02"/>
    <n v="198.38400000000001"/>
    <n v="102.12"/>
    <n v="96.26400000000001"/>
    <n v="0.48524074522138883"/>
  </r>
  <r>
    <n v="496"/>
    <d v="2026-08-28T00:00:00"/>
    <x v="2"/>
    <n v="8"/>
    <x v="7"/>
    <n v="2026"/>
    <x v="0"/>
    <x v="15"/>
    <x v="2"/>
    <s v="Returning"/>
    <x v="4"/>
    <s v="Recovery Roller"/>
    <n v="1"/>
    <n v="37.020000000000003"/>
    <n v="0"/>
    <n v="13.64"/>
    <n v="37.020000000000003"/>
    <n v="13.64"/>
    <n v="23.380000000000003"/>
    <n v="0.63155051323608857"/>
  </r>
  <r>
    <n v="1343"/>
    <d v="2026-08-28T00:00:00"/>
    <x v="2"/>
    <n v="8"/>
    <x v="7"/>
    <n v="2026"/>
    <x v="3"/>
    <x v="8"/>
    <x v="0"/>
    <s v="New"/>
    <x v="3"/>
    <s v="Portable Camp Stove"/>
    <n v="1"/>
    <n v="81.06"/>
    <n v="0"/>
    <n v="38.43"/>
    <n v="81.06"/>
    <n v="38.43"/>
    <n v="42.63"/>
    <n v="0.52590673575129532"/>
  </r>
  <r>
    <n v="1455"/>
    <d v="2026-08-28T00:00:00"/>
    <x v="2"/>
    <n v="8"/>
    <x v="7"/>
    <n v="2026"/>
    <x v="2"/>
    <x v="2"/>
    <x v="0"/>
    <s v="New"/>
    <x v="0"/>
    <s v="Trail Bike Light"/>
    <n v="2"/>
    <n v="51.91"/>
    <n v="0"/>
    <n v="21.94"/>
    <n v="103.82"/>
    <n v="43.88"/>
    <n v="59.939999999999991"/>
    <n v="0.57734540550953573"/>
  </r>
  <r>
    <n v="1632"/>
    <d v="2026-08-28T00:00:00"/>
    <x v="2"/>
    <n v="8"/>
    <x v="7"/>
    <n v="2026"/>
    <x v="3"/>
    <x v="7"/>
    <x v="3"/>
    <s v="New"/>
    <x v="2"/>
    <s v="Insulated Bottle"/>
    <n v="1"/>
    <n v="35.700000000000003"/>
    <n v="0.05"/>
    <n v="13.45"/>
    <n v="33.914999999999999"/>
    <n v="13.45"/>
    <n v="20.465"/>
    <n v="0.60342031549461894"/>
  </r>
  <r>
    <n v="1817"/>
    <d v="2026-08-28T00:00:00"/>
    <x v="2"/>
    <n v="8"/>
    <x v="7"/>
    <n v="2026"/>
    <x v="0"/>
    <x v="9"/>
    <x v="2"/>
    <s v="New"/>
    <x v="4"/>
    <s v="Recovery Roller"/>
    <n v="1"/>
    <n v="36.590000000000003"/>
    <n v="0.05"/>
    <n v="14.15"/>
    <n v="34.7605"/>
    <n v="14.15"/>
    <n v="20.610500000000002"/>
    <n v="0.59292875534011313"/>
  </r>
  <r>
    <n v="2993"/>
    <d v="2026-08-28T00:00:00"/>
    <x v="2"/>
    <n v="8"/>
    <x v="7"/>
    <n v="2026"/>
    <x v="1"/>
    <x v="12"/>
    <x v="1"/>
    <s v="Business"/>
    <x v="2"/>
    <s v="Insulated Bottle"/>
    <n v="3"/>
    <n v="35.520000000000003"/>
    <n v="0.1"/>
    <n v="13.78"/>
    <n v="95.904000000000011"/>
    <n v="41.339999999999996"/>
    <n v="54.564000000000014"/>
    <n v="0.56894394394394399"/>
  </r>
  <r>
    <n v="4676"/>
    <d v="2026-08-28T00:00:00"/>
    <x v="2"/>
    <n v="8"/>
    <x v="7"/>
    <n v="2026"/>
    <x v="3"/>
    <x v="13"/>
    <x v="2"/>
    <s v="New"/>
    <x v="0"/>
    <s v="Commuter Helmet"/>
    <n v="2"/>
    <n v="81.88"/>
    <n v="0.1"/>
    <n v="42.87"/>
    <n v="147.38399999999999"/>
    <n v="85.74"/>
    <n v="61.643999999999991"/>
    <n v="0.41825435596808336"/>
  </r>
  <r>
    <n v="5105"/>
    <d v="2026-08-28T00:00:00"/>
    <x v="2"/>
    <n v="8"/>
    <x v="7"/>
    <n v="2026"/>
    <x v="3"/>
    <x v="7"/>
    <x v="0"/>
    <s v="Business"/>
    <x v="2"/>
    <s v="Packing Cube Set"/>
    <n v="4"/>
    <n v="46.54"/>
    <n v="0"/>
    <n v="18.86"/>
    <n v="186.16"/>
    <n v="75.44"/>
    <n v="110.72"/>
    <n v="0.5947571981091534"/>
  </r>
  <r>
    <n v="223"/>
    <d v="2026-08-29T00:00:00"/>
    <x v="2"/>
    <n v="8"/>
    <x v="7"/>
    <n v="2026"/>
    <x v="2"/>
    <x v="2"/>
    <x v="2"/>
    <s v="Returning"/>
    <x v="4"/>
    <s v="Training Mat"/>
    <n v="1"/>
    <n v="49.79"/>
    <n v="0"/>
    <n v="21.43"/>
    <n v="49.79"/>
    <n v="21.43"/>
    <n v="28.36"/>
    <n v="0.56959228760795344"/>
  </r>
  <r>
    <n v="1023"/>
    <d v="2026-08-29T00:00:00"/>
    <x v="2"/>
    <n v="8"/>
    <x v="7"/>
    <n v="2026"/>
    <x v="2"/>
    <x v="3"/>
    <x v="0"/>
    <s v="New"/>
    <x v="1"/>
    <s v="Hiking Daypack 20L"/>
    <n v="6"/>
    <n v="90.19"/>
    <n v="0"/>
    <n v="45.61"/>
    <n v="541.14"/>
    <n v="273.65999999999997"/>
    <n v="267.48"/>
    <n v="0.4942898325756736"/>
  </r>
  <r>
    <n v="1694"/>
    <d v="2026-08-29T00:00:00"/>
    <x v="2"/>
    <n v="8"/>
    <x v="7"/>
    <n v="2026"/>
    <x v="1"/>
    <x v="12"/>
    <x v="0"/>
    <s v="New"/>
    <x v="1"/>
    <s v="Trekking Poles"/>
    <n v="1"/>
    <n v="70.38"/>
    <n v="0.15"/>
    <n v="32.64"/>
    <n v="59.822999999999993"/>
    <n v="32.64"/>
    <n v="27.182999999999993"/>
    <n v="0.45439045183290699"/>
  </r>
  <r>
    <n v="2006"/>
    <d v="2026-08-29T00:00:00"/>
    <x v="2"/>
    <n v="8"/>
    <x v="7"/>
    <n v="2026"/>
    <x v="3"/>
    <x v="13"/>
    <x v="0"/>
    <s v="New"/>
    <x v="2"/>
    <s v="Packing Cube Set"/>
    <n v="1"/>
    <n v="46.43"/>
    <n v="0"/>
    <n v="18.2"/>
    <n v="46.43"/>
    <n v="18.2"/>
    <n v="28.23"/>
    <n v="0.60801206116734874"/>
  </r>
  <r>
    <n v="3026"/>
    <d v="2026-08-29T00:00:00"/>
    <x v="2"/>
    <n v="8"/>
    <x v="7"/>
    <n v="2026"/>
    <x v="0"/>
    <x v="0"/>
    <x v="0"/>
    <s v="New"/>
    <x v="3"/>
    <s v="Trail Tent 2P"/>
    <n v="1"/>
    <n v="194.75"/>
    <n v="0.05"/>
    <n v="105.94"/>
    <n v="185.01249999999999"/>
    <n v="105.94"/>
    <n v="79.072499999999991"/>
    <n v="0.42739004121343149"/>
  </r>
  <r>
    <n v="3057"/>
    <d v="2026-08-29T00:00:00"/>
    <x v="2"/>
    <n v="8"/>
    <x v="7"/>
    <n v="2026"/>
    <x v="1"/>
    <x v="14"/>
    <x v="2"/>
    <s v="Returning"/>
    <x v="1"/>
    <s v="Trail Boots"/>
    <n v="2"/>
    <n v="142.16"/>
    <n v="0"/>
    <n v="79.36"/>
    <n v="284.32"/>
    <n v="158.72"/>
    <n v="125.6"/>
    <n v="0.44175576814856499"/>
  </r>
  <r>
    <n v="3112"/>
    <d v="2026-08-29T00:00:00"/>
    <x v="2"/>
    <n v="8"/>
    <x v="7"/>
    <n v="2026"/>
    <x v="3"/>
    <x v="8"/>
    <x v="0"/>
    <s v="Business"/>
    <x v="2"/>
    <s v="Packing Cube Set"/>
    <n v="2"/>
    <n v="47.69"/>
    <n v="0.05"/>
    <n v="18.8"/>
    <n v="90.61099999999999"/>
    <n v="37.6"/>
    <n v="53.010999999999989"/>
    <n v="0.58503934400900548"/>
  </r>
  <r>
    <n v="3137"/>
    <d v="2026-08-29T00:00:00"/>
    <x v="2"/>
    <n v="8"/>
    <x v="7"/>
    <n v="2026"/>
    <x v="2"/>
    <x v="5"/>
    <x v="2"/>
    <s v="New"/>
    <x v="2"/>
    <s v="Travel Backpack 35L"/>
    <n v="3"/>
    <n v="164.51"/>
    <n v="0"/>
    <n v="86.76"/>
    <n v="493.53"/>
    <n v="260.28000000000003"/>
    <n v="233.24999999999994"/>
    <n v="0.47261564646526039"/>
  </r>
  <r>
    <n v="3983"/>
    <d v="2026-08-29T00:00:00"/>
    <x v="2"/>
    <n v="8"/>
    <x v="7"/>
    <n v="2026"/>
    <x v="2"/>
    <x v="2"/>
    <x v="3"/>
    <s v="Business"/>
    <x v="3"/>
    <s v="Trail Tent 2P"/>
    <n v="2"/>
    <n v="194.71"/>
    <n v="0.1"/>
    <n v="105.57"/>
    <n v="350.47800000000001"/>
    <n v="211.14"/>
    <n v="139.33800000000002"/>
    <n v="0.39756561039494637"/>
  </r>
  <r>
    <n v="4016"/>
    <d v="2026-08-29T00:00:00"/>
    <x v="2"/>
    <n v="8"/>
    <x v="7"/>
    <n v="2026"/>
    <x v="3"/>
    <x v="13"/>
    <x v="1"/>
    <s v="Business"/>
    <x v="1"/>
    <s v="Trail Boots"/>
    <n v="5"/>
    <n v="145.24"/>
    <n v="0.15"/>
    <n v="77.69"/>
    <n v="617.27"/>
    <n v="388.45"/>
    <n v="228.82"/>
    <n v="0.37069677774717708"/>
  </r>
  <r>
    <n v="4340"/>
    <d v="2026-08-29T00:00:00"/>
    <x v="2"/>
    <n v="8"/>
    <x v="7"/>
    <n v="2026"/>
    <x v="3"/>
    <x v="8"/>
    <x v="0"/>
    <s v="New"/>
    <x v="2"/>
    <s v="Insulated Bottle"/>
    <n v="2"/>
    <n v="35.6"/>
    <n v="0.15"/>
    <n v="13.67"/>
    <n v="60.52"/>
    <n v="27.34"/>
    <n v="33.180000000000007"/>
    <n v="0.54824851288830145"/>
  </r>
  <r>
    <n v="4640"/>
    <d v="2026-08-29T00:00:00"/>
    <x v="2"/>
    <n v="8"/>
    <x v="7"/>
    <n v="2026"/>
    <x v="0"/>
    <x v="15"/>
    <x v="0"/>
    <s v="New"/>
    <x v="4"/>
    <s v="Resistance Band Set"/>
    <n v="2"/>
    <n v="41.05"/>
    <n v="0.05"/>
    <n v="14.47"/>
    <n v="77.99499999999999"/>
    <n v="28.94"/>
    <n v="49.054999999999993"/>
    <n v="0.62895057375472785"/>
  </r>
  <r>
    <n v="4733"/>
    <d v="2026-08-29T00:00:00"/>
    <x v="2"/>
    <n v="8"/>
    <x v="7"/>
    <n v="2026"/>
    <x v="2"/>
    <x v="2"/>
    <x v="0"/>
    <s v="New"/>
    <x v="1"/>
    <s v="Summit Backpack 45L"/>
    <n v="2"/>
    <n v="153.63999999999999"/>
    <n v="0.05"/>
    <n v="77.709999999999994"/>
    <n v="291.91599999999994"/>
    <n v="155.41999999999999"/>
    <n v="136.49599999999995"/>
    <n v="0.46758656599843784"/>
  </r>
  <r>
    <n v="4827"/>
    <d v="2026-08-29T00:00:00"/>
    <x v="2"/>
    <n v="8"/>
    <x v="7"/>
    <n v="2026"/>
    <x v="2"/>
    <x v="2"/>
    <x v="0"/>
    <s v="Returning"/>
    <x v="2"/>
    <s v="Insulated Bottle"/>
    <n v="5"/>
    <n v="36.700000000000003"/>
    <n v="0"/>
    <n v="13.45"/>
    <n v="183.5"/>
    <n v="67.25"/>
    <n v="116.25"/>
    <n v="0.63351498637602177"/>
  </r>
  <r>
    <n v="5180"/>
    <d v="2026-08-29T00:00:00"/>
    <x v="2"/>
    <n v="8"/>
    <x v="7"/>
    <n v="2026"/>
    <x v="0"/>
    <x v="15"/>
    <x v="1"/>
    <s v="Business"/>
    <x v="3"/>
    <s v="Compact Sleeping Bag"/>
    <n v="8"/>
    <n v="124"/>
    <n v="0.1"/>
    <n v="61.85"/>
    <n v="892.80000000000007"/>
    <n v="494.8"/>
    <n v="398.00000000000006"/>
    <n v="0.44578853046594985"/>
  </r>
  <r>
    <n v="121"/>
    <d v="2026-08-30T00:00:00"/>
    <x v="2"/>
    <n v="8"/>
    <x v="7"/>
    <n v="2026"/>
    <x v="1"/>
    <x v="1"/>
    <x v="3"/>
    <s v="New"/>
    <x v="0"/>
    <s v="Commuter Helmet"/>
    <n v="1"/>
    <n v="81.23"/>
    <n v="0.1"/>
    <n v="42.65"/>
    <n v="73.106999999999999"/>
    <n v="42.65"/>
    <n v="30.457000000000001"/>
    <n v="0.41660853269864723"/>
  </r>
  <r>
    <n v="618"/>
    <d v="2026-08-30T00:00:00"/>
    <x v="2"/>
    <n v="8"/>
    <x v="7"/>
    <n v="2026"/>
    <x v="1"/>
    <x v="12"/>
    <x v="0"/>
    <s v="Business"/>
    <x v="0"/>
    <s v="Compact Repair Kit"/>
    <n v="2"/>
    <n v="41.06"/>
    <n v="0.05"/>
    <n v="16.559999999999999"/>
    <n v="78.013999999999996"/>
    <n v="33.119999999999997"/>
    <n v="44.893999999999998"/>
    <n v="0.5754608147255621"/>
  </r>
  <r>
    <n v="2860"/>
    <d v="2026-08-30T00:00:00"/>
    <x v="2"/>
    <n v="8"/>
    <x v="7"/>
    <n v="2026"/>
    <x v="3"/>
    <x v="7"/>
    <x v="3"/>
    <s v="Returning"/>
    <x v="1"/>
    <s v="Trail Boots"/>
    <n v="1"/>
    <n v="143.49"/>
    <n v="0.1"/>
    <n v="80.72"/>
    <n v="129.14100000000002"/>
    <n v="80.72"/>
    <n v="48.421000000000021"/>
    <n v="0.3749467636149636"/>
  </r>
  <r>
    <n v="3768"/>
    <d v="2026-08-30T00:00:00"/>
    <x v="2"/>
    <n v="8"/>
    <x v="7"/>
    <n v="2026"/>
    <x v="2"/>
    <x v="3"/>
    <x v="2"/>
    <s v="New"/>
    <x v="1"/>
    <s v="Trail Boots"/>
    <n v="1"/>
    <n v="143.38"/>
    <n v="0"/>
    <n v="78.37"/>
    <n v="143.38"/>
    <n v="78.37"/>
    <n v="65.009999999999991"/>
    <n v="0.45341051750592826"/>
  </r>
  <r>
    <n v="3987"/>
    <d v="2026-08-30T00:00:00"/>
    <x v="2"/>
    <n v="8"/>
    <x v="7"/>
    <n v="2026"/>
    <x v="1"/>
    <x v="12"/>
    <x v="3"/>
    <s v="Business"/>
    <x v="1"/>
    <s v="Trail Boots"/>
    <n v="1"/>
    <n v="144.54"/>
    <n v="0"/>
    <n v="78.77"/>
    <n v="144.54"/>
    <n v="78.77"/>
    <n v="65.77"/>
    <n v="0.45502974955029751"/>
  </r>
  <r>
    <n v="4990"/>
    <d v="2026-08-30T00:00:00"/>
    <x v="2"/>
    <n v="8"/>
    <x v="7"/>
    <n v="2026"/>
    <x v="3"/>
    <x v="8"/>
    <x v="3"/>
    <s v="Returning"/>
    <x v="4"/>
    <s v="Resistance Band Set"/>
    <n v="1"/>
    <n v="40.92"/>
    <n v="0.1"/>
    <n v="14.94"/>
    <n v="36.828000000000003"/>
    <n v="14.94"/>
    <n v="21.888000000000005"/>
    <n v="0.59433040078201382"/>
  </r>
  <r>
    <n v="348"/>
    <d v="2026-08-31T00:00:00"/>
    <x v="2"/>
    <n v="8"/>
    <x v="7"/>
    <n v="2026"/>
    <x v="1"/>
    <x v="12"/>
    <x v="1"/>
    <s v="Business"/>
    <x v="1"/>
    <s v="Summit Backpack 45L"/>
    <n v="5"/>
    <n v="151.21"/>
    <n v="0.15"/>
    <n v="77.12"/>
    <n v="642.64250000000004"/>
    <n v="385.6"/>
    <n v="257.04250000000002"/>
    <n v="0.39997743691087967"/>
  </r>
  <r>
    <n v="1642"/>
    <d v="2026-08-31T00:00:00"/>
    <x v="2"/>
    <n v="8"/>
    <x v="7"/>
    <n v="2026"/>
    <x v="3"/>
    <x v="8"/>
    <x v="3"/>
    <s v="New"/>
    <x v="4"/>
    <s v="Resistance Band Set"/>
    <n v="1"/>
    <n v="40.770000000000003"/>
    <n v="0"/>
    <n v="15.13"/>
    <n v="40.770000000000003"/>
    <n v="15.13"/>
    <n v="25.64"/>
    <n v="0.62889379445670834"/>
  </r>
  <r>
    <n v="2146"/>
    <d v="2026-08-31T00:00:00"/>
    <x v="2"/>
    <n v="8"/>
    <x v="7"/>
    <n v="2026"/>
    <x v="0"/>
    <x v="0"/>
    <x v="3"/>
    <s v="New"/>
    <x v="4"/>
    <s v="Recovery Roller"/>
    <n v="1"/>
    <n v="35.47"/>
    <n v="0.05"/>
    <n v="14.1"/>
    <n v="33.6965"/>
    <n v="14.1"/>
    <n v="19.596499999999999"/>
    <n v="0.58155891561438122"/>
  </r>
  <r>
    <n v="2629"/>
    <d v="2026-08-31T00:00:00"/>
    <x v="2"/>
    <n v="8"/>
    <x v="7"/>
    <n v="2026"/>
    <x v="3"/>
    <x v="8"/>
    <x v="0"/>
    <s v="Returning"/>
    <x v="0"/>
    <s v="Commuter Helmet"/>
    <n v="1"/>
    <n v="81.72"/>
    <n v="0"/>
    <n v="42.38"/>
    <n v="81.72"/>
    <n v="42.38"/>
    <n v="39.339999999999996"/>
    <n v="0.48139990210474787"/>
  </r>
  <r>
    <n v="2870"/>
    <d v="2026-08-31T00:00:00"/>
    <x v="2"/>
    <n v="8"/>
    <x v="7"/>
    <n v="2026"/>
    <x v="3"/>
    <x v="7"/>
    <x v="0"/>
    <s v="New"/>
    <x v="2"/>
    <s v="Packing Cube Set"/>
    <n v="1"/>
    <n v="45.84"/>
    <n v="0"/>
    <n v="17.84"/>
    <n v="45.84"/>
    <n v="17.84"/>
    <n v="28.000000000000004"/>
    <n v="0.61082024432809778"/>
  </r>
  <r>
    <n v="2975"/>
    <d v="2026-08-31T00:00:00"/>
    <x v="2"/>
    <n v="8"/>
    <x v="7"/>
    <n v="2026"/>
    <x v="1"/>
    <x v="12"/>
    <x v="0"/>
    <s v="New"/>
    <x v="2"/>
    <s v="Packing Cube Set"/>
    <n v="1"/>
    <n v="46.59"/>
    <n v="0"/>
    <n v="18.47"/>
    <n v="46.59"/>
    <n v="18.47"/>
    <n v="28.120000000000005"/>
    <n v="0.60356299635114841"/>
  </r>
  <r>
    <n v="3163"/>
    <d v="2026-08-31T00:00:00"/>
    <x v="2"/>
    <n v="8"/>
    <x v="7"/>
    <n v="2026"/>
    <x v="0"/>
    <x v="15"/>
    <x v="2"/>
    <s v="Business"/>
    <x v="1"/>
    <s v="Trekking Poles"/>
    <n v="1"/>
    <n v="69.959999999999994"/>
    <n v="0"/>
    <n v="32.340000000000003"/>
    <n v="69.959999999999994"/>
    <n v="32.340000000000003"/>
    <n v="37.61999999999999"/>
    <n v="0.53773584905660365"/>
  </r>
  <r>
    <n v="94"/>
    <d v="2026-09-01T00:00:00"/>
    <x v="2"/>
    <n v="9"/>
    <x v="8"/>
    <n v="2026"/>
    <x v="1"/>
    <x v="6"/>
    <x v="2"/>
    <s v="Returning"/>
    <x v="0"/>
    <s v="Trail Bike Light"/>
    <n v="5"/>
    <n v="50.76"/>
    <n v="0"/>
    <n v="22.89"/>
    <n v="253.79999999999998"/>
    <n v="114.45"/>
    <n v="139.34999999999997"/>
    <n v="0.54905437352245856"/>
  </r>
  <r>
    <n v="271"/>
    <d v="2026-09-01T00:00:00"/>
    <x v="2"/>
    <n v="9"/>
    <x v="8"/>
    <n v="2026"/>
    <x v="1"/>
    <x v="12"/>
    <x v="3"/>
    <s v="Returning"/>
    <x v="1"/>
    <s v="Hiking Daypack 20L"/>
    <n v="1"/>
    <n v="94.29"/>
    <n v="0.1"/>
    <n v="45.12"/>
    <n v="84.861000000000004"/>
    <n v="45.12"/>
    <n v="39.741000000000007"/>
    <n v="0.46830699614663984"/>
  </r>
  <r>
    <n v="1481"/>
    <d v="2026-09-01T00:00:00"/>
    <x v="2"/>
    <n v="9"/>
    <x v="8"/>
    <n v="2026"/>
    <x v="1"/>
    <x v="12"/>
    <x v="1"/>
    <s v="Business"/>
    <x v="0"/>
    <s v="Commuter Helmet"/>
    <n v="6"/>
    <n v="81.430000000000007"/>
    <n v="0.05"/>
    <n v="42.24"/>
    <n v="464.15100000000001"/>
    <n v="253.44"/>
    <n v="210.71100000000001"/>
    <n v="0.45397079829624415"/>
  </r>
  <r>
    <n v="1663"/>
    <d v="2026-09-01T00:00:00"/>
    <x v="2"/>
    <n v="9"/>
    <x v="8"/>
    <n v="2026"/>
    <x v="2"/>
    <x v="5"/>
    <x v="0"/>
    <s v="Returning"/>
    <x v="2"/>
    <s v="Packing Cube Set"/>
    <n v="1"/>
    <n v="45.54"/>
    <n v="0.1"/>
    <n v="18.440000000000001"/>
    <n v="40.985999999999997"/>
    <n v="18.440000000000001"/>
    <n v="22.545999999999996"/>
    <n v="0.5500902747279558"/>
  </r>
  <r>
    <n v="2866"/>
    <d v="2026-09-01T00:00:00"/>
    <x v="2"/>
    <n v="9"/>
    <x v="8"/>
    <n v="2026"/>
    <x v="0"/>
    <x v="15"/>
    <x v="3"/>
    <s v="Returning"/>
    <x v="1"/>
    <s v="Summit Backpack 45L"/>
    <n v="2"/>
    <n v="156.63999999999999"/>
    <n v="0.1"/>
    <n v="80.09"/>
    <n v="281.952"/>
    <n v="160.18"/>
    <n v="121.77199999999999"/>
    <n v="0.43188911587787987"/>
  </r>
  <r>
    <n v="3288"/>
    <d v="2026-09-01T00:00:00"/>
    <x v="2"/>
    <n v="9"/>
    <x v="8"/>
    <n v="2026"/>
    <x v="3"/>
    <x v="7"/>
    <x v="3"/>
    <s v="Business"/>
    <x v="1"/>
    <s v="Trekking Poles"/>
    <n v="1"/>
    <n v="72.81"/>
    <n v="0"/>
    <n v="32.299999999999997"/>
    <n v="72.81"/>
    <n v="32.299999999999997"/>
    <n v="40.510000000000005"/>
    <n v="0.55637961818431536"/>
  </r>
  <r>
    <n v="3426"/>
    <d v="2026-09-01T00:00:00"/>
    <x v="2"/>
    <n v="9"/>
    <x v="8"/>
    <n v="2026"/>
    <x v="1"/>
    <x v="11"/>
    <x v="2"/>
    <s v="New"/>
    <x v="3"/>
    <s v="Portable Camp Stove"/>
    <n v="6"/>
    <n v="80.319999999999993"/>
    <n v="0"/>
    <n v="38.42"/>
    <n v="481.91999999999996"/>
    <n v="230.52"/>
    <n v="251.39999999999995"/>
    <n v="0.52166334661354574"/>
  </r>
  <r>
    <n v="4826"/>
    <d v="2026-09-01T00:00:00"/>
    <x v="2"/>
    <n v="9"/>
    <x v="8"/>
    <n v="2026"/>
    <x v="3"/>
    <x v="13"/>
    <x v="2"/>
    <s v="Returning"/>
    <x v="2"/>
    <s v="Travel Backpack 35L"/>
    <n v="5"/>
    <n v="166.81"/>
    <n v="0.05"/>
    <n v="89.24"/>
    <n v="792.34749999999997"/>
    <n v="446.2"/>
    <n v="346.14749999999998"/>
    <n v="0.43686324497774021"/>
  </r>
  <r>
    <n v="662"/>
    <d v="2026-09-02T00:00:00"/>
    <x v="2"/>
    <n v="9"/>
    <x v="8"/>
    <n v="2026"/>
    <x v="3"/>
    <x v="13"/>
    <x v="0"/>
    <s v="New"/>
    <x v="4"/>
    <s v="Resistance Band Set"/>
    <n v="1"/>
    <n v="40.56"/>
    <n v="0.15"/>
    <n v="14.28"/>
    <n v="34.475999999999999"/>
    <n v="14.28"/>
    <n v="20.195999999999998"/>
    <n v="0.58579881656804733"/>
  </r>
  <r>
    <n v="1393"/>
    <d v="2026-09-02T00:00:00"/>
    <x v="2"/>
    <n v="9"/>
    <x v="8"/>
    <n v="2026"/>
    <x v="2"/>
    <x v="16"/>
    <x v="0"/>
    <s v="Returning"/>
    <x v="2"/>
    <s v="Travel Backpack 35L"/>
    <n v="2"/>
    <n v="162.4"/>
    <n v="0.1"/>
    <n v="88.04"/>
    <n v="292.32"/>
    <n v="176.08"/>
    <n v="116.23999999999998"/>
    <n v="0.39764641488779412"/>
  </r>
  <r>
    <n v="1568"/>
    <d v="2026-09-02T00:00:00"/>
    <x v="2"/>
    <n v="9"/>
    <x v="8"/>
    <n v="2026"/>
    <x v="0"/>
    <x v="15"/>
    <x v="2"/>
    <s v="Returning"/>
    <x v="4"/>
    <s v="Weighted Vest"/>
    <n v="5"/>
    <n v="123.09"/>
    <n v="0"/>
    <n v="70.3"/>
    <n v="615.45000000000005"/>
    <n v="351.5"/>
    <n v="263.95000000000005"/>
    <n v="0.42887318222438869"/>
  </r>
  <r>
    <n v="2428"/>
    <d v="2026-09-02T00:00:00"/>
    <x v="2"/>
    <n v="9"/>
    <x v="8"/>
    <n v="2026"/>
    <x v="1"/>
    <x v="6"/>
    <x v="3"/>
    <s v="New"/>
    <x v="2"/>
    <s v="Insulated Bottle"/>
    <n v="1"/>
    <n v="36.69"/>
    <n v="0"/>
    <n v="13.92"/>
    <n v="36.69"/>
    <n v="13.92"/>
    <n v="22.769999999999996"/>
    <n v="0.6206050695012264"/>
  </r>
  <r>
    <n v="2890"/>
    <d v="2026-09-02T00:00:00"/>
    <x v="2"/>
    <n v="9"/>
    <x v="8"/>
    <n v="2026"/>
    <x v="2"/>
    <x v="3"/>
    <x v="0"/>
    <s v="Business"/>
    <x v="2"/>
    <s v="Carry-On Duffel"/>
    <n v="4"/>
    <n v="130.43"/>
    <n v="0"/>
    <n v="66.849999999999994"/>
    <n v="521.72"/>
    <n v="267.39999999999998"/>
    <n v="254.32000000000005"/>
    <n v="0.48746454036648018"/>
  </r>
  <r>
    <n v="2108"/>
    <d v="2026-09-03T00:00:00"/>
    <x v="2"/>
    <n v="9"/>
    <x v="8"/>
    <n v="2026"/>
    <x v="1"/>
    <x v="11"/>
    <x v="0"/>
    <s v="Returning"/>
    <x v="1"/>
    <s v="Trail Boots"/>
    <n v="1"/>
    <n v="146.13999999999999"/>
    <n v="0"/>
    <n v="81.040000000000006"/>
    <n v="146.13999999999999"/>
    <n v="81.040000000000006"/>
    <n v="65.09999999999998"/>
    <n v="0.44546325441357593"/>
  </r>
  <r>
    <n v="2340"/>
    <d v="2026-09-03T00:00:00"/>
    <x v="2"/>
    <n v="9"/>
    <x v="8"/>
    <n v="2026"/>
    <x v="1"/>
    <x v="14"/>
    <x v="2"/>
    <s v="New"/>
    <x v="3"/>
    <s v="Alpine Tent 4P"/>
    <n v="4"/>
    <n v="332.93"/>
    <n v="0"/>
    <n v="193.56"/>
    <n v="1331.72"/>
    <n v="774.24"/>
    <n v="557.48"/>
    <n v="0.41861652599645571"/>
  </r>
  <r>
    <n v="3078"/>
    <d v="2026-09-03T00:00:00"/>
    <x v="2"/>
    <n v="9"/>
    <x v="8"/>
    <n v="2026"/>
    <x v="1"/>
    <x v="14"/>
    <x v="2"/>
    <s v="Business"/>
    <x v="3"/>
    <s v="Compact Sleeping Bag"/>
    <n v="4"/>
    <n v="122.43"/>
    <n v="0"/>
    <n v="61.5"/>
    <n v="489.72"/>
    <n v="246"/>
    <n v="243.72000000000003"/>
    <n v="0.49767213918157316"/>
  </r>
  <r>
    <n v="3575"/>
    <d v="2026-09-03T00:00:00"/>
    <x v="2"/>
    <n v="9"/>
    <x v="8"/>
    <n v="2026"/>
    <x v="2"/>
    <x v="2"/>
    <x v="3"/>
    <s v="Returning"/>
    <x v="0"/>
    <s v="Commuter Helmet"/>
    <n v="3"/>
    <n v="81.12"/>
    <n v="0.1"/>
    <n v="41.78"/>
    <n v="219.02400000000003"/>
    <n v="125.34"/>
    <n v="93.684000000000026"/>
    <n v="0.42773394696471628"/>
  </r>
  <r>
    <n v="3700"/>
    <d v="2026-09-03T00:00:00"/>
    <x v="2"/>
    <n v="9"/>
    <x v="8"/>
    <n v="2026"/>
    <x v="1"/>
    <x v="14"/>
    <x v="0"/>
    <s v="Returning"/>
    <x v="2"/>
    <s v="Travel Backpack 35L"/>
    <n v="1"/>
    <n v="168.54"/>
    <n v="0.05"/>
    <n v="87.82"/>
    <n v="160.11299999999997"/>
    <n v="87.82"/>
    <n v="72.292999999999978"/>
    <n v="0.45151236938911887"/>
  </r>
  <r>
    <n v="3762"/>
    <d v="2026-09-03T00:00:00"/>
    <x v="2"/>
    <n v="9"/>
    <x v="8"/>
    <n v="2026"/>
    <x v="0"/>
    <x v="0"/>
    <x v="2"/>
    <s v="New"/>
    <x v="0"/>
    <s v="Compact Repair Kit"/>
    <n v="4"/>
    <n v="39.61"/>
    <n v="0.1"/>
    <n v="16.829999999999998"/>
    <n v="142.596"/>
    <n v="67.319999999999993"/>
    <n v="75.27600000000001"/>
    <n v="0.52789699570815452"/>
  </r>
  <r>
    <n v="2790"/>
    <d v="2026-09-04T00:00:00"/>
    <x v="2"/>
    <n v="9"/>
    <x v="8"/>
    <n v="2026"/>
    <x v="3"/>
    <x v="8"/>
    <x v="0"/>
    <s v="Returning"/>
    <x v="4"/>
    <s v="Resistance Band Set"/>
    <n v="1"/>
    <n v="39.85"/>
    <n v="0.1"/>
    <n v="14.96"/>
    <n v="35.865000000000002"/>
    <n v="14.96"/>
    <n v="20.905000000000001"/>
    <n v="0.58288024536456151"/>
  </r>
  <r>
    <n v="4149"/>
    <d v="2026-09-04T00:00:00"/>
    <x v="2"/>
    <n v="9"/>
    <x v="8"/>
    <n v="2026"/>
    <x v="3"/>
    <x v="8"/>
    <x v="0"/>
    <s v="New"/>
    <x v="4"/>
    <s v="Resistance Band Set"/>
    <n v="1"/>
    <n v="40.51"/>
    <n v="0.05"/>
    <n v="14.7"/>
    <n v="38.484499999999997"/>
    <n v="14.7"/>
    <n v="23.784499999999998"/>
    <n v="0.6180280372617547"/>
  </r>
  <r>
    <n v="1955"/>
    <d v="2026-09-05T00:00:00"/>
    <x v="2"/>
    <n v="9"/>
    <x v="8"/>
    <n v="2026"/>
    <x v="1"/>
    <x v="12"/>
    <x v="0"/>
    <s v="Returning"/>
    <x v="3"/>
    <s v="Compact Sleeping Bag"/>
    <n v="1"/>
    <n v="121.59"/>
    <n v="0"/>
    <n v="62.44"/>
    <n v="121.59"/>
    <n v="62.44"/>
    <n v="59.150000000000006"/>
    <n v="0.4864709268854347"/>
  </r>
  <r>
    <n v="2077"/>
    <d v="2026-09-05T00:00:00"/>
    <x v="2"/>
    <n v="9"/>
    <x v="8"/>
    <n v="2026"/>
    <x v="3"/>
    <x v="8"/>
    <x v="1"/>
    <s v="Business"/>
    <x v="1"/>
    <s v="Summit Backpack 45L"/>
    <n v="4"/>
    <n v="152.99"/>
    <n v="0.15"/>
    <n v="77.12"/>
    <n v="520.16600000000005"/>
    <n v="308.48"/>
    <n v="211.68600000000004"/>
    <n v="0.40695854784818697"/>
  </r>
  <r>
    <n v="2879"/>
    <d v="2026-09-05T00:00:00"/>
    <x v="2"/>
    <n v="9"/>
    <x v="8"/>
    <n v="2026"/>
    <x v="2"/>
    <x v="10"/>
    <x v="0"/>
    <s v="Business"/>
    <x v="2"/>
    <s v="Insulated Bottle"/>
    <n v="3"/>
    <n v="36.19"/>
    <n v="0.1"/>
    <n v="13.97"/>
    <n v="97.712999999999994"/>
    <n v="41.910000000000004"/>
    <n v="55.80299999999999"/>
    <n v="0.57109084768659235"/>
  </r>
  <r>
    <n v="3353"/>
    <d v="2026-09-05T00:00:00"/>
    <x v="2"/>
    <n v="9"/>
    <x v="8"/>
    <n v="2026"/>
    <x v="2"/>
    <x v="16"/>
    <x v="2"/>
    <s v="New"/>
    <x v="1"/>
    <s v="Trail Boots"/>
    <n v="2"/>
    <n v="142.44"/>
    <n v="0"/>
    <n v="77.33"/>
    <n v="284.88"/>
    <n v="154.66"/>
    <n v="130.22"/>
    <n v="0.45710474585790506"/>
  </r>
  <r>
    <n v="3514"/>
    <d v="2026-09-05T00:00:00"/>
    <x v="2"/>
    <n v="9"/>
    <x v="8"/>
    <n v="2026"/>
    <x v="1"/>
    <x v="6"/>
    <x v="0"/>
    <s v="New"/>
    <x v="2"/>
    <s v="Carry-On Duffel"/>
    <n v="2"/>
    <n v="133.81"/>
    <n v="0"/>
    <n v="66.78"/>
    <n v="267.62"/>
    <n v="133.56"/>
    <n v="134.06"/>
    <n v="0.5009341603766535"/>
  </r>
  <r>
    <n v="3964"/>
    <d v="2026-09-05T00:00:00"/>
    <x v="2"/>
    <n v="9"/>
    <x v="8"/>
    <n v="2026"/>
    <x v="1"/>
    <x v="12"/>
    <x v="2"/>
    <s v="New"/>
    <x v="4"/>
    <s v="Resistance Band Set"/>
    <n v="2"/>
    <n v="40.49"/>
    <n v="0.15"/>
    <n v="14.32"/>
    <n v="68.832999999999998"/>
    <n v="28.64"/>
    <n v="40.192999999999998"/>
    <n v="0.58392050324698908"/>
  </r>
  <r>
    <n v="4599"/>
    <d v="2026-09-05T00:00:00"/>
    <x v="2"/>
    <n v="9"/>
    <x v="8"/>
    <n v="2026"/>
    <x v="2"/>
    <x v="2"/>
    <x v="0"/>
    <s v="Business"/>
    <x v="3"/>
    <s v="Trail Tent 2P"/>
    <n v="4"/>
    <n v="198.1"/>
    <n v="0"/>
    <n v="101.61"/>
    <n v="792.4"/>
    <n v="406.44"/>
    <n v="385.96"/>
    <n v="0.48707723372034323"/>
  </r>
  <r>
    <n v="5030"/>
    <d v="2026-09-05T00:00:00"/>
    <x v="2"/>
    <n v="9"/>
    <x v="8"/>
    <n v="2026"/>
    <x v="1"/>
    <x v="12"/>
    <x v="2"/>
    <s v="New"/>
    <x v="0"/>
    <s v="Commuter Helmet"/>
    <n v="1"/>
    <n v="83.73"/>
    <n v="0.15"/>
    <n v="43.34"/>
    <n v="71.170500000000004"/>
    <n v="43.34"/>
    <n v="27.830500000000001"/>
    <n v="0.39103982689457006"/>
  </r>
  <r>
    <n v="1593"/>
    <d v="2026-09-06T00:00:00"/>
    <x v="2"/>
    <n v="9"/>
    <x v="8"/>
    <n v="2026"/>
    <x v="1"/>
    <x v="14"/>
    <x v="2"/>
    <s v="New"/>
    <x v="3"/>
    <s v="Trail Tent 2P"/>
    <n v="2"/>
    <n v="194.92"/>
    <n v="0"/>
    <n v="102.66"/>
    <n v="389.84"/>
    <n v="205.32"/>
    <n v="184.51999999999998"/>
    <n v="0.47332238867227577"/>
  </r>
  <r>
    <n v="1818"/>
    <d v="2026-09-06T00:00:00"/>
    <x v="2"/>
    <n v="9"/>
    <x v="8"/>
    <n v="2026"/>
    <x v="1"/>
    <x v="12"/>
    <x v="2"/>
    <s v="New"/>
    <x v="2"/>
    <s v="Travel Backpack 35L"/>
    <n v="1"/>
    <n v="161.03"/>
    <n v="0"/>
    <n v="89.86"/>
    <n v="161.03"/>
    <n v="89.86"/>
    <n v="71.17"/>
    <n v="0.44196733527914056"/>
  </r>
  <r>
    <n v="2370"/>
    <d v="2026-09-06T00:00:00"/>
    <x v="2"/>
    <n v="9"/>
    <x v="8"/>
    <n v="2026"/>
    <x v="3"/>
    <x v="4"/>
    <x v="3"/>
    <s v="New"/>
    <x v="4"/>
    <s v="Recovery Roller"/>
    <n v="1"/>
    <n v="35.68"/>
    <n v="0.05"/>
    <n v="13.76"/>
    <n v="33.896000000000001"/>
    <n v="13.76"/>
    <n v="20.136000000000003"/>
    <n v="0.59405239556289835"/>
  </r>
  <r>
    <n v="2726"/>
    <d v="2026-09-06T00:00:00"/>
    <x v="2"/>
    <n v="9"/>
    <x v="8"/>
    <n v="2026"/>
    <x v="1"/>
    <x v="6"/>
    <x v="0"/>
    <s v="New"/>
    <x v="0"/>
    <s v="Compact Repair Kit"/>
    <n v="1"/>
    <n v="39.68"/>
    <n v="0.05"/>
    <n v="16.63"/>
    <n v="37.695999999999998"/>
    <n v="16.63"/>
    <n v="21.065999999999999"/>
    <n v="0.55883913412563668"/>
  </r>
  <r>
    <n v="2755"/>
    <d v="2026-09-06T00:00:00"/>
    <x v="2"/>
    <n v="9"/>
    <x v="8"/>
    <n v="2026"/>
    <x v="2"/>
    <x v="10"/>
    <x v="0"/>
    <s v="New"/>
    <x v="1"/>
    <s v="Trail Boots"/>
    <n v="3"/>
    <n v="146.22"/>
    <n v="0"/>
    <n v="80.13"/>
    <n v="438.65999999999997"/>
    <n v="240.39"/>
    <n v="198.26999999999998"/>
    <n v="0.4519901518260156"/>
  </r>
  <r>
    <n v="3187"/>
    <d v="2026-09-06T00:00:00"/>
    <x v="2"/>
    <n v="9"/>
    <x v="8"/>
    <n v="2026"/>
    <x v="3"/>
    <x v="7"/>
    <x v="2"/>
    <s v="Returning"/>
    <x v="1"/>
    <s v="Trekking Poles"/>
    <n v="1"/>
    <n v="71.680000000000007"/>
    <n v="0"/>
    <n v="31.87"/>
    <n v="71.680000000000007"/>
    <n v="31.87"/>
    <n v="39.81"/>
    <n v="0.5553850446428571"/>
  </r>
  <r>
    <n v="3471"/>
    <d v="2026-09-06T00:00:00"/>
    <x v="2"/>
    <n v="9"/>
    <x v="8"/>
    <n v="2026"/>
    <x v="2"/>
    <x v="10"/>
    <x v="3"/>
    <s v="New"/>
    <x v="4"/>
    <s v="Training Mat"/>
    <n v="2"/>
    <n v="51.77"/>
    <n v="0"/>
    <n v="21.46"/>
    <n v="103.54"/>
    <n v="42.92"/>
    <n v="60.620000000000005"/>
    <n v="0.58547421286459345"/>
  </r>
  <r>
    <n v="3529"/>
    <d v="2026-09-06T00:00:00"/>
    <x v="2"/>
    <n v="9"/>
    <x v="8"/>
    <n v="2026"/>
    <x v="2"/>
    <x v="5"/>
    <x v="1"/>
    <s v="Returning"/>
    <x v="4"/>
    <s v="Resistance Band Set"/>
    <n v="4"/>
    <n v="39.4"/>
    <n v="0.15"/>
    <n v="14.95"/>
    <n v="133.95999999999998"/>
    <n v="59.8"/>
    <n v="74.159999999999982"/>
    <n v="0.55359808898178553"/>
  </r>
  <r>
    <n v="3549"/>
    <d v="2026-09-06T00:00:00"/>
    <x v="2"/>
    <n v="9"/>
    <x v="8"/>
    <n v="2026"/>
    <x v="3"/>
    <x v="8"/>
    <x v="0"/>
    <s v="New"/>
    <x v="2"/>
    <s v="Packing Cube Set"/>
    <n v="1"/>
    <n v="47.17"/>
    <n v="0"/>
    <n v="18.64"/>
    <n v="47.17"/>
    <n v="18.64"/>
    <n v="28.53"/>
    <n v="0.60483358066567738"/>
  </r>
  <r>
    <n v="4003"/>
    <d v="2026-09-06T00:00:00"/>
    <x v="2"/>
    <n v="9"/>
    <x v="8"/>
    <n v="2026"/>
    <x v="3"/>
    <x v="4"/>
    <x v="3"/>
    <s v="Returning"/>
    <x v="4"/>
    <s v="Training Mat"/>
    <n v="2"/>
    <n v="50.41"/>
    <n v="0.1"/>
    <n v="22.05"/>
    <n v="90.738"/>
    <n v="44.1"/>
    <n v="46.637999999999998"/>
    <n v="0.51398532037294187"/>
  </r>
  <r>
    <n v="4613"/>
    <d v="2026-09-06T00:00:00"/>
    <x v="2"/>
    <n v="9"/>
    <x v="8"/>
    <n v="2026"/>
    <x v="3"/>
    <x v="13"/>
    <x v="0"/>
    <s v="Business"/>
    <x v="0"/>
    <s v="Commuter Helmet"/>
    <n v="4"/>
    <n v="80.38"/>
    <n v="0.1"/>
    <n v="42.55"/>
    <n v="289.36799999999999"/>
    <n v="170.2"/>
    <n v="119.16800000000001"/>
    <n v="0.41182162505874875"/>
  </r>
  <r>
    <n v="75"/>
    <d v="2026-09-07T00:00:00"/>
    <x v="2"/>
    <n v="9"/>
    <x v="8"/>
    <n v="2026"/>
    <x v="0"/>
    <x v="0"/>
    <x v="0"/>
    <s v="Business"/>
    <x v="4"/>
    <s v="Resistance Band Set"/>
    <n v="2"/>
    <n v="40.78"/>
    <n v="0"/>
    <n v="15.04"/>
    <n v="81.56"/>
    <n v="30.08"/>
    <n v="51.480000000000004"/>
    <n v="0.63119176066699367"/>
  </r>
  <r>
    <n v="601"/>
    <d v="2026-09-07T00:00:00"/>
    <x v="2"/>
    <n v="9"/>
    <x v="8"/>
    <n v="2026"/>
    <x v="1"/>
    <x v="12"/>
    <x v="0"/>
    <s v="Returning"/>
    <x v="1"/>
    <s v="Trail Boots"/>
    <n v="1"/>
    <n v="141.69"/>
    <n v="0"/>
    <n v="80.34"/>
    <n v="141.69"/>
    <n v="80.34"/>
    <n v="61.349999999999994"/>
    <n v="0.43298750793986868"/>
  </r>
  <r>
    <n v="1617"/>
    <d v="2026-09-07T00:00:00"/>
    <x v="2"/>
    <n v="9"/>
    <x v="8"/>
    <n v="2026"/>
    <x v="3"/>
    <x v="8"/>
    <x v="0"/>
    <s v="New"/>
    <x v="3"/>
    <s v="Portable Camp Stove"/>
    <n v="1"/>
    <n v="83.28"/>
    <n v="0.1"/>
    <n v="39.75"/>
    <n v="74.951999999999998"/>
    <n v="39.75"/>
    <n v="35.201999999999998"/>
    <n v="0.46966058277297468"/>
  </r>
  <r>
    <n v="2305"/>
    <d v="2026-09-07T00:00:00"/>
    <x v="2"/>
    <n v="9"/>
    <x v="8"/>
    <n v="2026"/>
    <x v="3"/>
    <x v="7"/>
    <x v="3"/>
    <s v="Returning"/>
    <x v="3"/>
    <s v="Portable Camp Stove"/>
    <n v="2"/>
    <n v="82.43"/>
    <n v="0"/>
    <n v="40.51"/>
    <n v="164.86"/>
    <n v="81.02"/>
    <n v="83.840000000000018"/>
    <n v="0.50855271139148372"/>
  </r>
  <r>
    <n v="2344"/>
    <d v="2026-09-07T00:00:00"/>
    <x v="2"/>
    <n v="9"/>
    <x v="8"/>
    <n v="2026"/>
    <x v="0"/>
    <x v="15"/>
    <x v="3"/>
    <s v="New"/>
    <x v="4"/>
    <s v="Recovery Roller"/>
    <n v="4"/>
    <n v="36.380000000000003"/>
    <n v="0"/>
    <n v="14.16"/>
    <n v="145.52000000000001"/>
    <n v="56.64"/>
    <n v="88.88000000000001"/>
    <n v="0.61077515118196812"/>
  </r>
  <r>
    <n v="2601"/>
    <d v="2026-09-07T00:00:00"/>
    <x v="2"/>
    <n v="9"/>
    <x v="8"/>
    <n v="2026"/>
    <x v="1"/>
    <x v="11"/>
    <x v="0"/>
    <s v="New"/>
    <x v="0"/>
    <s v="Commuter Helmet"/>
    <n v="1"/>
    <n v="82.86"/>
    <n v="0"/>
    <n v="43.33"/>
    <n v="82.86"/>
    <n v="43.33"/>
    <n v="39.53"/>
    <n v="0.47706975621530295"/>
  </r>
  <r>
    <n v="2831"/>
    <d v="2026-09-07T00:00:00"/>
    <x v="2"/>
    <n v="9"/>
    <x v="8"/>
    <n v="2026"/>
    <x v="0"/>
    <x v="9"/>
    <x v="0"/>
    <s v="New"/>
    <x v="2"/>
    <s v="Packing Cube Set"/>
    <n v="1"/>
    <n v="46.44"/>
    <n v="0.05"/>
    <n v="17.88"/>
    <n v="44.117999999999995"/>
    <n v="17.88"/>
    <n v="26.237999999999996"/>
    <n v="0.59472324221406225"/>
  </r>
  <r>
    <n v="2845"/>
    <d v="2026-09-07T00:00:00"/>
    <x v="2"/>
    <n v="9"/>
    <x v="8"/>
    <n v="2026"/>
    <x v="0"/>
    <x v="0"/>
    <x v="1"/>
    <s v="Business"/>
    <x v="2"/>
    <s v="Carry-On Duffel"/>
    <n v="4"/>
    <n v="133.26"/>
    <n v="0.1"/>
    <n v="68.77"/>
    <n v="479.73599999999999"/>
    <n v="275.08"/>
    <n v="204.65600000000001"/>
    <n v="0.42660129738022579"/>
  </r>
  <r>
    <n v="3679"/>
    <d v="2026-09-07T00:00:00"/>
    <x v="2"/>
    <n v="9"/>
    <x v="8"/>
    <n v="2026"/>
    <x v="1"/>
    <x v="12"/>
    <x v="3"/>
    <s v="New"/>
    <x v="1"/>
    <s v="Trail Boots"/>
    <n v="1"/>
    <n v="147.36000000000001"/>
    <n v="0"/>
    <n v="81.599999999999994"/>
    <n v="147.36000000000001"/>
    <n v="81.599999999999994"/>
    <n v="65.760000000000019"/>
    <n v="0.44625407166123787"/>
  </r>
  <r>
    <n v="3828"/>
    <d v="2026-09-07T00:00:00"/>
    <x v="2"/>
    <n v="9"/>
    <x v="8"/>
    <n v="2026"/>
    <x v="0"/>
    <x v="0"/>
    <x v="0"/>
    <s v="New"/>
    <x v="2"/>
    <s v="Travel Backpack 35L"/>
    <n v="2"/>
    <n v="166.13"/>
    <n v="0.15"/>
    <n v="86.71"/>
    <n v="282.42099999999999"/>
    <n v="173.42"/>
    <n v="109.001"/>
    <n v="0.38595217777714835"/>
  </r>
  <r>
    <n v="4226"/>
    <d v="2026-09-07T00:00:00"/>
    <x v="2"/>
    <n v="9"/>
    <x v="8"/>
    <n v="2026"/>
    <x v="2"/>
    <x v="3"/>
    <x v="0"/>
    <s v="New"/>
    <x v="4"/>
    <s v="Training Mat"/>
    <n v="1"/>
    <n v="51.74"/>
    <n v="0"/>
    <n v="22.45"/>
    <n v="51.74"/>
    <n v="22.45"/>
    <n v="29.290000000000003"/>
    <n v="0.56609972941631237"/>
  </r>
  <r>
    <n v="58"/>
    <d v="2026-09-08T00:00:00"/>
    <x v="2"/>
    <n v="9"/>
    <x v="8"/>
    <n v="2026"/>
    <x v="0"/>
    <x v="0"/>
    <x v="2"/>
    <s v="Returning"/>
    <x v="1"/>
    <s v="Trekking Poles"/>
    <n v="1"/>
    <n v="71.7"/>
    <n v="0"/>
    <n v="32"/>
    <n v="71.7"/>
    <n v="32"/>
    <n v="39.700000000000003"/>
    <n v="0.55369595536959559"/>
  </r>
  <r>
    <n v="1224"/>
    <d v="2026-09-08T00:00:00"/>
    <x v="2"/>
    <n v="9"/>
    <x v="8"/>
    <n v="2026"/>
    <x v="2"/>
    <x v="2"/>
    <x v="0"/>
    <s v="Returning"/>
    <x v="0"/>
    <s v="Compact Repair Kit"/>
    <n v="2"/>
    <n v="39.409999999999997"/>
    <n v="0.05"/>
    <n v="17.12"/>
    <n v="74.878999999999991"/>
    <n v="34.24"/>
    <n v="40.638999999999989"/>
    <n v="0.54272893601677363"/>
  </r>
  <r>
    <n v="4345"/>
    <d v="2026-09-08T00:00:00"/>
    <x v="2"/>
    <n v="9"/>
    <x v="8"/>
    <n v="2026"/>
    <x v="0"/>
    <x v="9"/>
    <x v="0"/>
    <s v="New"/>
    <x v="3"/>
    <s v="Alpine Tent 4P"/>
    <n v="2"/>
    <n v="345.33"/>
    <n v="0"/>
    <n v="198.22"/>
    <n v="690.66"/>
    <n v="396.44"/>
    <n v="294.21999999999997"/>
    <n v="0.42599832044710856"/>
  </r>
  <r>
    <n v="1069"/>
    <d v="2026-09-09T00:00:00"/>
    <x v="2"/>
    <n v="9"/>
    <x v="8"/>
    <n v="2026"/>
    <x v="3"/>
    <x v="13"/>
    <x v="0"/>
    <s v="Returning"/>
    <x v="1"/>
    <s v="Trail Boots"/>
    <n v="1"/>
    <n v="145.33000000000001"/>
    <n v="0.1"/>
    <n v="80.97"/>
    <n v="130.79700000000003"/>
    <n v="80.97"/>
    <n v="49.827000000000027"/>
    <n v="0.3809491043372556"/>
  </r>
  <r>
    <n v="1489"/>
    <d v="2026-09-09T00:00:00"/>
    <x v="2"/>
    <n v="9"/>
    <x v="8"/>
    <n v="2026"/>
    <x v="0"/>
    <x v="0"/>
    <x v="0"/>
    <s v="Returning"/>
    <x v="0"/>
    <s v="Trail Bike Light"/>
    <n v="3"/>
    <n v="50.03"/>
    <n v="0.1"/>
    <n v="22.89"/>
    <n v="135.08100000000002"/>
    <n v="68.67"/>
    <n v="66.411000000000016"/>
    <n v="0.49163835032313952"/>
  </r>
  <r>
    <n v="2045"/>
    <d v="2026-09-09T00:00:00"/>
    <x v="2"/>
    <n v="9"/>
    <x v="8"/>
    <n v="2026"/>
    <x v="1"/>
    <x v="1"/>
    <x v="3"/>
    <s v="Returning"/>
    <x v="2"/>
    <s v="Insulated Bottle"/>
    <n v="1"/>
    <n v="35.68"/>
    <n v="0.05"/>
    <n v="13.37"/>
    <n v="33.896000000000001"/>
    <n v="13.37"/>
    <n v="20.526000000000003"/>
    <n v="0.60555817795610112"/>
  </r>
  <r>
    <n v="2610"/>
    <d v="2026-09-09T00:00:00"/>
    <x v="2"/>
    <n v="9"/>
    <x v="8"/>
    <n v="2026"/>
    <x v="3"/>
    <x v="8"/>
    <x v="0"/>
    <s v="Returning"/>
    <x v="3"/>
    <s v="Alpine Tent 4P"/>
    <n v="1"/>
    <n v="341.87"/>
    <n v="0.1"/>
    <n v="190.66"/>
    <n v="307.68299999999999"/>
    <n v="190.66"/>
    <n v="117.023"/>
    <n v="0.38033625517171893"/>
  </r>
  <r>
    <n v="4210"/>
    <d v="2026-09-09T00:00:00"/>
    <x v="2"/>
    <n v="9"/>
    <x v="8"/>
    <n v="2026"/>
    <x v="1"/>
    <x v="6"/>
    <x v="0"/>
    <s v="Returning"/>
    <x v="2"/>
    <s v="Travel Backpack 35L"/>
    <n v="1"/>
    <n v="164.6"/>
    <n v="0"/>
    <n v="87.21"/>
    <n v="164.6"/>
    <n v="87.21"/>
    <n v="77.39"/>
    <n v="0.47017010935601461"/>
  </r>
  <r>
    <n v="4584"/>
    <d v="2026-09-09T00:00:00"/>
    <x v="2"/>
    <n v="9"/>
    <x v="8"/>
    <n v="2026"/>
    <x v="3"/>
    <x v="8"/>
    <x v="0"/>
    <s v="Returning"/>
    <x v="4"/>
    <s v="Resistance Band Set"/>
    <n v="2"/>
    <n v="41.24"/>
    <n v="0"/>
    <n v="14.46"/>
    <n v="82.48"/>
    <n v="28.92"/>
    <n v="53.56"/>
    <n v="0.64936954413191073"/>
  </r>
  <r>
    <n v="44"/>
    <d v="2026-09-10T00:00:00"/>
    <x v="2"/>
    <n v="9"/>
    <x v="8"/>
    <n v="2026"/>
    <x v="2"/>
    <x v="10"/>
    <x v="2"/>
    <s v="New"/>
    <x v="0"/>
    <s v="Compact Repair Kit"/>
    <n v="1"/>
    <n v="40.1"/>
    <n v="0"/>
    <n v="16.920000000000002"/>
    <n v="40.1"/>
    <n v="16.920000000000002"/>
    <n v="23.18"/>
    <n v="0.57805486284289276"/>
  </r>
  <r>
    <n v="97"/>
    <d v="2026-09-10T00:00:00"/>
    <x v="2"/>
    <n v="9"/>
    <x v="8"/>
    <n v="2026"/>
    <x v="1"/>
    <x v="6"/>
    <x v="0"/>
    <s v="New"/>
    <x v="3"/>
    <s v="Portable Camp Stove"/>
    <n v="2"/>
    <n v="80.239999999999995"/>
    <n v="0"/>
    <n v="40.5"/>
    <n v="160.47999999999999"/>
    <n v="81"/>
    <n v="79.47999999999999"/>
    <n v="0.49526420737786636"/>
  </r>
  <r>
    <n v="1015"/>
    <d v="2026-09-10T00:00:00"/>
    <x v="2"/>
    <n v="9"/>
    <x v="8"/>
    <n v="2026"/>
    <x v="2"/>
    <x v="3"/>
    <x v="0"/>
    <s v="New"/>
    <x v="1"/>
    <s v="Summit Backpack 45L"/>
    <n v="4"/>
    <n v="151.01"/>
    <n v="0"/>
    <n v="80.569999999999993"/>
    <n v="604.04"/>
    <n v="322.27999999999997"/>
    <n v="281.76"/>
    <n v="0.46645917488908023"/>
  </r>
  <r>
    <n v="1128"/>
    <d v="2026-09-10T00:00:00"/>
    <x v="2"/>
    <n v="9"/>
    <x v="8"/>
    <n v="2026"/>
    <x v="0"/>
    <x v="15"/>
    <x v="3"/>
    <s v="Returning"/>
    <x v="0"/>
    <s v="Trail Bike Light"/>
    <n v="1"/>
    <n v="51.32"/>
    <n v="0.1"/>
    <n v="22.67"/>
    <n v="46.188000000000002"/>
    <n v="22.67"/>
    <n v="23.518000000000001"/>
    <n v="0.50917987356023209"/>
  </r>
  <r>
    <n v="3548"/>
    <d v="2026-09-10T00:00:00"/>
    <x v="2"/>
    <n v="9"/>
    <x v="8"/>
    <n v="2026"/>
    <x v="3"/>
    <x v="7"/>
    <x v="2"/>
    <s v="Returning"/>
    <x v="1"/>
    <s v="Trekking Poles"/>
    <n v="2"/>
    <n v="72.61"/>
    <n v="0"/>
    <n v="32.68"/>
    <n v="145.22"/>
    <n v="65.36"/>
    <n v="79.86"/>
    <n v="0.54992425285773305"/>
  </r>
  <r>
    <n v="242"/>
    <d v="2026-09-11T00:00:00"/>
    <x v="2"/>
    <n v="9"/>
    <x v="8"/>
    <n v="2026"/>
    <x v="3"/>
    <x v="13"/>
    <x v="3"/>
    <s v="Business"/>
    <x v="4"/>
    <s v="Resistance Band Set"/>
    <n v="5"/>
    <n v="40.94"/>
    <n v="0"/>
    <n v="14.78"/>
    <n v="204.7"/>
    <n v="73.899999999999991"/>
    <n v="130.80000000000001"/>
    <n v="0.6389838788470934"/>
  </r>
  <r>
    <n v="784"/>
    <d v="2026-09-11T00:00:00"/>
    <x v="2"/>
    <n v="9"/>
    <x v="8"/>
    <n v="2026"/>
    <x v="2"/>
    <x v="16"/>
    <x v="3"/>
    <s v="New"/>
    <x v="0"/>
    <s v="Commuter Helmet"/>
    <n v="4"/>
    <n v="81.69"/>
    <n v="0"/>
    <n v="42.23"/>
    <n v="326.76"/>
    <n v="168.92"/>
    <n v="157.84"/>
    <n v="0.48304566042355246"/>
  </r>
  <r>
    <n v="1535"/>
    <d v="2026-09-11T00:00:00"/>
    <x v="2"/>
    <n v="9"/>
    <x v="8"/>
    <n v="2026"/>
    <x v="0"/>
    <x v="15"/>
    <x v="2"/>
    <s v="New"/>
    <x v="0"/>
    <s v="Trail Bike Light"/>
    <n v="1"/>
    <n v="51.25"/>
    <n v="0.05"/>
    <n v="21.99"/>
    <n v="48.6875"/>
    <n v="21.99"/>
    <n v="26.697500000000002"/>
    <n v="0.54834403080872918"/>
  </r>
  <r>
    <n v="1687"/>
    <d v="2026-09-11T00:00:00"/>
    <x v="2"/>
    <n v="9"/>
    <x v="8"/>
    <n v="2026"/>
    <x v="2"/>
    <x v="16"/>
    <x v="0"/>
    <s v="Returning"/>
    <x v="4"/>
    <s v="Training Mat"/>
    <n v="1"/>
    <n v="50.78"/>
    <n v="0.05"/>
    <n v="22.52"/>
    <n v="48.241"/>
    <n v="22.52"/>
    <n v="25.721"/>
    <n v="0.5331771729441761"/>
  </r>
  <r>
    <n v="2162"/>
    <d v="2026-09-11T00:00:00"/>
    <x v="2"/>
    <n v="9"/>
    <x v="8"/>
    <n v="2026"/>
    <x v="1"/>
    <x v="1"/>
    <x v="0"/>
    <s v="New"/>
    <x v="2"/>
    <s v="Carry-On Duffel"/>
    <n v="1"/>
    <n v="133.31"/>
    <n v="0.05"/>
    <n v="67.790000000000006"/>
    <n v="126.64449999999999"/>
    <n v="67.790000000000006"/>
    <n v="58.854499999999987"/>
    <n v="0.46472211584395684"/>
  </r>
  <r>
    <n v="2307"/>
    <d v="2026-09-11T00:00:00"/>
    <x v="2"/>
    <n v="9"/>
    <x v="8"/>
    <n v="2026"/>
    <x v="2"/>
    <x v="2"/>
    <x v="0"/>
    <s v="Returning"/>
    <x v="2"/>
    <s v="Travel Backpack 35L"/>
    <n v="1"/>
    <n v="162.06"/>
    <n v="0"/>
    <n v="86.95"/>
    <n v="162.06"/>
    <n v="86.95"/>
    <n v="75.11"/>
    <n v="0.4634703196347032"/>
  </r>
  <r>
    <n v="3976"/>
    <d v="2026-09-11T00:00:00"/>
    <x v="2"/>
    <n v="9"/>
    <x v="8"/>
    <n v="2026"/>
    <x v="2"/>
    <x v="5"/>
    <x v="2"/>
    <s v="Returning"/>
    <x v="2"/>
    <s v="Insulated Bottle"/>
    <n v="2"/>
    <n v="37.03"/>
    <n v="0.1"/>
    <n v="13.46"/>
    <n v="66.654000000000011"/>
    <n v="26.92"/>
    <n v="39.734000000000009"/>
    <n v="0.59612326342004984"/>
  </r>
  <r>
    <n v="5066"/>
    <d v="2026-09-11T00:00:00"/>
    <x v="2"/>
    <n v="9"/>
    <x v="8"/>
    <n v="2026"/>
    <x v="1"/>
    <x v="11"/>
    <x v="0"/>
    <s v="New"/>
    <x v="3"/>
    <s v="Alpine Tent 4P"/>
    <n v="1"/>
    <n v="338.01"/>
    <n v="0"/>
    <n v="190.89"/>
    <n v="338.01"/>
    <n v="190.89"/>
    <n v="147.12"/>
    <n v="0.43525339486997427"/>
  </r>
  <r>
    <n v="78"/>
    <d v="2026-09-12T00:00:00"/>
    <x v="2"/>
    <n v="9"/>
    <x v="8"/>
    <n v="2026"/>
    <x v="3"/>
    <x v="13"/>
    <x v="0"/>
    <s v="New"/>
    <x v="4"/>
    <s v="Resistance Band Set"/>
    <n v="5"/>
    <n v="40.78"/>
    <n v="0.05"/>
    <n v="14.94"/>
    <n v="193.70499999999998"/>
    <n v="74.7"/>
    <n v="119.00499999999998"/>
    <n v="0.61436204537828132"/>
  </r>
  <r>
    <n v="354"/>
    <d v="2026-09-12T00:00:00"/>
    <x v="2"/>
    <n v="9"/>
    <x v="8"/>
    <n v="2026"/>
    <x v="2"/>
    <x v="16"/>
    <x v="0"/>
    <s v="Returning"/>
    <x v="0"/>
    <s v="Trail Bike Light"/>
    <n v="4"/>
    <n v="51.47"/>
    <n v="0"/>
    <n v="21.9"/>
    <n v="205.88"/>
    <n v="87.6"/>
    <n v="118.28"/>
    <n v="0.57450942296483387"/>
  </r>
  <r>
    <n v="1738"/>
    <d v="2026-09-12T00:00:00"/>
    <x v="2"/>
    <n v="9"/>
    <x v="8"/>
    <n v="2026"/>
    <x v="0"/>
    <x v="15"/>
    <x v="1"/>
    <s v="Business"/>
    <x v="1"/>
    <s v="Trail Boots"/>
    <n v="10"/>
    <n v="144.4"/>
    <n v="0.1"/>
    <n v="81.069999999999993"/>
    <n v="1299.6000000000001"/>
    <n v="810.69999999999993"/>
    <n v="488.9000000000002"/>
    <n v="0.37619267466912909"/>
  </r>
  <r>
    <n v="1900"/>
    <d v="2026-09-12T00:00:00"/>
    <x v="2"/>
    <n v="9"/>
    <x v="8"/>
    <n v="2026"/>
    <x v="1"/>
    <x v="6"/>
    <x v="2"/>
    <s v="New"/>
    <x v="4"/>
    <s v="Training Mat"/>
    <n v="1"/>
    <n v="51.34"/>
    <n v="0.1"/>
    <n v="22.63"/>
    <n v="46.206000000000003"/>
    <n v="22.63"/>
    <n v="23.576000000000004"/>
    <n v="0.51023676578799293"/>
  </r>
  <r>
    <n v="3375"/>
    <d v="2026-09-12T00:00:00"/>
    <x v="2"/>
    <n v="9"/>
    <x v="8"/>
    <n v="2026"/>
    <x v="1"/>
    <x v="1"/>
    <x v="1"/>
    <s v="Returning"/>
    <x v="2"/>
    <s v="Packing Cube Set"/>
    <n v="6"/>
    <n v="47.72"/>
    <n v="0.1"/>
    <n v="18.41"/>
    <n v="257.68799999999999"/>
    <n v="110.46000000000001"/>
    <n v="147.22799999999998"/>
    <n v="0.57134208810654741"/>
  </r>
  <r>
    <n v="3567"/>
    <d v="2026-09-12T00:00:00"/>
    <x v="2"/>
    <n v="9"/>
    <x v="8"/>
    <n v="2026"/>
    <x v="1"/>
    <x v="11"/>
    <x v="0"/>
    <s v="Business"/>
    <x v="3"/>
    <s v="Portable Camp Stove"/>
    <n v="1"/>
    <n v="81.489999999999995"/>
    <n v="0.1"/>
    <n v="38.83"/>
    <n v="73.340999999999994"/>
    <n v="38.83"/>
    <n v="34.510999999999996"/>
    <n v="0.47055535103148305"/>
  </r>
  <r>
    <n v="4106"/>
    <d v="2026-09-12T00:00:00"/>
    <x v="2"/>
    <n v="9"/>
    <x v="8"/>
    <n v="2026"/>
    <x v="1"/>
    <x v="6"/>
    <x v="2"/>
    <s v="Returning"/>
    <x v="0"/>
    <s v="Compact Repair Kit"/>
    <n v="2"/>
    <n v="39.700000000000003"/>
    <n v="0"/>
    <n v="16.32"/>
    <n v="79.400000000000006"/>
    <n v="32.64"/>
    <n v="46.760000000000005"/>
    <n v="0.58891687657430736"/>
  </r>
  <r>
    <n v="4293"/>
    <d v="2026-09-12T00:00:00"/>
    <x v="2"/>
    <n v="9"/>
    <x v="8"/>
    <n v="2026"/>
    <x v="1"/>
    <x v="12"/>
    <x v="1"/>
    <s v="New"/>
    <x v="3"/>
    <s v="Alpine Tent 4P"/>
    <n v="4"/>
    <n v="344.67"/>
    <n v="0.1"/>
    <n v="195.35"/>
    <n v="1240.8120000000001"/>
    <n v="781.4"/>
    <n v="459.41200000000015"/>
    <n v="0.37025109363868186"/>
  </r>
  <r>
    <n v="4859"/>
    <d v="2026-09-12T00:00:00"/>
    <x v="2"/>
    <n v="9"/>
    <x v="8"/>
    <n v="2026"/>
    <x v="0"/>
    <x v="0"/>
    <x v="0"/>
    <s v="Returning"/>
    <x v="0"/>
    <s v="Commuter Helmet"/>
    <n v="1"/>
    <n v="80.39"/>
    <n v="0"/>
    <n v="42.85"/>
    <n v="80.39"/>
    <n v="42.85"/>
    <n v="37.54"/>
    <n v="0.46697350416718497"/>
  </r>
  <r>
    <n v="770"/>
    <d v="2026-09-13T00:00:00"/>
    <x v="2"/>
    <n v="9"/>
    <x v="8"/>
    <n v="2026"/>
    <x v="2"/>
    <x v="3"/>
    <x v="2"/>
    <s v="Returning"/>
    <x v="1"/>
    <s v="Trail Boots"/>
    <n v="1"/>
    <n v="143.66999999999999"/>
    <n v="0.1"/>
    <n v="79.89"/>
    <n v="129.303"/>
    <n v="79.89"/>
    <n v="49.412999999999997"/>
    <n v="0.38214890605786406"/>
  </r>
  <r>
    <n v="1375"/>
    <d v="2026-09-13T00:00:00"/>
    <x v="2"/>
    <n v="9"/>
    <x v="8"/>
    <n v="2026"/>
    <x v="1"/>
    <x v="12"/>
    <x v="2"/>
    <s v="Returning"/>
    <x v="2"/>
    <s v="Insulated Bottle"/>
    <n v="1"/>
    <n v="35.86"/>
    <n v="0"/>
    <n v="13.33"/>
    <n v="35.86"/>
    <n v="13.33"/>
    <n v="22.53"/>
    <n v="0.62827663134411604"/>
  </r>
  <r>
    <n v="2063"/>
    <d v="2026-09-13T00:00:00"/>
    <x v="2"/>
    <n v="9"/>
    <x v="8"/>
    <n v="2026"/>
    <x v="1"/>
    <x v="14"/>
    <x v="2"/>
    <s v="Returning"/>
    <x v="2"/>
    <s v="Carry-On Duffel"/>
    <n v="3"/>
    <n v="130.28"/>
    <n v="0.1"/>
    <n v="65.33"/>
    <n v="351.75600000000003"/>
    <n v="195.99"/>
    <n v="155.76600000000002"/>
    <n v="0.44282400300208102"/>
  </r>
  <r>
    <n v="2563"/>
    <d v="2026-09-13T00:00:00"/>
    <x v="2"/>
    <n v="9"/>
    <x v="8"/>
    <n v="2026"/>
    <x v="1"/>
    <x v="6"/>
    <x v="3"/>
    <s v="Returning"/>
    <x v="1"/>
    <s v="Summit Backpack 45L"/>
    <n v="1"/>
    <n v="157.88999999999999"/>
    <n v="0.1"/>
    <n v="78.209999999999994"/>
    <n v="142.101"/>
    <n v="78.209999999999994"/>
    <n v="63.891000000000005"/>
    <n v="0.44961682183798851"/>
  </r>
  <r>
    <n v="2786"/>
    <d v="2026-09-13T00:00:00"/>
    <x v="2"/>
    <n v="9"/>
    <x v="8"/>
    <n v="2026"/>
    <x v="3"/>
    <x v="8"/>
    <x v="0"/>
    <s v="New"/>
    <x v="4"/>
    <s v="Resistance Band Set"/>
    <n v="2"/>
    <n v="40.83"/>
    <n v="0"/>
    <n v="14.56"/>
    <n v="81.66"/>
    <n v="29.12"/>
    <n v="52.539999999999992"/>
    <n v="0.64339946118050451"/>
  </r>
  <r>
    <n v="3269"/>
    <d v="2026-09-13T00:00:00"/>
    <x v="2"/>
    <n v="9"/>
    <x v="8"/>
    <n v="2026"/>
    <x v="2"/>
    <x v="16"/>
    <x v="2"/>
    <s v="New"/>
    <x v="4"/>
    <s v="Recovery Roller"/>
    <n v="2"/>
    <n v="37.119999999999997"/>
    <n v="0"/>
    <n v="14.26"/>
    <n v="74.239999999999995"/>
    <n v="28.52"/>
    <n v="45.72"/>
    <n v="0.61584051724137934"/>
  </r>
  <r>
    <n v="3346"/>
    <d v="2026-09-13T00:00:00"/>
    <x v="2"/>
    <n v="9"/>
    <x v="8"/>
    <n v="2026"/>
    <x v="3"/>
    <x v="8"/>
    <x v="0"/>
    <s v="Returning"/>
    <x v="3"/>
    <s v="Compact Sleeping Bag"/>
    <n v="2"/>
    <n v="124.04"/>
    <n v="0.05"/>
    <n v="59.29"/>
    <n v="235.67599999999999"/>
    <n v="118.58"/>
    <n v="117.09599999999999"/>
    <n v="0.49685160983723414"/>
  </r>
  <r>
    <n v="4097"/>
    <d v="2026-09-13T00:00:00"/>
    <x v="2"/>
    <n v="9"/>
    <x v="8"/>
    <n v="2026"/>
    <x v="1"/>
    <x v="12"/>
    <x v="0"/>
    <s v="Returning"/>
    <x v="1"/>
    <s v="Trail Boots"/>
    <n v="1"/>
    <n v="142.36000000000001"/>
    <n v="0"/>
    <n v="78.3"/>
    <n v="142.36000000000001"/>
    <n v="78.3"/>
    <n v="64.060000000000016"/>
    <n v="0.44998595110986239"/>
  </r>
  <r>
    <n v="4208"/>
    <d v="2026-09-13T00:00:00"/>
    <x v="2"/>
    <n v="9"/>
    <x v="8"/>
    <n v="2026"/>
    <x v="1"/>
    <x v="12"/>
    <x v="1"/>
    <s v="Business"/>
    <x v="0"/>
    <s v="Cycling Pack 12L"/>
    <n v="6"/>
    <n v="104.11"/>
    <n v="0.1"/>
    <n v="49"/>
    <n v="562.19399999999996"/>
    <n v="294"/>
    <n v="268.19399999999996"/>
    <n v="0.47704884790659446"/>
  </r>
  <r>
    <n v="4606"/>
    <d v="2026-09-13T00:00:00"/>
    <x v="2"/>
    <n v="9"/>
    <x v="8"/>
    <n v="2026"/>
    <x v="3"/>
    <x v="8"/>
    <x v="0"/>
    <s v="Business"/>
    <x v="3"/>
    <s v="Alpine Tent 4P"/>
    <n v="1"/>
    <n v="335.02"/>
    <n v="0.05"/>
    <n v="198.44"/>
    <n v="318.26899999999995"/>
    <n v="198.44"/>
    <n v="119.82899999999995"/>
    <n v="0.3765022669502841"/>
  </r>
  <r>
    <n v="222"/>
    <d v="2026-09-14T00:00:00"/>
    <x v="2"/>
    <n v="9"/>
    <x v="8"/>
    <n v="2026"/>
    <x v="1"/>
    <x v="12"/>
    <x v="0"/>
    <s v="Returning"/>
    <x v="0"/>
    <s v="Trail Bike Light"/>
    <n v="2"/>
    <n v="49.69"/>
    <n v="0.05"/>
    <n v="22.55"/>
    <n v="94.410999999999987"/>
    <n v="45.1"/>
    <n v="49.310999999999986"/>
    <n v="0.52230142674052804"/>
  </r>
  <r>
    <n v="241"/>
    <d v="2026-09-14T00:00:00"/>
    <x v="2"/>
    <n v="9"/>
    <x v="8"/>
    <n v="2026"/>
    <x v="2"/>
    <x v="5"/>
    <x v="0"/>
    <s v="Returning"/>
    <x v="0"/>
    <s v="Trail Bike Light"/>
    <n v="4"/>
    <n v="50.5"/>
    <n v="0"/>
    <n v="23.02"/>
    <n v="202"/>
    <n v="92.08"/>
    <n v="109.92"/>
    <n v="0.5441584158415842"/>
  </r>
  <r>
    <n v="753"/>
    <d v="2026-09-14T00:00:00"/>
    <x v="2"/>
    <n v="9"/>
    <x v="8"/>
    <n v="2026"/>
    <x v="3"/>
    <x v="4"/>
    <x v="2"/>
    <s v="Returning"/>
    <x v="2"/>
    <s v="Packing Cube Set"/>
    <n v="1"/>
    <n v="47.55"/>
    <n v="0.05"/>
    <n v="18.350000000000001"/>
    <n v="45.172499999999992"/>
    <n v="18.350000000000001"/>
    <n v="26.822499999999991"/>
    <n v="0.5937794011843488"/>
  </r>
  <r>
    <n v="2530"/>
    <d v="2026-09-14T00:00:00"/>
    <x v="2"/>
    <n v="9"/>
    <x v="8"/>
    <n v="2026"/>
    <x v="3"/>
    <x v="7"/>
    <x v="0"/>
    <s v="New"/>
    <x v="2"/>
    <s v="Packing Cube Set"/>
    <n v="6"/>
    <n v="46.16"/>
    <n v="0.1"/>
    <n v="18.39"/>
    <n v="249.26399999999998"/>
    <n v="110.34"/>
    <n v="138.92399999999998"/>
    <n v="0.55733679953783932"/>
  </r>
  <r>
    <n v="572"/>
    <d v="2026-09-15T00:00:00"/>
    <x v="2"/>
    <n v="9"/>
    <x v="8"/>
    <n v="2026"/>
    <x v="0"/>
    <x v="15"/>
    <x v="2"/>
    <s v="Returning"/>
    <x v="2"/>
    <s v="Carry-On Duffel"/>
    <n v="2"/>
    <n v="135.79"/>
    <n v="0.05"/>
    <n v="66.53"/>
    <n v="258.00099999999998"/>
    <n v="133.06"/>
    <n v="124.94099999999997"/>
    <n v="0.48426556486215167"/>
  </r>
  <r>
    <n v="874"/>
    <d v="2026-09-15T00:00:00"/>
    <x v="2"/>
    <n v="9"/>
    <x v="8"/>
    <n v="2026"/>
    <x v="0"/>
    <x v="15"/>
    <x v="0"/>
    <s v="Returning"/>
    <x v="1"/>
    <s v="Trail Boots"/>
    <n v="2"/>
    <n v="141.91999999999999"/>
    <n v="0"/>
    <n v="79.900000000000006"/>
    <n v="283.83999999999997"/>
    <n v="159.80000000000001"/>
    <n v="124.03999999999996"/>
    <n v="0.43700676437429531"/>
  </r>
  <r>
    <n v="937"/>
    <d v="2026-09-15T00:00:00"/>
    <x v="2"/>
    <n v="9"/>
    <x v="8"/>
    <n v="2026"/>
    <x v="3"/>
    <x v="4"/>
    <x v="3"/>
    <s v="Business"/>
    <x v="1"/>
    <s v="Trail Boots"/>
    <n v="1"/>
    <n v="146.41"/>
    <n v="0.15"/>
    <n v="80.87"/>
    <n v="124.4485"/>
    <n v="80.87"/>
    <n v="43.578499999999991"/>
    <n v="0.35017296311325563"/>
  </r>
  <r>
    <n v="1229"/>
    <d v="2026-09-15T00:00:00"/>
    <x v="2"/>
    <n v="9"/>
    <x v="8"/>
    <n v="2026"/>
    <x v="1"/>
    <x v="1"/>
    <x v="3"/>
    <s v="New"/>
    <x v="0"/>
    <s v="Compact Repair Kit"/>
    <n v="5"/>
    <n v="40.17"/>
    <n v="0"/>
    <n v="16.27"/>
    <n v="200.85000000000002"/>
    <n v="81.349999999999994"/>
    <n v="119.50000000000003"/>
    <n v="0.59497137167040082"/>
  </r>
  <r>
    <n v="2186"/>
    <d v="2026-09-15T00:00:00"/>
    <x v="2"/>
    <n v="9"/>
    <x v="8"/>
    <n v="2026"/>
    <x v="2"/>
    <x v="2"/>
    <x v="0"/>
    <s v="Returning"/>
    <x v="1"/>
    <s v="Hiking Daypack 20L"/>
    <n v="2"/>
    <n v="91.6"/>
    <n v="0"/>
    <n v="46.54"/>
    <n v="183.2"/>
    <n v="93.08"/>
    <n v="90.11999999999999"/>
    <n v="0.49192139737991264"/>
  </r>
  <r>
    <n v="2922"/>
    <d v="2026-09-15T00:00:00"/>
    <x v="2"/>
    <n v="9"/>
    <x v="8"/>
    <n v="2026"/>
    <x v="2"/>
    <x v="2"/>
    <x v="0"/>
    <s v="New"/>
    <x v="4"/>
    <s v="Weighted Vest"/>
    <n v="4"/>
    <n v="121.47"/>
    <n v="0.05"/>
    <n v="67.650000000000006"/>
    <n v="461.58599999999996"/>
    <n v="270.60000000000002"/>
    <n v="190.98599999999993"/>
    <n v="0.41376038268058379"/>
  </r>
  <r>
    <n v="3140"/>
    <d v="2026-09-15T00:00:00"/>
    <x v="2"/>
    <n v="9"/>
    <x v="8"/>
    <n v="2026"/>
    <x v="1"/>
    <x v="12"/>
    <x v="3"/>
    <s v="New"/>
    <x v="3"/>
    <s v="Compact Sleeping Bag"/>
    <n v="2"/>
    <n v="122.69"/>
    <n v="0"/>
    <n v="61.4"/>
    <n v="245.38"/>
    <n v="122.8"/>
    <n v="122.58"/>
    <n v="0.49955171570625151"/>
  </r>
  <r>
    <n v="3369"/>
    <d v="2026-09-15T00:00:00"/>
    <x v="2"/>
    <n v="9"/>
    <x v="8"/>
    <n v="2026"/>
    <x v="1"/>
    <x v="12"/>
    <x v="3"/>
    <s v="New"/>
    <x v="2"/>
    <s v="Packing Cube Set"/>
    <n v="1"/>
    <n v="45.59"/>
    <n v="0"/>
    <n v="18.28"/>
    <n v="45.59"/>
    <n v="18.28"/>
    <n v="27.310000000000002"/>
    <n v="0.59903487606931349"/>
  </r>
  <r>
    <n v="4865"/>
    <d v="2026-09-15T00:00:00"/>
    <x v="2"/>
    <n v="9"/>
    <x v="8"/>
    <n v="2026"/>
    <x v="3"/>
    <x v="4"/>
    <x v="0"/>
    <s v="Returning"/>
    <x v="0"/>
    <s v="Commuter Helmet"/>
    <n v="1"/>
    <n v="83.8"/>
    <n v="0"/>
    <n v="42.23"/>
    <n v="83.8"/>
    <n v="42.23"/>
    <n v="41.57"/>
    <n v="0.49606205250596663"/>
  </r>
  <r>
    <n v="103"/>
    <d v="2026-09-16T00:00:00"/>
    <x v="2"/>
    <n v="9"/>
    <x v="8"/>
    <n v="2026"/>
    <x v="2"/>
    <x v="3"/>
    <x v="0"/>
    <s v="New"/>
    <x v="2"/>
    <s v="Carry-On Duffel"/>
    <n v="1"/>
    <n v="132.58000000000001"/>
    <n v="0.15"/>
    <n v="67.62"/>
    <n v="112.69300000000001"/>
    <n v="67.62"/>
    <n v="45.073000000000008"/>
    <n v="0.39996273060438536"/>
  </r>
  <r>
    <n v="4500"/>
    <d v="2026-09-16T00:00:00"/>
    <x v="2"/>
    <n v="9"/>
    <x v="8"/>
    <n v="2026"/>
    <x v="3"/>
    <x v="8"/>
    <x v="0"/>
    <s v="New"/>
    <x v="3"/>
    <s v="Compact Sleeping Bag"/>
    <n v="2"/>
    <n v="122.12"/>
    <n v="0.05"/>
    <n v="61.76"/>
    <n v="232.02799999999999"/>
    <n v="123.52"/>
    <n v="108.508"/>
    <n v="0.46765045597945076"/>
  </r>
  <r>
    <n v="5093"/>
    <d v="2026-09-16T00:00:00"/>
    <x v="2"/>
    <n v="9"/>
    <x v="8"/>
    <n v="2026"/>
    <x v="0"/>
    <x v="0"/>
    <x v="1"/>
    <s v="Business"/>
    <x v="1"/>
    <s v="Trail Boots"/>
    <n v="3"/>
    <n v="140.47"/>
    <n v="0.15"/>
    <n v="81.739999999999995"/>
    <n v="358.19849999999997"/>
    <n v="245.21999999999997"/>
    <n v="112.9785"/>
    <n v="0.31540751845694498"/>
  </r>
  <r>
    <n v="5147"/>
    <d v="2026-09-16T00:00:00"/>
    <x v="2"/>
    <n v="9"/>
    <x v="8"/>
    <n v="2026"/>
    <x v="3"/>
    <x v="13"/>
    <x v="0"/>
    <s v="New"/>
    <x v="1"/>
    <s v="Trail Boots"/>
    <n v="2"/>
    <n v="145.35"/>
    <n v="0.05"/>
    <n v="78.39"/>
    <n v="276.16499999999996"/>
    <n v="156.78"/>
    <n v="119.38499999999996"/>
    <n v="0.4322959100537721"/>
  </r>
  <r>
    <n v="365"/>
    <d v="2026-09-17T00:00:00"/>
    <x v="2"/>
    <n v="9"/>
    <x v="8"/>
    <n v="2026"/>
    <x v="3"/>
    <x v="8"/>
    <x v="3"/>
    <s v="Returning"/>
    <x v="3"/>
    <s v="Compact Sleeping Bag"/>
    <n v="2"/>
    <n v="121.25"/>
    <n v="0"/>
    <n v="61.5"/>
    <n v="242.5"/>
    <n v="123"/>
    <n v="119.5"/>
    <n v="0.4927835051546392"/>
  </r>
  <r>
    <n v="494"/>
    <d v="2026-09-17T00:00:00"/>
    <x v="2"/>
    <n v="9"/>
    <x v="8"/>
    <n v="2026"/>
    <x v="3"/>
    <x v="4"/>
    <x v="0"/>
    <s v="New"/>
    <x v="2"/>
    <s v="Insulated Bottle"/>
    <n v="1"/>
    <n v="35.94"/>
    <n v="0.1"/>
    <n v="13.19"/>
    <n v="32.345999999999997"/>
    <n v="13.19"/>
    <n v="19.155999999999999"/>
    <n v="0.59222160390774747"/>
  </r>
  <r>
    <n v="665"/>
    <d v="2026-09-17T00:00:00"/>
    <x v="2"/>
    <n v="9"/>
    <x v="8"/>
    <n v="2026"/>
    <x v="1"/>
    <x v="14"/>
    <x v="0"/>
    <s v="New"/>
    <x v="0"/>
    <s v="Cycling Pack 12L"/>
    <n v="1"/>
    <n v="101.18"/>
    <n v="0.1"/>
    <n v="49.38"/>
    <n v="91.062000000000012"/>
    <n v="49.38"/>
    <n v="41.682000000000009"/>
    <n v="0.45773209461685449"/>
  </r>
  <r>
    <n v="2067"/>
    <d v="2026-09-17T00:00:00"/>
    <x v="2"/>
    <n v="9"/>
    <x v="8"/>
    <n v="2026"/>
    <x v="3"/>
    <x v="7"/>
    <x v="2"/>
    <s v="New"/>
    <x v="0"/>
    <s v="Commuter Helmet"/>
    <n v="2"/>
    <n v="82.47"/>
    <n v="0"/>
    <n v="42.49"/>
    <n v="164.94"/>
    <n v="84.98"/>
    <n v="79.959999999999994"/>
    <n v="0.48478234509518608"/>
  </r>
  <r>
    <n v="2648"/>
    <d v="2026-09-17T00:00:00"/>
    <x v="2"/>
    <n v="9"/>
    <x v="8"/>
    <n v="2026"/>
    <x v="2"/>
    <x v="16"/>
    <x v="3"/>
    <s v="New"/>
    <x v="4"/>
    <s v="Training Mat"/>
    <n v="1"/>
    <n v="50.47"/>
    <n v="0.05"/>
    <n v="22.27"/>
    <n v="47.946499999999993"/>
    <n v="22.27"/>
    <n v="25.676499999999994"/>
    <n v="0.53552396942425406"/>
  </r>
  <r>
    <n v="3074"/>
    <d v="2026-09-17T00:00:00"/>
    <x v="2"/>
    <n v="9"/>
    <x v="8"/>
    <n v="2026"/>
    <x v="3"/>
    <x v="8"/>
    <x v="1"/>
    <s v="Business"/>
    <x v="3"/>
    <s v="Portable Camp Stove"/>
    <n v="5"/>
    <n v="82.63"/>
    <n v="0.15"/>
    <n v="38.630000000000003"/>
    <n v="351.17749999999995"/>
    <n v="193.15"/>
    <n v="158.02749999999995"/>
    <n v="0.44999323703824978"/>
  </r>
  <r>
    <n v="259"/>
    <d v="2026-09-18T00:00:00"/>
    <x v="2"/>
    <n v="9"/>
    <x v="8"/>
    <n v="2026"/>
    <x v="3"/>
    <x v="8"/>
    <x v="2"/>
    <s v="Business"/>
    <x v="2"/>
    <s v="Travel Backpack 35L"/>
    <n v="4"/>
    <n v="168.48"/>
    <n v="0.1"/>
    <n v="89.85"/>
    <n v="606.52800000000002"/>
    <n v="359.4"/>
    <n v="247.12800000000004"/>
    <n v="0.4074469768914214"/>
  </r>
  <r>
    <n v="997"/>
    <d v="2026-09-18T00:00:00"/>
    <x v="2"/>
    <n v="9"/>
    <x v="8"/>
    <n v="2026"/>
    <x v="1"/>
    <x v="11"/>
    <x v="3"/>
    <s v="Returning"/>
    <x v="3"/>
    <s v="Compact Sleeping Bag"/>
    <n v="2"/>
    <n v="121.82"/>
    <n v="0"/>
    <n v="61.92"/>
    <n v="243.64"/>
    <n v="123.84"/>
    <n v="119.79999999999998"/>
    <n v="0.49170907896897059"/>
  </r>
  <r>
    <n v="2102"/>
    <d v="2026-09-18T00:00:00"/>
    <x v="2"/>
    <n v="9"/>
    <x v="8"/>
    <n v="2026"/>
    <x v="0"/>
    <x v="15"/>
    <x v="2"/>
    <s v="Returning"/>
    <x v="0"/>
    <s v="Trail Bike Light"/>
    <n v="1"/>
    <n v="50.02"/>
    <n v="0.1"/>
    <n v="22.47"/>
    <n v="45.018000000000001"/>
    <n v="22.47"/>
    <n v="22.548000000000002"/>
    <n v="0.50086632013861121"/>
  </r>
  <r>
    <n v="2452"/>
    <d v="2026-09-18T00:00:00"/>
    <x v="2"/>
    <n v="9"/>
    <x v="8"/>
    <n v="2026"/>
    <x v="2"/>
    <x v="5"/>
    <x v="0"/>
    <s v="New"/>
    <x v="4"/>
    <s v="Training Mat"/>
    <n v="1"/>
    <n v="50.17"/>
    <n v="0.1"/>
    <n v="21.99"/>
    <n v="45.153000000000006"/>
    <n v="21.99"/>
    <n v="23.163000000000007"/>
    <n v="0.51298917015480705"/>
  </r>
  <r>
    <n v="2761"/>
    <d v="2026-09-18T00:00:00"/>
    <x v="2"/>
    <n v="9"/>
    <x v="8"/>
    <n v="2026"/>
    <x v="0"/>
    <x v="15"/>
    <x v="1"/>
    <s v="Business"/>
    <x v="3"/>
    <s v="Compact Sleeping Bag"/>
    <n v="5"/>
    <n v="124.51"/>
    <n v="0.1"/>
    <n v="60.29"/>
    <n v="560.29500000000007"/>
    <n v="301.45"/>
    <n v="258.84500000000008"/>
    <n v="0.46197984990049895"/>
  </r>
  <r>
    <n v="3993"/>
    <d v="2026-09-18T00:00:00"/>
    <x v="2"/>
    <n v="9"/>
    <x v="8"/>
    <n v="2026"/>
    <x v="1"/>
    <x v="12"/>
    <x v="3"/>
    <s v="Returning"/>
    <x v="1"/>
    <s v="Summit Backpack 45L"/>
    <n v="1"/>
    <n v="153.68"/>
    <n v="0.05"/>
    <n v="77.42"/>
    <n v="145.99600000000001"/>
    <n v="77.42"/>
    <n v="68.576000000000008"/>
    <n v="0.46971149894517661"/>
  </r>
  <r>
    <n v="4343"/>
    <d v="2026-09-18T00:00:00"/>
    <x v="2"/>
    <n v="9"/>
    <x v="8"/>
    <n v="2026"/>
    <x v="1"/>
    <x v="12"/>
    <x v="3"/>
    <s v="New"/>
    <x v="3"/>
    <s v="Compact Sleeping Bag"/>
    <n v="2"/>
    <n v="121.37"/>
    <n v="0.05"/>
    <n v="60.13"/>
    <n v="230.60300000000001"/>
    <n v="120.26"/>
    <n v="110.343"/>
    <n v="0.47849767782726155"/>
  </r>
  <r>
    <n v="4429"/>
    <d v="2026-09-18T00:00:00"/>
    <x v="2"/>
    <n v="9"/>
    <x v="8"/>
    <n v="2026"/>
    <x v="0"/>
    <x v="15"/>
    <x v="0"/>
    <s v="Business"/>
    <x v="1"/>
    <s v="Trail Boots"/>
    <n v="2"/>
    <n v="145.1"/>
    <n v="0.1"/>
    <n v="77.62"/>
    <n v="261.18"/>
    <n v="155.24"/>
    <n v="105.94"/>
    <n v="0.40562064476606169"/>
  </r>
  <r>
    <n v="4824"/>
    <d v="2026-09-18T00:00:00"/>
    <x v="2"/>
    <n v="9"/>
    <x v="8"/>
    <n v="2026"/>
    <x v="3"/>
    <x v="8"/>
    <x v="0"/>
    <s v="Returning"/>
    <x v="4"/>
    <s v="Recovery Roller"/>
    <n v="1"/>
    <n v="36.729999999999997"/>
    <n v="0.05"/>
    <n v="14.11"/>
    <n v="34.893499999999996"/>
    <n v="14.11"/>
    <n v="20.783499999999997"/>
    <n v="0.59562669265049362"/>
  </r>
  <r>
    <n v="4881"/>
    <d v="2026-09-18T00:00:00"/>
    <x v="2"/>
    <n v="9"/>
    <x v="8"/>
    <n v="2026"/>
    <x v="2"/>
    <x v="2"/>
    <x v="0"/>
    <s v="Business"/>
    <x v="2"/>
    <s v="Carry-On Duffel"/>
    <n v="4"/>
    <n v="134.15"/>
    <n v="0.05"/>
    <n v="65.58"/>
    <n v="509.77"/>
    <n v="262.32"/>
    <n v="247.45"/>
    <n v="0.48541499107440611"/>
  </r>
  <r>
    <n v="5138"/>
    <d v="2026-09-18T00:00:00"/>
    <x v="2"/>
    <n v="9"/>
    <x v="8"/>
    <n v="2026"/>
    <x v="0"/>
    <x v="0"/>
    <x v="1"/>
    <s v="Business"/>
    <x v="1"/>
    <s v="Hiking Daypack 20L"/>
    <n v="8"/>
    <n v="94.21"/>
    <n v="0.1"/>
    <n v="45.05"/>
    <n v="678.31200000000001"/>
    <n v="360.4"/>
    <n v="317.91200000000003"/>
    <n v="0.46868107891353833"/>
  </r>
  <r>
    <n v="1214"/>
    <d v="2026-09-19T00:00:00"/>
    <x v="2"/>
    <n v="9"/>
    <x v="8"/>
    <n v="2026"/>
    <x v="0"/>
    <x v="15"/>
    <x v="2"/>
    <s v="Returning"/>
    <x v="3"/>
    <s v="Trail Tent 2P"/>
    <n v="1"/>
    <n v="198.29"/>
    <n v="0.05"/>
    <n v="106.24"/>
    <n v="188.37549999999999"/>
    <n v="106.24"/>
    <n v="82.135499999999993"/>
    <n v="0.436020076920831"/>
  </r>
  <r>
    <n v="1346"/>
    <d v="2026-09-19T00:00:00"/>
    <x v="2"/>
    <n v="9"/>
    <x v="8"/>
    <n v="2026"/>
    <x v="1"/>
    <x v="14"/>
    <x v="3"/>
    <s v="Returning"/>
    <x v="2"/>
    <s v="Travel Backpack 35L"/>
    <n v="3"/>
    <n v="166.21"/>
    <n v="0.05"/>
    <n v="85.03"/>
    <n v="473.69849999999997"/>
    <n v="255.09"/>
    <n v="218.60849999999996"/>
    <n v="0.4614929116304991"/>
  </r>
  <r>
    <n v="1361"/>
    <d v="2026-09-19T00:00:00"/>
    <x v="2"/>
    <n v="9"/>
    <x v="8"/>
    <n v="2026"/>
    <x v="1"/>
    <x v="6"/>
    <x v="3"/>
    <s v="New"/>
    <x v="0"/>
    <s v="Compact Repair Kit"/>
    <n v="1"/>
    <n v="40.700000000000003"/>
    <n v="0.05"/>
    <n v="16.43"/>
    <n v="38.664999999999999"/>
    <n v="16.43"/>
    <n v="22.234999999999999"/>
    <n v="0.57506789085736454"/>
  </r>
  <r>
    <n v="2728"/>
    <d v="2026-09-19T00:00:00"/>
    <x v="2"/>
    <n v="9"/>
    <x v="8"/>
    <n v="2026"/>
    <x v="0"/>
    <x v="15"/>
    <x v="0"/>
    <s v="New"/>
    <x v="1"/>
    <s v="Summit Backpack 45L"/>
    <n v="3"/>
    <n v="153.5"/>
    <n v="0"/>
    <n v="80.819999999999993"/>
    <n v="460.5"/>
    <n v="242.45999999999998"/>
    <n v="218.04000000000002"/>
    <n v="0.47348534201954401"/>
  </r>
  <r>
    <n v="2788"/>
    <d v="2026-09-19T00:00:00"/>
    <x v="2"/>
    <n v="9"/>
    <x v="8"/>
    <n v="2026"/>
    <x v="1"/>
    <x v="12"/>
    <x v="3"/>
    <s v="New"/>
    <x v="1"/>
    <s v="Trekking Poles"/>
    <n v="1"/>
    <n v="70.430000000000007"/>
    <n v="0"/>
    <n v="31.51"/>
    <n v="70.430000000000007"/>
    <n v="31.51"/>
    <n v="38.92"/>
    <n v="0.55260542382507449"/>
  </r>
  <r>
    <n v="2932"/>
    <d v="2026-09-19T00:00:00"/>
    <x v="2"/>
    <n v="9"/>
    <x v="8"/>
    <n v="2026"/>
    <x v="0"/>
    <x v="15"/>
    <x v="2"/>
    <s v="Business"/>
    <x v="0"/>
    <s v="Trail Bike Light"/>
    <n v="4"/>
    <n v="49.93"/>
    <n v="0"/>
    <n v="22.99"/>
    <n v="199.72"/>
    <n v="91.96"/>
    <n v="107.76"/>
    <n v="0.53955537752853999"/>
  </r>
  <r>
    <n v="3399"/>
    <d v="2026-09-19T00:00:00"/>
    <x v="2"/>
    <n v="9"/>
    <x v="8"/>
    <n v="2026"/>
    <x v="1"/>
    <x v="12"/>
    <x v="2"/>
    <s v="Returning"/>
    <x v="0"/>
    <s v="Trail Bike Light"/>
    <n v="1"/>
    <n v="50.18"/>
    <n v="0"/>
    <n v="22.92"/>
    <n v="50.18"/>
    <n v="22.92"/>
    <n v="27.259999999999998"/>
    <n v="0.54324432044639293"/>
  </r>
  <r>
    <n v="3588"/>
    <d v="2026-09-19T00:00:00"/>
    <x v="2"/>
    <n v="9"/>
    <x v="8"/>
    <n v="2026"/>
    <x v="3"/>
    <x v="13"/>
    <x v="2"/>
    <s v="New"/>
    <x v="2"/>
    <s v="Travel Backpack 35L"/>
    <n v="2"/>
    <n v="164.01"/>
    <n v="0.15"/>
    <n v="87.14"/>
    <n v="278.81699999999995"/>
    <n v="174.28"/>
    <n v="104.53699999999995"/>
    <n v="0.37493050997607741"/>
  </r>
  <r>
    <n v="3603"/>
    <d v="2026-09-19T00:00:00"/>
    <x v="2"/>
    <n v="9"/>
    <x v="8"/>
    <n v="2026"/>
    <x v="1"/>
    <x v="14"/>
    <x v="3"/>
    <s v="Returning"/>
    <x v="0"/>
    <s v="Commuter Helmet"/>
    <n v="2"/>
    <n v="83.77"/>
    <n v="0"/>
    <n v="43.32"/>
    <n v="167.54"/>
    <n v="86.64"/>
    <n v="80.899999999999991"/>
    <n v="0.4828697624447893"/>
  </r>
  <r>
    <n v="3845"/>
    <d v="2026-09-19T00:00:00"/>
    <x v="2"/>
    <n v="9"/>
    <x v="8"/>
    <n v="2026"/>
    <x v="3"/>
    <x v="8"/>
    <x v="0"/>
    <s v="New"/>
    <x v="3"/>
    <s v="Portable Camp Stove"/>
    <n v="1"/>
    <n v="81.84"/>
    <n v="0"/>
    <n v="38.5"/>
    <n v="81.84"/>
    <n v="38.5"/>
    <n v="43.34"/>
    <n v="0.52956989247311825"/>
  </r>
  <r>
    <n v="4191"/>
    <d v="2026-09-19T00:00:00"/>
    <x v="2"/>
    <n v="9"/>
    <x v="8"/>
    <n v="2026"/>
    <x v="2"/>
    <x v="5"/>
    <x v="3"/>
    <s v="Returning"/>
    <x v="4"/>
    <s v="Resistance Band Set"/>
    <n v="1"/>
    <n v="40.32"/>
    <n v="0.15"/>
    <n v="14.39"/>
    <n v="34.271999999999998"/>
    <n v="14.39"/>
    <n v="19.881999999999998"/>
    <n v="0.58012371615312786"/>
  </r>
  <r>
    <n v="4269"/>
    <d v="2026-09-19T00:00:00"/>
    <x v="2"/>
    <n v="9"/>
    <x v="8"/>
    <n v="2026"/>
    <x v="2"/>
    <x v="16"/>
    <x v="1"/>
    <s v="Business"/>
    <x v="1"/>
    <s v="Summit Backpack 45L"/>
    <n v="4"/>
    <n v="155.84"/>
    <n v="0.05"/>
    <n v="80.790000000000006"/>
    <n v="592.19200000000001"/>
    <n v="323.16000000000003"/>
    <n v="269.03199999999998"/>
    <n v="0.45429860585755966"/>
  </r>
  <r>
    <n v="5"/>
    <d v="2026-09-20T00:00:00"/>
    <x v="2"/>
    <n v="9"/>
    <x v="8"/>
    <n v="2026"/>
    <x v="1"/>
    <x v="6"/>
    <x v="0"/>
    <s v="Business"/>
    <x v="4"/>
    <s v="Training Mat"/>
    <n v="1"/>
    <n v="51.83"/>
    <n v="0"/>
    <n v="21.9"/>
    <n v="51.83"/>
    <n v="21.9"/>
    <n v="29.93"/>
    <n v="0.57746478873239437"/>
  </r>
  <r>
    <n v="210"/>
    <d v="2026-09-20T00:00:00"/>
    <x v="2"/>
    <n v="9"/>
    <x v="8"/>
    <n v="2026"/>
    <x v="2"/>
    <x v="3"/>
    <x v="2"/>
    <s v="Returning"/>
    <x v="3"/>
    <s v="Trail Tent 2P"/>
    <n v="1"/>
    <n v="190.77"/>
    <n v="0.05"/>
    <n v="104.69"/>
    <n v="181.23150000000001"/>
    <n v="104.69"/>
    <n v="76.541500000000013"/>
    <n v="0.42234103894742364"/>
  </r>
  <r>
    <n v="462"/>
    <d v="2026-09-20T00:00:00"/>
    <x v="2"/>
    <n v="9"/>
    <x v="8"/>
    <n v="2026"/>
    <x v="1"/>
    <x v="12"/>
    <x v="2"/>
    <s v="New"/>
    <x v="0"/>
    <s v="Compact Repair Kit"/>
    <n v="2"/>
    <n v="40.049999999999997"/>
    <n v="0.05"/>
    <n v="16.97"/>
    <n v="76.094999999999985"/>
    <n v="33.94"/>
    <n v="42.154999999999987"/>
    <n v="0.55397857940731976"/>
  </r>
  <r>
    <n v="725"/>
    <d v="2026-09-20T00:00:00"/>
    <x v="2"/>
    <n v="9"/>
    <x v="8"/>
    <n v="2026"/>
    <x v="1"/>
    <x v="12"/>
    <x v="0"/>
    <s v="New"/>
    <x v="0"/>
    <s v="Commuter Helmet"/>
    <n v="1"/>
    <n v="82.08"/>
    <n v="0.05"/>
    <n v="43.18"/>
    <n v="77.975999999999999"/>
    <n v="43.18"/>
    <n v="34.795999999999999"/>
    <n v="0.44623986867754178"/>
  </r>
  <r>
    <n v="918"/>
    <d v="2026-09-20T00:00:00"/>
    <x v="2"/>
    <n v="9"/>
    <x v="8"/>
    <n v="2026"/>
    <x v="0"/>
    <x v="15"/>
    <x v="0"/>
    <s v="Returning"/>
    <x v="0"/>
    <s v="Trail Bike Light"/>
    <n v="1"/>
    <n v="50.3"/>
    <n v="0.05"/>
    <n v="22.14"/>
    <n v="47.784999999999997"/>
    <n v="22.14"/>
    <n v="25.644999999999996"/>
    <n v="0.53667468870984614"/>
  </r>
  <r>
    <n v="1442"/>
    <d v="2026-09-20T00:00:00"/>
    <x v="2"/>
    <n v="9"/>
    <x v="8"/>
    <n v="2026"/>
    <x v="2"/>
    <x v="16"/>
    <x v="0"/>
    <s v="New"/>
    <x v="2"/>
    <s v="Packing Cube Set"/>
    <n v="1"/>
    <n v="47.68"/>
    <n v="0.1"/>
    <n v="18.03"/>
    <n v="42.911999999999999"/>
    <n v="18.03"/>
    <n v="24.881999999999998"/>
    <n v="0.57983780760626391"/>
  </r>
  <r>
    <n v="4290"/>
    <d v="2026-09-20T00:00:00"/>
    <x v="2"/>
    <n v="9"/>
    <x v="8"/>
    <n v="2026"/>
    <x v="2"/>
    <x v="2"/>
    <x v="2"/>
    <s v="Returning"/>
    <x v="0"/>
    <s v="Trail Bike Light"/>
    <n v="2"/>
    <n v="51.48"/>
    <n v="0.05"/>
    <n v="22.38"/>
    <n v="97.811999999999983"/>
    <n v="44.76"/>
    <n v="53.051999999999985"/>
    <n v="0.54238743712427917"/>
  </r>
  <r>
    <n v="4666"/>
    <d v="2026-09-20T00:00:00"/>
    <x v="2"/>
    <n v="9"/>
    <x v="8"/>
    <n v="2026"/>
    <x v="2"/>
    <x v="3"/>
    <x v="0"/>
    <s v="Business"/>
    <x v="4"/>
    <s v="Weighted Vest"/>
    <n v="2"/>
    <n v="123.73"/>
    <n v="0"/>
    <n v="68.459999999999994"/>
    <n v="247.46"/>
    <n v="136.91999999999999"/>
    <n v="110.54000000000002"/>
    <n v="0.44669845631617239"/>
  </r>
  <r>
    <n v="234"/>
    <d v="2026-09-21T00:00:00"/>
    <x v="2"/>
    <n v="9"/>
    <x v="8"/>
    <n v="2026"/>
    <x v="2"/>
    <x v="5"/>
    <x v="0"/>
    <s v="Business"/>
    <x v="1"/>
    <s v="Trail Boots"/>
    <n v="2"/>
    <n v="146.81"/>
    <n v="0"/>
    <n v="79.72"/>
    <n v="293.62"/>
    <n v="159.44"/>
    <n v="134.18"/>
    <n v="0.45698521899053202"/>
  </r>
  <r>
    <n v="802"/>
    <d v="2026-09-21T00:00:00"/>
    <x v="2"/>
    <n v="9"/>
    <x v="8"/>
    <n v="2026"/>
    <x v="1"/>
    <x v="12"/>
    <x v="2"/>
    <s v="Returning"/>
    <x v="2"/>
    <s v="Travel Backpack 35L"/>
    <n v="2"/>
    <n v="167.16"/>
    <n v="0"/>
    <n v="88.51"/>
    <n v="334.32"/>
    <n v="177.02"/>
    <n v="157.29999999999998"/>
    <n v="0.4705072983967456"/>
  </r>
  <r>
    <n v="1942"/>
    <d v="2026-09-21T00:00:00"/>
    <x v="2"/>
    <n v="9"/>
    <x v="8"/>
    <n v="2026"/>
    <x v="2"/>
    <x v="2"/>
    <x v="0"/>
    <s v="New"/>
    <x v="0"/>
    <s v="Commuter Helmet"/>
    <n v="1"/>
    <n v="83.69"/>
    <n v="0"/>
    <n v="42.76"/>
    <n v="83.69"/>
    <n v="42.76"/>
    <n v="40.93"/>
    <n v="0.48906679412116144"/>
  </r>
  <r>
    <n v="2200"/>
    <d v="2026-09-21T00:00:00"/>
    <x v="2"/>
    <n v="9"/>
    <x v="8"/>
    <n v="2026"/>
    <x v="0"/>
    <x v="0"/>
    <x v="0"/>
    <s v="New"/>
    <x v="0"/>
    <s v="Compact Repair Kit"/>
    <n v="1"/>
    <n v="40.4"/>
    <n v="0.15"/>
    <n v="16.47"/>
    <n v="34.339999999999996"/>
    <n v="16.47"/>
    <n v="17.869999999999997"/>
    <n v="0.52038439138031445"/>
  </r>
  <r>
    <n v="2236"/>
    <d v="2026-09-21T00:00:00"/>
    <x v="2"/>
    <n v="9"/>
    <x v="8"/>
    <n v="2026"/>
    <x v="1"/>
    <x v="11"/>
    <x v="0"/>
    <s v="Returning"/>
    <x v="1"/>
    <s v="Trail Boots"/>
    <n v="3"/>
    <n v="143.31"/>
    <n v="0"/>
    <n v="81.36"/>
    <n v="429.93"/>
    <n v="244.07999999999998"/>
    <n v="185.85000000000002"/>
    <n v="0.43227967343521045"/>
  </r>
  <r>
    <n v="4041"/>
    <d v="2026-09-21T00:00:00"/>
    <x v="2"/>
    <n v="9"/>
    <x v="8"/>
    <n v="2026"/>
    <x v="1"/>
    <x v="11"/>
    <x v="1"/>
    <s v="Returning"/>
    <x v="4"/>
    <s v="Training Mat"/>
    <n v="15"/>
    <n v="51.1"/>
    <n v="0.1"/>
    <n v="21.9"/>
    <n v="689.85"/>
    <n v="328.5"/>
    <n v="361.35"/>
    <n v="0.52380952380952384"/>
  </r>
  <r>
    <n v="4435"/>
    <d v="2026-09-21T00:00:00"/>
    <x v="2"/>
    <n v="9"/>
    <x v="8"/>
    <n v="2026"/>
    <x v="3"/>
    <x v="13"/>
    <x v="3"/>
    <s v="New"/>
    <x v="1"/>
    <s v="Trail Boots"/>
    <n v="1"/>
    <n v="146.33000000000001"/>
    <n v="0"/>
    <n v="80.05"/>
    <n v="146.33000000000001"/>
    <n v="80.05"/>
    <n v="66.280000000000015"/>
    <n v="0.45294881432378875"/>
  </r>
  <r>
    <n v="305"/>
    <d v="2026-09-22T00:00:00"/>
    <x v="2"/>
    <n v="9"/>
    <x v="8"/>
    <n v="2026"/>
    <x v="3"/>
    <x v="8"/>
    <x v="0"/>
    <s v="Returning"/>
    <x v="2"/>
    <s v="Carry-On Duffel"/>
    <n v="1"/>
    <n v="130.69999999999999"/>
    <n v="0.05"/>
    <n v="68.23"/>
    <n v="124.16499999999998"/>
    <n v="68.23"/>
    <n v="55.934999999999974"/>
    <n v="0.45048926831232622"/>
  </r>
  <r>
    <n v="808"/>
    <d v="2026-09-22T00:00:00"/>
    <x v="2"/>
    <n v="9"/>
    <x v="8"/>
    <n v="2026"/>
    <x v="1"/>
    <x v="12"/>
    <x v="1"/>
    <s v="Business"/>
    <x v="4"/>
    <s v="Resistance Band Set"/>
    <n v="8"/>
    <n v="39.630000000000003"/>
    <n v="0.15"/>
    <n v="14.61"/>
    <n v="269.48400000000004"/>
    <n v="116.88"/>
    <n v="152.60400000000004"/>
    <n v="0.56628222825844954"/>
  </r>
  <r>
    <n v="1029"/>
    <d v="2026-09-22T00:00:00"/>
    <x v="2"/>
    <n v="9"/>
    <x v="8"/>
    <n v="2026"/>
    <x v="1"/>
    <x v="6"/>
    <x v="0"/>
    <s v="Returning"/>
    <x v="2"/>
    <s v="Carry-On Duffel"/>
    <n v="1"/>
    <n v="132.36000000000001"/>
    <n v="0.05"/>
    <n v="66.63"/>
    <n v="125.742"/>
    <n v="66.63"/>
    <n v="59.112000000000009"/>
    <n v="0.47010545402490822"/>
  </r>
  <r>
    <n v="1721"/>
    <d v="2026-09-22T00:00:00"/>
    <x v="2"/>
    <n v="9"/>
    <x v="8"/>
    <n v="2026"/>
    <x v="3"/>
    <x v="7"/>
    <x v="0"/>
    <s v="Business"/>
    <x v="1"/>
    <s v="Summit Backpack 45L"/>
    <n v="1"/>
    <n v="156.81"/>
    <n v="0"/>
    <n v="78.2"/>
    <n v="156.81"/>
    <n v="78.2"/>
    <n v="78.61"/>
    <n v="0.50130731458452904"/>
  </r>
  <r>
    <n v="2425"/>
    <d v="2026-09-22T00:00:00"/>
    <x v="2"/>
    <n v="9"/>
    <x v="8"/>
    <n v="2026"/>
    <x v="3"/>
    <x v="8"/>
    <x v="3"/>
    <s v="New"/>
    <x v="2"/>
    <s v="Carry-On Duffel"/>
    <n v="3"/>
    <n v="134.52000000000001"/>
    <n v="0.05"/>
    <n v="65.19"/>
    <n v="383.38200000000006"/>
    <n v="195.57"/>
    <n v="187.81200000000007"/>
    <n v="0.48988215409174152"/>
  </r>
  <r>
    <n v="3322"/>
    <d v="2026-09-22T00:00:00"/>
    <x v="2"/>
    <n v="9"/>
    <x v="8"/>
    <n v="2026"/>
    <x v="3"/>
    <x v="8"/>
    <x v="0"/>
    <s v="Returning"/>
    <x v="3"/>
    <s v="Compact Sleeping Bag"/>
    <n v="1"/>
    <n v="124.51"/>
    <n v="0"/>
    <n v="59.97"/>
    <n v="124.51"/>
    <n v="59.97"/>
    <n v="64.540000000000006"/>
    <n v="0.51835193960324477"/>
  </r>
  <r>
    <n v="3821"/>
    <d v="2026-09-22T00:00:00"/>
    <x v="2"/>
    <n v="9"/>
    <x v="8"/>
    <n v="2026"/>
    <x v="2"/>
    <x v="3"/>
    <x v="0"/>
    <s v="Returning"/>
    <x v="1"/>
    <s v="Trail Boots"/>
    <n v="1"/>
    <n v="141"/>
    <n v="0"/>
    <n v="79.010000000000005"/>
    <n v="141"/>
    <n v="79.010000000000005"/>
    <n v="61.989999999999995"/>
    <n v="0.43964539007092196"/>
  </r>
  <r>
    <n v="3899"/>
    <d v="2026-09-22T00:00:00"/>
    <x v="2"/>
    <n v="9"/>
    <x v="8"/>
    <n v="2026"/>
    <x v="3"/>
    <x v="4"/>
    <x v="1"/>
    <s v="Returning"/>
    <x v="3"/>
    <s v="Compact Sleeping Bag"/>
    <n v="6"/>
    <n v="121.7"/>
    <n v="0.15"/>
    <n v="61.26"/>
    <n v="620.67000000000007"/>
    <n v="367.56"/>
    <n v="253.11000000000007"/>
    <n v="0.40780124703948967"/>
  </r>
  <r>
    <n v="4807"/>
    <d v="2026-09-22T00:00:00"/>
    <x v="2"/>
    <n v="9"/>
    <x v="8"/>
    <n v="2026"/>
    <x v="3"/>
    <x v="7"/>
    <x v="1"/>
    <s v="Business"/>
    <x v="0"/>
    <s v="Cycling Pack 12L"/>
    <n v="4"/>
    <n v="103.86"/>
    <n v="0.1"/>
    <n v="50.12"/>
    <n v="373.89600000000002"/>
    <n v="200.48"/>
    <n v="173.41600000000003"/>
    <n v="0.46380811776536796"/>
  </r>
  <r>
    <n v="30"/>
    <d v="2026-09-23T00:00:00"/>
    <x v="2"/>
    <n v="9"/>
    <x v="8"/>
    <n v="2026"/>
    <x v="2"/>
    <x v="5"/>
    <x v="3"/>
    <s v="Returning"/>
    <x v="1"/>
    <s v="Hiking Daypack 20L"/>
    <n v="2"/>
    <n v="93.82"/>
    <n v="0.05"/>
    <n v="45.57"/>
    <n v="178.25799999999998"/>
    <n v="91.14"/>
    <n v="87.117999999999981"/>
    <n v="0.48871859888476249"/>
  </r>
  <r>
    <n v="3027"/>
    <d v="2026-09-23T00:00:00"/>
    <x v="2"/>
    <n v="9"/>
    <x v="8"/>
    <n v="2026"/>
    <x v="3"/>
    <x v="8"/>
    <x v="1"/>
    <s v="Business"/>
    <x v="1"/>
    <s v="Summit Backpack 45L"/>
    <n v="8"/>
    <n v="155.13999999999999"/>
    <n v="0.1"/>
    <n v="76.87"/>
    <n v="1117.008"/>
    <n v="614.96"/>
    <n v="502.048"/>
    <n v="0.44945783736553363"/>
  </r>
  <r>
    <n v="3690"/>
    <d v="2026-09-23T00:00:00"/>
    <x v="2"/>
    <n v="9"/>
    <x v="8"/>
    <n v="2026"/>
    <x v="3"/>
    <x v="8"/>
    <x v="0"/>
    <s v="Returning"/>
    <x v="1"/>
    <s v="Hiking Daypack 20L"/>
    <n v="3"/>
    <n v="92.14"/>
    <n v="0.05"/>
    <n v="45.25"/>
    <n v="262.59899999999999"/>
    <n v="135.75"/>
    <n v="126.84899999999999"/>
    <n v="0.48305210606285626"/>
  </r>
  <r>
    <n v="600"/>
    <d v="2026-09-24T00:00:00"/>
    <x v="2"/>
    <n v="9"/>
    <x v="8"/>
    <n v="2026"/>
    <x v="1"/>
    <x v="12"/>
    <x v="2"/>
    <s v="Returning"/>
    <x v="0"/>
    <s v="Compact Repair Kit"/>
    <n v="6"/>
    <n v="39.880000000000003"/>
    <n v="0.05"/>
    <n v="16.79"/>
    <n v="227.31600000000003"/>
    <n v="100.74"/>
    <n v="126.57600000000004"/>
    <n v="0.5568283798764716"/>
  </r>
  <r>
    <n v="1931"/>
    <d v="2026-09-24T00:00:00"/>
    <x v="2"/>
    <n v="9"/>
    <x v="8"/>
    <n v="2026"/>
    <x v="2"/>
    <x v="16"/>
    <x v="0"/>
    <s v="Returning"/>
    <x v="2"/>
    <s v="Insulated Bottle"/>
    <n v="4"/>
    <n v="35.700000000000003"/>
    <n v="0"/>
    <n v="13.91"/>
    <n v="142.80000000000001"/>
    <n v="55.64"/>
    <n v="87.160000000000011"/>
    <n v="0.61036414565826336"/>
  </r>
  <r>
    <n v="2124"/>
    <d v="2026-09-24T00:00:00"/>
    <x v="2"/>
    <n v="9"/>
    <x v="8"/>
    <n v="2026"/>
    <x v="3"/>
    <x v="8"/>
    <x v="2"/>
    <s v="New"/>
    <x v="0"/>
    <s v="Cycling Pack 12L"/>
    <n v="6"/>
    <n v="104.16"/>
    <n v="0"/>
    <n v="51.76"/>
    <n v="624.96"/>
    <n v="310.56"/>
    <n v="314.40000000000003"/>
    <n v="0.50307219662058378"/>
  </r>
  <r>
    <n v="2789"/>
    <d v="2026-09-24T00:00:00"/>
    <x v="2"/>
    <n v="9"/>
    <x v="8"/>
    <n v="2026"/>
    <x v="2"/>
    <x v="16"/>
    <x v="0"/>
    <s v="New"/>
    <x v="1"/>
    <s v="Trail Boots"/>
    <n v="5"/>
    <n v="147.21"/>
    <n v="0.05"/>
    <n v="79.14"/>
    <n v="699.24750000000006"/>
    <n v="395.7"/>
    <n v="303.54750000000007"/>
    <n v="0.43410594961011667"/>
  </r>
  <r>
    <n v="2921"/>
    <d v="2026-09-24T00:00:00"/>
    <x v="2"/>
    <n v="9"/>
    <x v="8"/>
    <n v="2026"/>
    <x v="0"/>
    <x v="0"/>
    <x v="0"/>
    <s v="New"/>
    <x v="3"/>
    <s v="Trail Tent 2P"/>
    <n v="3"/>
    <n v="195.68"/>
    <n v="0.05"/>
    <n v="102.16"/>
    <n v="557.68799999999999"/>
    <n v="306.48"/>
    <n v="251.20799999999997"/>
    <n v="0.45044541033696256"/>
  </r>
  <r>
    <n v="3108"/>
    <d v="2026-09-24T00:00:00"/>
    <x v="2"/>
    <n v="9"/>
    <x v="8"/>
    <n v="2026"/>
    <x v="1"/>
    <x v="11"/>
    <x v="1"/>
    <s v="Business"/>
    <x v="1"/>
    <s v="Hiking Daypack 20L"/>
    <n v="5"/>
    <n v="90.05"/>
    <n v="0.15"/>
    <n v="44.12"/>
    <n v="382.71249999999998"/>
    <n v="220.6"/>
    <n v="162.11249999999998"/>
    <n v="0.42358820263252439"/>
  </r>
  <r>
    <n v="3226"/>
    <d v="2026-09-24T00:00:00"/>
    <x v="2"/>
    <n v="9"/>
    <x v="8"/>
    <n v="2026"/>
    <x v="3"/>
    <x v="13"/>
    <x v="3"/>
    <s v="Returning"/>
    <x v="3"/>
    <s v="Alpine Tent 4P"/>
    <n v="1"/>
    <n v="345.48"/>
    <n v="0"/>
    <n v="196.31"/>
    <n v="345.48"/>
    <n v="196.31"/>
    <n v="149.17000000000002"/>
    <n v="0.43177607965728843"/>
  </r>
  <r>
    <n v="3286"/>
    <d v="2026-09-24T00:00:00"/>
    <x v="2"/>
    <n v="9"/>
    <x v="8"/>
    <n v="2026"/>
    <x v="3"/>
    <x v="4"/>
    <x v="0"/>
    <s v="New"/>
    <x v="2"/>
    <s v="Packing Cube Set"/>
    <n v="1"/>
    <n v="46.23"/>
    <n v="0.1"/>
    <n v="18.34"/>
    <n v="41.606999999999999"/>
    <n v="18.34"/>
    <n v="23.266999999999999"/>
    <n v="0.55920878698295962"/>
  </r>
  <r>
    <n v="4510"/>
    <d v="2026-09-24T00:00:00"/>
    <x v="2"/>
    <n v="9"/>
    <x v="8"/>
    <n v="2026"/>
    <x v="0"/>
    <x v="0"/>
    <x v="3"/>
    <s v="Returning"/>
    <x v="3"/>
    <s v="Portable Camp Stove"/>
    <n v="3"/>
    <n v="82.38"/>
    <n v="0.15"/>
    <n v="39.020000000000003"/>
    <n v="210.06899999999999"/>
    <n v="117.06"/>
    <n v="93.008999999999986"/>
    <n v="0.44275452351370259"/>
  </r>
  <r>
    <n v="2069"/>
    <d v="2026-09-25T00:00:00"/>
    <x v="2"/>
    <n v="9"/>
    <x v="8"/>
    <n v="2026"/>
    <x v="3"/>
    <x v="7"/>
    <x v="0"/>
    <s v="New"/>
    <x v="3"/>
    <s v="Alpine Tent 4P"/>
    <n v="1"/>
    <n v="344.79"/>
    <n v="0"/>
    <n v="189.63"/>
    <n v="344.79"/>
    <n v="189.63"/>
    <n v="155.16000000000003"/>
    <n v="0.45001305142260511"/>
  </r>
  <r>
    <n v="95"/>
    <d v="2026-09-26T00:00:00"/>
    <x v="2"/>
    <n v="9"/>
    <x v="8"/>
    <n v="2026"/>
    <x v="0"/>
    <x v="0"/>
    <x v="3"/>
    <s v="Returning"/>
    <x v="1"/>
    <s v="Trekking Poles"/>
    <n v="1"/>
    <n v="73.06"/>
    <n v="0.05"/>
    <n v="31.42"/>
    <n v="69.406999999999996"/>
    <n v="31.42"/>
    <n v="37.986999999999995"/>
    <n v="0.54730790842422228"/>
  </r>
  <r>
    <n v="160"/>
    <d v="2026-09-26T00:00:00"/>
    <x v="2"/>
    <n v="9"/>
    <x v="8"/>
    <n v="2026"/>
    <x v="3"/>
    <x v="8"/>
    <x v="0"/>
    <s v="Returning"/>
    <x v="3"/>
    <s v="Portable Camp Stove"/>
    <n v="1"/>
    <n v="81.58"/>
    <n v="0.1"/>
    <n v="38.89"/>
    <n v="73.421999999999997"/>
    <n v="38.89"/>
    <n v="34.531999999999996"/>
    <n v="0.47032224673803491"/>
  </r>
  <r>
    <n v="407"/>
    <d v="2026-09-26T00:00:00"/>
    <x v="2"/>
    <n v="9"/>
    <x v="8"/>
    <n v="2026"/>
    <x v="1"/>
    <x v="12"/>
    <x v="1"/>
    <s v="Returning"/>
    <x v="4"/>
    <s v="Training Mat"/>
    <n v="6"/>
    <n v="49.87"/>
    <n v="0.1"/>
    <n v="21.75"/>
    <n v="269.298"/>
    <n v="130.5"/>
    <n v="138.798"/>
    <n v="0.51540672414945521"/>
  </r>
  <r>
    <n v="1395"/>
    <d v="2026-09-26T00:00:00"/>
    <x v="2"/>
    <n v="9"/>
    <x v="8"/>
    <n v="2026"/>
    <x v="2"/>
    <x v="3"/>
    <x v="0"/>
    <s v="New"/>
    <x v="0"/>
    <s v="Compact Repair Kit"/>
    <n v="2"/>
    <n v="39.81"/>
    <n v="0.05"/>
    <n v="16.87"/>
    <n v="75.638999999999996"/>
    <n v="33.74"/>
    <n v="41.898999999999994"/>
    <n v="0.55393381721069812"/>
  </r>
  <r>
    <n v="2085"/>
    <d v="2026-09-26T00:00:00"/>
    <x v="2"/>
    <n v="9"/>
    <x v="8"/>
    <n v="2026"/>
    <x v="2"/>
    <x v="2"/>
    <x v="0"/>
    <s v="Returning"/>
    <x v="3"/>
    <s v="Trail Tent 2P"/>
    <n v="3"/>
    <n v="191.46"/>
    <n v="0"/>
    <n v="104.06"/>
    <n v="574.38"/>
    <n v="312.18"/>
    <n v="262.2"/>
    <n v="0.45649221769560222"/>
  </r>
  <r>
    <n v="3124"/>
    <d v="2026-09-26T00:00:00"/>
    <x v="2"/>
    <n v="9"/>
    <x v="8"/>
    <n v="2026"/>
    <x v="2"/>
    <x v="5"/>
    <x v="0"/>
    <s v="Returning"/>
    <x v="2"/>
    <s v="Packing Cube Set"/>
    <n v="3"/>
    <n v="46.48"/>
    <n v="0.05"/>
    <n v="18.82"/>
    <n v="132.46799999999999"/>
    <n v="56.46"/>
    <n v="76.007999999999981"/>
    <n v="0.57378385723344494"/>
  </r>
  <r>
    <n v="3216"/>
    <d v="2026-09-26T00:00:00"/>
    <x v="2"/>
    <n v="9"/>
    <x v="8"/>
    <n v="2026"/>
    <x v="1"/>
    <x v="12"/>
    <x v="2"/>
    <s v="Returning"/>
    <x v="2"/>
    <s v="Insulated Bottle"/>
    <n v="2"/>
    <n v="35.44"/>
    <n v="0.1"/>
    <n v="13.2"/>
    <n v="63.791999999999994"/>
    <n v="26.4"/>
    <n v="37.391999999999996"/>
    <n v="0.58615500376222718"/>
  </r>
  <r>
    <n v="3743"/>
    <d v="2026-09-26T00:00:00"/>
    <x v="2"/>
    <n v="9"/>
    <x v="8"/>
    <n v="2026"/>
    <x v="2"/>
    <x v="2"/>
    <x v="0"/>
    <s v="New"/>
    <x v="4"/>
    <s v="Recovery Roller"/>
    <n v="4"/>
    <n v="36.159999999999997"/>
    <n v="0.05"/>
    <n v="13.68"/>
    <n v="137.40799999999999"/>
    <n v="54.72"/>
    <n v="82.687999999999988"/>
    <n v="0.60176991150442471"/>
  </r>
  <r>
    <n v="3788"/>
    <d v="2026-09-26T00:00:00"/>
    <x v="2"/>
    <n v="9"/>
    <x v="8"/>
    <n v="2026"/>
    <x v="3"/>
    <x v="8"/>
    <x v="0"/>
    <s v="Returning"/>
    <x v="4"/>
    <s v="Recovery Roller"/>
    <n v="2"/>
    <n v="35.93"/>
    <n v="0"/>
    <n v="13.91"/>
    <n v="71.86"/>
    <n v="27.82"/>
    <n v="44.04"/>
    <n v="0.6128583356526579"/>
  </r>
  <r>
    <n v="4883"/>
    <d v="2026-09-26T00:00:00"/>
    <x v="2"/>
    <n v="9"/>
    <x v="8"/>
    <n v="2026"/>
    <x v="3"/>
    <x v="8"/>
    <x v="0"/>
    <s v="Business"/>
    <x v="3"/>
    <s v="Trail Tent 2P"/>
    <n v="1"/>
    <n v="199.7"/>
    <n v="0"/>
    <n v="103.77"/>
    <n v="199.7"/>
    <n v="103.77"/>
    <n v="95.929999999999993"/>
    <n v="0.4803705558337506"/>
  </r>
  <r>
    <n v="1577"/>
    <d v="2026-09-27T00:00:00"/>
    <x v="2"/>
    <n v="9"/>
    <x v="8"/>
    <n v="2026"/>
    <x v="3"/>
    <x v="4"/>
    <x v="0"/>
    <s v="New"/>
    <x v="1"/>
    <s v="Summit Backpack 45L"/>
    <n v="4"/>
    <n v="154.28"/>
    <n v="0.05"/>
    <n v="78.180000000000007"/>
    <n v="586.26400000000001"/>
    <n v="312.72000000000003"/>
    <n v="273.54399999999998"/>
    <n v="0.46658843115047144"/>
  </r>
  <r>
    <n v="2310"/>
    <d v="2026-09-27T00:00:00"/>
    <x v="2"/>
    <n v="9"/>
    <x v="8"/>
    <n v="2026"/>
    <x v="0"/>
    <x v="15"/>
    <x v="0"/>
    <s v="Returning"/>
    <x v="2"/>
    <s v="Travel Backpack 35L"/>
    <n v="1"/>
    <n v="165.44"/>
    <n v="0"/>
    <n v="88.25"/>
    <n v="165.44"/>
    <n v="88.25"/>
    <n v="77.19"/>
    <n v="0.46657398452611215"/>
  </r>
  <r>
    <n v="2383"/>
    <d v="2026-09-27T00:00:00"/>
    <x v="2"/>
    <n v="9"/>
    <x v="8"/>
    <n v="2026"/>
    <x v="3"/>
    <x v="7"/>
    <x v="0"/>
    <s v="Returning"/>
    <x v="2"/>
    <s v="Carry-On Duffel"/>
    <n v="2"/>
    <n v="130.29"/>
    <n v="0.1"/>
    <n v="67.97"/>
    <n v="234.52199999999999"/>
    <n v="135.94"/>
    <n v="98.581999999999994"/>
    <n v="0.42035288800197845"/>
  </r>
  <r>
    <n v="2803"/>
    <d v="2026-09-27T00:00:00"/>
    <x v="2"/>
    <n v="9"/>
    <x v="8"/>
    <n v="2026"/>
    <x v="1"/>
    <x v="12"/>
    <x v="0"/>
    <s v="Returning"/>
    <x v="4"/>
    <s v="Recovery Roller"/>
    <n v="3"/>
    <n v="36.909999999999997"/>
    <n v="0.05"/>
    <n v="13.7"/>
    <n v="105.19349999999999"/>
    <n v="41.099999999999994"/>
    <n v="64.093499999999992"/>
    <n v="0.60929144861612172"/>
  </r>
  <r>
    <n v="4199"/>
    <d v="2026-09-27T00:00:00"/>
    <x v="2"/>
    <n v="9"/>
    <x v="8"/>
    <n v="2026"/>
    <x v="2"/>
    <x v="5"/>
    <x v="3"/>
    <s v="Business"/>
    <x v="0"/>
    <s v="Trail Bike Light"/>
    <n v="1"/>
    <n v="50.02"/>
    <n v="0"/>
    <n v="22.65"/>
    <n v="50.02"/>
    <n v="22.65"/>
    <n v="27.370000000000005"/>
    <n v="0.54718112754898052"/>
  </r>
  <r>
    <n v="4517"/>
    <d v="2026-09-27T00:00:00"/>
    <x v="2"/>
    <n v="9"/>
    <x v="8"/>
    <n v="2026"/>
    <x v="1"/>
    <x v="12"/>
    <x v="0"/>
    <s v="Returning"/>
    <x v="3"/>
    <s v="Portable Camp Stove"/>
    <n v="1"/>
    <n v="83.32"/>
    <n v="0.05"/>
    <n v="38.93"/>
    <n v="79.153999999999996"/>
    <n v="38.93"/>
    <n v="40.223999999999997"/>
    <n v="0.50817393940925282"/>
  </r>
  <r>
    <n v="80"/>
    <d v="2026-09-28T00:00:00"/>
    <x v="2"/>
    <n v="9"/>
    <x v="8"/>
    <n v="2026"/>
    <x v="0"/>
    <x v="15"/>
    <x v="1"/>
    <s v="Business"/>
    <x v="1"/>
    <s v="Trekking Poles"/>
    <n v="10"/>
    <n v="71.040000000000006"/>
    <n v="0.2"/>
    <n v="31.7"/>
    <n v="568.32000000000005"/>
    <n v="317"/>
    <n v="251.32000000000005"/>
    <n v="0.4422156531531532"/>
  </r>
  <r>
    <n v="370"/>
    <d v="2026-09-28T00:00:00"/>
    <x v="2"/>
    <n v="9"/>
    <x v="8"/>
    <n v="2026"/>
    <x v="3"/>
    <x v="7"/>
    <x v="2"/>
    <s v="Returning"/>
    <x v="0"/>
    <s v="Compact Repair Kit"/>
    <n v="2"/>
    <n v="40.83"/>
    <n v="0"/>
    <n v="16.850000000000001"/>
    <n v="81.66"/>
    <n v="33.700000000000003"/>
    <n v="47.959999999999994"/>
    <n v="0.58731325006122947"/>
  </r>
  <r>
    <n v="417"/>
    <d v="2026-09-28T00:00:00"/>
    <x v="2"/>
    <n v="9"/>
    <x v="8"/>
    <n v="2026"/>
    <x v="1"/>
    <x v="14"/>
    <x v="3"/>
    <s v="Returning"/>
    <x v="3"/>
    <s v="Compact Sleeping Bag"/>
    <n v="1"/>
    <n v="121.64"/>
    <n v="0.15"/>
    <n v="61.56"/>
    <n v="103.39399999999999"/>
    <n v="61.56"/>
    <n v="41.833999999999989"/>
    <n v="0.40460761746329565"/>
  </r>
  <r>
    <n v="437"/>
    <d v="2026-09-28T00:00:00"/>
    <x v="2"/>
    <n v="9"/>
    <x v="8"/>
    <n v="2026"/>
    <x v="1"/>
    <x v="1"/>
    <x v="2"/>
    <s v="New"/>
    <x v="2"/>
    <s v="Travel Backpack 35L"/>
    <n v="1"/>
    <n v="164.7"/>
    <n v="0"/>
    <n v="86.02"/>
    <n v="164.7"/>
    <n v="86.02"/>
    <n v="78.679999999999993"/>
    <n v="0.47771706132361869"/>
  </r>
  <r>
    <n v="790"/>
    <d v="2026-09-28T00:00:00"/>
    <x v="2"/>
    <n v="9"/>
    <x v="8"/>
    <n v="2026"/>
    <x v="3"/>
    <x v="7"/>
    <x v="3"/>
    <s v="New"/>
    <x v="3"/>
    <s v="Trail Tent 2P"/>
    <n v="1"/>
    <n v="199.09"/>
    <n v="0.05"/>
    <n v="106.57"/>
    <n v="189.13550000000001"/>
    <n v="106.57"/>
    <n v="82.565500000000014"/>
    <n v="0.43654152710622812"/>
  </r>
  <r>
    <n v="1151"/>
    <d v="2026-09-28T00:00:00"/>
    <x v="2"/>
    <n v="9"/>
    <x v="8"/>
    <n v="2026"/>
    <x v="0"/>
    <x v="0"/>
    <x v="3"/>
    <s v="Returning"/>
    <x v="0"/>
    <s v="Commuter Helmet"/>
    <n v="1"/>
    <n v="81.48"/>
    <n v="0"/>
    <n v="41.47"/>
    <n v="81.48"/>
    <n v="41.47"/>
    <n v="40.010000000000005"/>
    <n v="0.4910407461953854"/>
  </r>
  <r>
    <n v="1331"/>
    <d v="2026-09-28T00:00:00"/>
    <x v="2"/>
    <n v="9"/>
    <x v="8"/>
    <n v="2026"/>
    <x v="0"/>
    <x v="0"/>
    <x v="0"/>
    <s v="New"/>
    <x v="4"/>
    <s v="Resistance Band Set"/>
    <n v="3"/>
    <n v="39.450000000000003"/>
    <n v="0.05"/>
    <n v="15.1"/>
    <n v="112.4325"/>
    <n v="45.3"/>
    <n v="67.132500000000007"/>
    <n v="0.59709158828630515"/>
  </r>
  <r>
    <n v="2388"/>
    <d v="2026-09-28T00:00:00"/>
    <x v="2"/>
    <n v="9"/>
    <x v="8"/>
    <n v="2026"/>
    <x v="3"/>
    <x v="8"/>
    <x v="0"/>
    <s v="Returning"/>
    <x v="1"/>
    <s v="Hiking Daypack 20L"/>
    <n v="3"/>
    <n v="93.22"/>
    <n v="0"/>
    <n v="46.75"/>
    <n v="279.65999999999997"/>
    <n v="140.25"/>
    <n v="139.40999999999997"/>
    <n v="0.49849817635700489"/>
  </r>
  <r>
    <n v="2795"/>
    <d v="2026-09-28T00:00:00"/>
    <x v="2"/>
    <n v="9"/>
    <x v="8"/>
    <n v="2026"/>
    <x v="1"/>
    <x v="12"/>
    <x v="0"/>
    <s v="New"/>
    <x v="1"/>
    <s v="Trail Boots"/>
    <n v="3"/>
    <n v="142.19"/>
    <n v="0.05"/>
    <n v="78.37"/>
    <n v="405.24149999999997"/>
    <n v="235.11"/>
    <n v="170.13149999999996"/>
    <n v="0.41982743623246871"/>
  </r>
  <r>
    <n v="2840"/>
    <d v="2026-09-28T00:00:00"/>
    <x v="2"/>
    <n v="9"/>
    <x v="8"/>
    <n v="2026"/>
    <x v="0"/>
    <x v="0"/>
    <x v="0"/>
    <s v="Returning"/>
    <x v="1"/>
    <s v="Summit Backpack 45L"/>
    <n v="2"/>
    <n v="151.69999999999999"/>
    <n v="0"/>
    <n v="77.19"/>
    <n v="303.39999999999998"/>
    <n v="154.38"/>
    <n v="149.01999999999998"/>
    <n v="0.49116677653263019"/>
  </r>
  <r>
    <n v="2863"/>
    <d v="2026-09-28T00:00:00"/>
    <x v="2"/>
    <n v="9"/>
    <x v="8"/>
    <n v="2026"/>
    <x v="2"/>
    <x v="2"/>
    <x v="2"/>
    <s v="New"/>
    <x v="2"/>
    <s v="Carry-On Duffel"/>
    <n v="1"/>
    <n v="133.85"/>
    <n v="0.05"/>
    <n v="66.41"/>
    <n v="127.15749999999998"/>
    <n v="66.41"/>
    <n v="60.747499999999988"/>
    <n v="0.47773430588050247"/>
  </r>
  <r>
    <n v="4522"/>
    <d v="2026-09-28T00:00:00"/>
    <x v="2"/>
    <n v="9"/>
    <x v="8"/>
    <n v="2026"/>
    <x v="3"/>
    <x v="13"/>
    <x v="3"/>
    <s v="Business"/>
    <x v="3"/>
    <s v="Compact Sleeping Bag"/>
    <n v="6"/>
    <n v="125.62"/>
    <n v="0"/>
    <n v="61.34"/>
    <n v="753.72"/>
    <n v="368.04"/>
    <n v="385.68"/>
    <n v="0.51170195828689702"/>
  </r>
  <r>
    <n v="5200"/>
    <d v="2026-09-28T00:00:00"/>
    <x v="2"/>
    <n v="9"/>
    <x v="8"/>
    <n v="2026"/>
    <x v="1"/>
    <x v="12"/>
    <x v="0"/>
    <s v="New"/>
    <x v="3"/>
    <s v="Trail Tent 2P"/>
    <n v="3"/>
    <n v="196.87"/>
    <n v="0.1"/>
    <n v="105.93"/>
    <n v="531.54899999999998"/>
    <n v="317.79000000000002"/>
    <n v="213.75899999999996"/>
    <n v="0.40214354650276823"/>
  </r>
  <r>
    <n v="452"/>
    <d v="2026-09-29T00:00:00"/>
    <x v="2"/>
    <n v="9"/>
    <x v="8"/>
    <n v="2026"/>
    <x v="1"/>
    <x v="1"/>
    <x v="0"/>
    <s v="Returning"/>
    <x v="2"/>
    <s v="Insulated Bottle"/>
    <n v="4"/>
    <n v="36.869999999999997"/>
    <n v="0"/>
    <n v="13.43"/>
    <n v="147.47999999999999"/>
    <n v="53.72"/>
    <n v="93.759999999999991"/>
    <n v="0.63574721996202876"/>
  </r>
  <r>
    <n v="871"/>
    <d v="2026-09-29T00:00:00"/>
    <x v="2"/>
    <n v="9"/>
    <x v="8"/>
    <n v="2026"/>
    <x v="1"/>
    <x v="12"/>
    <x v="0"/>
    <s v="New"/>
    <x v="2"/>
    <s v="Packing Cube Set"/>
    <n v="1"/>
    <n v="47.37"/>
    <n v="0"/>
    <n v="18.2"/>
    <n v="47.37"/>
    <n v="18.2"/>
    <n v="29.169999999999998"/>
    <n v="0.61579058475828585"/>
  </r>
  <r>
    <n v="922"/>
    <d v="2026-09-29T00:00:00"/>
    <x v="2"/>
    <n v="9"/>
    <x v="8"/>
    <n v="2026"/>
    <x v="3"/>
    <x v="8"/>
    <x v="3"/>
    <s v="Business"/>
    <x v="1"/>
    <s v="Trail Boots"/>
    <n v="1"/>
    <n v="145.62"/>
    <n v="0.05"/>
    <n v="80.25"/>
    <n v="138.339"/>
    <n v="80.25"/>
    <n v="58.088999999999999"/>
    <n v="0.41990328107041397"/>
  </r>
  <r>
    <n v="1491"/>
    <d v="2026-09-29T00:00:00"/>
    <x v="2"/>
    <n v="9"/>
    <x v="8"/>
    <n v="2026"/>
    <x v="3"/>
    <x v="8"/>
    <x v="2"/>
    <s v="New"/>
    <x v="4"/>
    <s v="Recovery Roller"/>
    <n v="2"/>
    <n v="36.1"/>
    <n v="0.05"/>
    <n v="13.71"/>
    <n v="68.59"/>
    <n v="27.42"/>
    <n v="41.17"/>
    <n v="0.60023327015599937"/>
  </r>
  <r>
    <n v="1548"/>
    <d v="2026-09-29T00:00:00"/>
    <x v="2"/>
    <n v="9"/>
    <x v="8"/>
    <n v="2026"/>
    <x v="0"/>
    <x v="9"/>
    <x v="2"/>
    <s v="Returning"/>
    <x v="1"/>
    <s v="Trekking Poles"/>
    <n v="2"/>
    <n v="73"/>
    <n v="0.05"/>
    <n v="31.41"/>
    <n v="138.69999999999999"/>
    <n v="62.82"/>
    <n v="75.88"/>
    <n v="0.54708002883922136"/>
  </r>
  <r>
    <n v="2299"/>
    <d v="2026-09-29T00:00:00"/>
    <x v="2"/>
    <n v="9"/>
    <x v="8"/>
    <n v="2026"/>
    <x v="1"/>
    <x v="11"/>
    <x v="0"/>
    <s v="New"/>
    <x v="2"/>
    <s v="Insulated Bottle"/>
    <n v="2"/>
    <n v="36.93"/>
    <n v="0.1"/>
    <n v="13.4"/>
    <n v="66.474000000000004"/>
    <n v="26.8"/>
    <n v="39.674000000000007"/>
    <n v="0.59683485272437353"/>
  </r>
  <r>
    <n v="3051"/>
    <d v="2026-09-29T00:00:00"/>
    <x v="2"/>
    <n v="9"/>
    <x v="8"/>
    <n v="2026"/>
    <x v="1"/>
    <x v="14"/>
    <x v="0"/>
    <s v="New"/>
    <x v="4"/>
    <s v="Training Mat"/>
    <n v="2"/>
    <n v="51.52"/>
    <n v="0"/>
    <n v="21.47"/>
    <n v="103.04"/>
    <n v="42.94"/>
    <n v="60.100000000000009"/>
    <n v="0.58326863354037273"/>
  </r>
  <r>
    <n v="4018"/>
    <d v="2026-09-29T00:00:00"/>
    <x v="2"/>
    <n v="9"/>
    <x v="8"/>
    <n v="2026"/>
    <x v="1"/>
    <x v="6"/>
    <x v="0"/>
    <s v="New"/>
    <x v="4"/>
    <s v="Training Mat"/>
    <n v="1"/>
    <n v="50.42"/>
    <n v="0"/>
    <n v="21.68"/>
    <n v="50.42"/>
    <n v="21.68"/>
    <n v="28.740000000000002"/>
    <n v="0.57001190003966684"/>
  </r>
  <r>
    <n v="4118"/>
    <d v="2026-09-29T00:00:00"/>
    <x v="2"/>
    <n v="9"/>
    <x v="8"/>
    <n v="2026"/>
    <x v="1"/>
    <x v="14"/>
    <x v="1"/>
    <s v="Returning"/>
    <x v="1"/>
    <s v="Summit Backpack 45L"/>
    <n v="10"/>
    <n v="157.79"/>
    <n v="0.1"/>
    <n v="77.900000000000006"/>
    <n v="1420.11"/>
    <n v="779"/>
    <n v="641.1099999999999"/>
    <n v="0.4514509439409623"/>
  </r>
  <r>
    <n v="4251"/>
    <d v="2026-09-29T00:00:00"/>
    <x v="2"/>
    <n v="9"/>
    <x v="8"/>
    <n v="2026"/>
    <x v="1"/>
    <x v="11"/>
    <x v="0"/>
    <s v="Returning"/>
    <x v="0"/>
    <s v="Compact Repair Kit"/>
    <n v="1"/>
    <n v="40.409999999999997"/>
    <n v="0.15"/>
    <n v="16.3"/>
    <n v="34.348499999999994"/>
    <n v="16.3"/>
    <n v="18.048499999999994"/>
    <n v="0.52545234871974023"/>
  </r>
  <r>
    <n v="4557"/>
    <d v="2026-09-29T00:00:00"/>
    <x v="2"/>
    <n v="9"/>
    <x v="8"/>
    <n v="2026"/>
    <x v="3"/>
    <x v="8"/>
    <x v="0"/>
    <s v="New"/>
    <x v="0"/>
    <s v="Trail Bike Light"/>
    <n v="2"/>
    <n v="50.17"/>
    <n v="0.05"/>
    <n v="22.83"/>
    <n v="95.322999999999993"/>
    <n v="45.66"/>
    <n v="49.662999999999997"/>
    <n v="0.52099703114673268"/>
  </r>
  <r>
    <n v="4811"/>
    <d v="2026-09-29T00:00:00"/>
    <x v="2"/>
    <n v="9"/>
    <x v="8"/>
    <n v="2026"/>
    <x v="1"/>
    <x v="14"/>
    <x v="0"/>
    <s v="New"/>
    <x v="1"/>
    <s v="Summit Backpack 45L"/>
    <n v="1"/>
    <n v="155.55000000000001"/>
    <n v="0.1"/>
    <n v="79.2"/>
    <n v="139.995"/>
    <n v="79.2"/>
    <n v="60.795000000000002"/>
    <n v="0.43426550948248149"/>
  </r>
  <r>
    <n v="306"/>
    <d v="2026-09-30T00:00:00"/>
    <x v="2"/>
    <n v="9"/>
    <x v="8"/>
    <n v="2026"/>
    <x v="2"/>
    <x v="10"/>
    <x v="2"/>
    <s v="Business"/>
    <x v="0"/>
    <s v="Trail Bike Light"/>
    <n v="1"/>
    <n v="51.81"/>
    <n v="0.1"/>
    <n v="22.65"/>
    <n v="46.629000000000005"/>
    <n v="22.65"/>
    <n v="23.979000000000006"/>
    <n v="0.51425078813613856"/>
  </r>
  <r>
    <n v="1158"/>
    <d v="2026-09-30T00:00:00"/>
    <x v="2"/>
    <n v="9"/>
    <x v="8"/>
    <n v="2026"/>
    <x v="0"/>
    <x v="9"/>
    <x v="2"/>
    <s v="Returning"/>
    <x v="4"/>
    <s v="Resistance Band Set"/>
    <n v="1"/>
    <n v="40.61"/>
    <n v="0.1"/>
    <n v="14.28"/>
    <n v="36.548999999999999"/>
    <n v="14.28"/>
    <n v="22.268999999999998"/>
    <n v="0.60929163588607071"/>
  </r>
  <r>
    <n v="1639"/>
    <d v="2026-09-30T00:00:00"/>
    <x v="2"/>
    <n v="9"/>
    <x v="8"/>
    <n v="2026"/>
    <x v="2"/>
    <x v="2"/>
    <x v="2"/>
    <s v="Business"/>
    <x v="1"/>
    <s v="Trail Boots"/>
    <n v="1"/>
    <n v="140.78"/>
    <n v="0.05"/>
    <n v="80.8"/>
    <n v="133.74099999999999"/>
    <n v="80.8"/>
    <n v="52.940999999999988"/>
    <n v="0.39584719719457756"/>
  </r>
  <r>
    <n v="2247"/>
    <d v="2026-09-30T00:00:00"/>
    <x v="2"/>
    <n v="9"/>
    <x v="8"/>
    <n v="2026"/>
    <x v="1"/>
    <x v="6"/>
    <x v="2"/>
    <s v="Business"/>
    <x v="2"/>
    <s v="Travel Backpack 35L"/>
    <n v="1"/>
    <n v="163.13999999999999"/>
    <n v="0"/>
    <n v="87.53"/>
    <n v="163.13999999999999"/>
    <n v="87.53"/>
    <n v="75.609999999999985"/>
    <n v="0.4634669608924849"/>
  </r>
  <r>
    <n v="3119"/>
    <d v="2026-09-30T00:00:00"/>
    <x v="2"/>
    <n v="9"/>
    <x v="8"/>
    <n v="2026"/>
    <x v="3"/>
    <x v="4"/>
    <x v="2"/>
    <s v="Returning"/>
    <x v="1"/>
    <s v="Trekking Poles"/>
    <n v="1"/>
    <n v="70.91"/>
    <n v="0"/>
    <n v="31.73"/>
    <n v="70.91"/>
    <n v="31.73"/>
    <n v="39.179999999999993"/>
    <n v="0.55253137780284856"/>
  </r>
  <r>
    <n v="3267"/>
    <d v="2026-09-30T00:00:00"/>
    <x v="2"/>
    <n v="9"/>
    <x v="8"/>
    <n v="2026"/>
    <x v="3"/>
    <x v="13"/>
    <x v="3"/>
    <s v="Returning"/>
    <x v="0"/>
    <s v="Commuter Helmet"/>
    <n v="2"/>
    <n v="81.99"/>
    <n v="0"/>
    <n v="43.95"/>
    <n v="163.98"/>
    <n v="87.9"/>
    <n v="76.079999999999984"/>
    <n v="0.46395901939260881"/>
  </r>
  <r>
    <n v="3382"/>
    <d v="2026-09-30T00:00:00"/>
    <x v="2"/>
    <n v="9"/>
    <x v="8"/>
    <n v="2026"/>
    <x v="3"/>
    <x v="4"/>
    <x v="3"/>
    <s v="New"/>
    <x v="0"/>
    <s v="Commuter Helmet"/>
    <n v="2"/>
    <n v="81.13"/>
    <n v="0"/>
    <n v="43.7"/>
    <n v="162.26"/>
    <n v="87.4"/>
    <n v="74.859999999999985"/>
    <n v="0.46135831381733017"/>
  </r>
  <r>
    <n v="3814"/>
    <d v="2026-09-30T00:00:00"/>
    <x v="2"/>
    <n v="9"/>
    <x v="8"/>
    <n v="2026"/>
    <x v="1"/>
    <x v="12"/>
    <x v="1"/>
    <s v="Returning"/>
    <x v="1"/>
    <s v="Trail Boots"/>
    <n v="5"/>
    <n v="141.08000000000001"/>
    <n v="0.05"/>
    <n v="78.23"/>
    <n v="670.13000000000011"/>
    <n v="391.15000000000003"/>
    <n v="278.98000000000008"/>
    <n v="0.4163072836613792"/>
  </r>
  <r>
    <n v="3818"/>
    <d v="2026-09-30T00:00:00"/>
    <x v="2"/>
    <n v="9"/>
    <x v="8"/>
    <n v="2026"/>
    <x v="0"/>
    <x v="15"/>
    <x v="0"/>
    <s v="Returning"/>
    <x v="2"/>
    <s v="Insulated Bottle"/>
    <n v="5"/>
    <n v="36.18"/>
    <n v="0"/>
    <n v="13.66"/>
    <n v="180.9"/>
    <n v="68.3"/>
    <n v="112.60000000000001"/>
    <n v="0.62244333886124936"/>
  </r>
  <r>
    <n v="4347"/>
    <d v="2026-09-30T00:00:00"/>
    <x v="2"/>
    <n v="9"/>
    <x v="8"/>
    <n v="2026"/>
    <x v="3"/>
    <x v="13"/>
    <x v="3"/>
    <s v="New"/>
    <x v="0"/>
    <s v="Commuter Helmet"/>
    <n v="1"/>
    <n v="81.06"/>
    <n v="0.05"/>
    <n v="43.54"/>
    <n v="77.007000000000005"/>
    <n v="43.54"/>
    <n v="33.467000000000006"/>
    <n v="0.434596854831379"/>
  </r>
  <r>
    <n v="4646"/>
    <d v="2026-09-30T00:00:00"/>
    <x v="2"/>
    <n v="9"/>
    <x v="8"/>
    <n v="2026"/>
    <x v="2"/>
    <x v="3"/>
    <x v="0"/>
    <s v="Business"/>
    <x v="4"/>
    <s v="Training Mat"/>
    <n v="1"/>
    <n v="49.51"/>
    <n v="0.15"/>
    <n v="21.4"/>
    <n v="42.083499999999994"/>
    <n v="21.4"/>
    <n v="20.683499999999995"/>
    <n v="0.49148716242707946"/>
  </r>
  <r>
    <n v="5102"/>
    <d v="2026-09-30T00:00:00"/>
    <x v="2"/>
    <n v="9"/>
    <x v="8"/>
    <n v="2026"/>
    <x v="1"/>
    <x v="14"/>
    <x v="0"/>
    <s v="New"/>
    <x v="3"/>
    <s v="Trail Tent 2P"/>
    <n v="1"/>
    <n v="196.74"/>
    <n v="0.15"/>
    <n v="102.01"/>
    <n v="167.22900000000001"/>
    <n v="102.01"/>
    <n v="65.219000000000008"/>
    <n v="0.38999814625453721"/>
  </r>
  <r>
    <n v="5152"/>
    <d v="2026-09-30T00:00:00"/>
    <x v="2"/>
    <n v="9"/>
    <x v="8"/>
    <n v="2026"/>
    <x v="3"/>
    <x v="13"/>
    <x v="0"/>
    <s v="New"/>
    <x v="1"/>
    <s v="Hiking Daypack 20L"/>
    <n v="2"/>
    <n v="91.78"/>
    <n v="0.1"/>
    <n v="45.51"/>
    <n v="165.20400000000001"/>
    <n v="91.02"/>
    <n v="74.184000000000012"/>
    <n v="0.44904481731677204"/>
  </r>
  <r>
    <n v="151"/>
    <d v="2026-10-01T00:00:00"/>
    <x v="3"/>
    <n v="10"/>
    <x v="9"/>
    <n v="2026"/>
    <x v="2"/>
    <x v="10"/>
    <x v="0"/>
    <s v="New"/>
    <x v="1"/>
    <s v="Trail Boots"/>
    <n v="5"/>
    <n v="146.69"/>
    <n v="0"/>
    <n v="79"/>
    <n v="733.45"/>
    <n v="395"/>
    <n v="338.45000000000005"/>
    <n v="0.46144931488172342"/>
  </r>
  <r>
    <n v="1292"/>
    <d v="2026-10-01T00:00:00"/>
    <x v="3"/>
    <n v="10"/>
    <x v="9"/>
    <n v="2026"/>
    <x v="0"/>
    <x v="9"/>
    <x v="2"/>
    <s v="New"/>
    <x v="3"/>
    <s v="Portable Camp Stove"/>
    <n v="1"/>
    <n v="79.81"/>
    <n v="0"/>
    <n v="39.08"/>
    <n v="79.81"/>
    <n v="39.08"/>
    <n v="40.730000000000004"/>
    <n v="0.5103370504949255"/>
  </r>
  <r>
    <n v="1862"/>
    <d v="2026-10-01T00:00:00"/>
    <x v="3"/>
    <n v="10"/>
    <x v="9"/>
    <n v="2026"/>
    <x v="3"/>
    <x v="8"/>
    <x v="0"/>
    <s v="New"/>
    <x v="3"/>
    <s v="Compact Sleeping Bag"/>
    <n v="5"/>
    <n v="121.63"/>
    <n v="0.05"/>
    <n v="61.7"/>
    <n v="577.74249999999995"/>
    <n v="308.5"/>
    <n v="269.24249999999995"/>
    <n v="0.46602508903187834"/>
  </r>
  <r>
    <n v="2569"/>
    <d v="2026-10-01T00:00:00"/>
    <x v="3"/>
    <n v="10"/>
    <x v="9"/>
    <n v="2026"/>
    <x v="3"/>
    <x v="13"/>
    <x v="1"/>
    <s v="Business"/>
    <x v="0"/>
    <s v="Trail Bike Light"/>
    <n v="10"/>
    <n v="50.42"/>
    <n v="0.05"/>
    <n v="22.5"/>
    <n v="478.99"/>
    <n v="225"/>
    <n v="253.99"/>
    <n v="0.53026159210004387"/>
  </r>
  <r>
    <n v="3333"/>
    <d v="2026-10-01T00:00:00"/>
    <x v="3"/>
    <n v="10"/>
    <x v="9"/>
    <n v="2026"/>
    <x v="2"/>
    <x v="5"/>
    <x v="0"/>
    <s v="New"/>
    <x v="3"/>
    <s v="Portable Camp Stove"/>
    <n v="3"/>
    <n v="80.67"/>
    <n v="0"/>
    <n v="39.94"/>
    <n v="242.01"/>
    <n v="119.82"/>
    <n v="122.19"/>
    <n v="0.50489649188050079"/>
  </r>
  <r>
    <n v="3830"/>
    <d v="2026-10-01T00:00:00"/>
    <x v="3"/>
    <n v="10"/>
    <x v="9"/>
    <n v="2026"/>
    <x v="3"/>
    <x v="13"/>
    <x v="0"/>
    <s v="Business"/>
    <x v="1"/>
    <s v="Summit Backpack 45L"/>
    <n v="2"/>
    <n v="152.12"/>
    <n v="0"/>
    <n v="79.53"/>
    <n v="304.24"/>
    <n v="159.06"/>
    <n v="145.18"/>
    <n v="0.47718906126742044"/>
  </r>
  <r>
    <n v="4868"/>
    <d v="2026-10-01T00:00:00"/>
    <x v="3"/>
    <n v="10"/>
    <x v="9"/>
    <n v="2026"/>
    <x v="2"/>
    <x v="5"/>
    <x v="1"/>
    <s v="New"/>
    <x v="3"/>
    <s v="Portable Camp Stove"/>
    <n v="4"/>
    <n v="82.54"/>
    <n v="0.15"/>
    <n v="39.74"/>
    <n v="280.63600000000002"/>
    <n v="158.96"/>
    <n v="121.67600000000002"/>
    <n v="0.43357231431462823"/>
  </r>
  <r>
    <n v="2250"/>
    <d v="2026-10-02T00:00:00"/>
    <x v="3"/>
    <n v="10"/>
    <x v="9"/>
    <n v="2026"/>
    <x v="3"/>
    <x v="13"/>
    <x v="2"/>
    <s v="Returning"/>
    <x v="0"/>
    <s v="Trail Bike Light"/>
    <n v="2"/>
    <n v="50.43"/>
    <n v="0"/>
    <n v="23.04"/>
    <n v="100.86"/>
    <n v="46.08"/>
    <n v="54.78"/>
    <n v="0.54312908982748365"/>
  </r>
  <r>
    <n v="2516"/>
    <d v="2026-10-02T00:00:00"/>
    <x v="3"/>
    <n v="10"/>
    <x v="9"/>
    <n v="2026"/>
    <x v="2"/>
    <x v="10"/>
    <x v="0"/>
    <s v="New"/>
    <x v="3"/>
    <s v="Trail Tent 2P"/>
    <n v="2"/>
    <n v="198.57"/>
    <n v="0.15"/>
    <n v="101.08"/>
    <n v="337.56899999999996"/>
    <n v="202.16"/>
    <n v="135.40899999999996"/>
    <n v="0.4011298430839324"/>
  </r>
  <r>
    <n v="809"/>
    <d v="2026-10-03T00:00:00"/>
    <x v="3"/>
    <n v="10"/>
    <x v="9"/>
    <n v="2026"/>
    <x v="3"/>
    <x v="8"/>
    <x v="0"/>
    <s v="New"/>
    <x v="4"/>
    <s v="Resistance Band Set"/>
    <n v="2"/>
    <n v="41.06"/>
    <n v="0.05"/>
    <n v="14.54"/>
    <n v="78.013999999999996"/>
    <n v="29.08"/>
    <n v="48.933999999999997"/>
    <n v="0.62724639167328944"/>
  </r>
  <r>
    <n v="1852"/>
    <d v="2026-10-03T00:00:00"/>
    <x v="3"/>
    <n v="10"/>
    <x v="9"/>
    <n v="2026"/>
    <x v="1"/>
    <x v="12"/>
    <x v="1"/>
    <s v="Business"/>
    <x v="2"/>
    <s v="Travel Backpack 35L"/>
    <n v="4"/>
    <n v="162.19"/>
    <n v="0.15"/>
    <n v="89.81"/>
    <n v="551.44600000000003"/>
    <n v="359.24"/>
    <n v="192.20600000000002"/>
    <n v="0.34854908730863948"/>
  </r>
  <r>
    <n v="3627"/>
    <d v="2026-10-03T00:00:00"/>
    <x v="3"/>
    <n v="10"/>
    <x v="9"/>
    <n v="2026"/>
    <x v="3"/>
    <x v="4"/>
    <x v="2"/>
    <s v="New"/>
    <x v="3"/>
    <s v="Trail Tent 2P"/>
    <n v="2"/>
    <n v="192.99"/>
    <n v="0"/>
    <n v="101.73"/>
    <n v="385.98"/>
    <n v="203.46"/>
    <n v="182.52"/>
    <n v="0.47287424218871443"/>
  </r>
  <r>
    <n v="4135"/>
    <d v="2026-10-03T00:00:00"/>
    <x v="3"/>
    <n v="10"/>
    <x v="9"/>
    <n v="2026"/>
    <x v="0"/>
    <x v="15"/>
    <x v="0"/>
    <s v="New"/>
    <x v="1"/>
    <s v="Trail Boots"/>
    <n v="3"/>
    <n v="142.33000000000001"/>
    <n v="0.1"/>
    <n v="79.19"/>
    <n v="384.291"/>
    <n v="237.57"/>
    <n v="146.721"/>
    <n v="0.3817966072585619"/>
  </r>
  <r>
    <n v="4138"/>
    <d v="2026-10-03T00:00:00"/>
    <x v="3"/>
    <n v="10"/>
    <x v="9"/>
    <n v="2026"/>
    <x v="1"/>
    <x v="11"/>
    <x v="2"/>
    <s v="Business"/>
    <x v="1"/>
    <s v="Trail Boots"/>
    <n v="4"/>
    <n v="143.63"/>
    <n v="0"/>
    <n v="80.510000000000005"/>
    <n v="574.52"/>
    <n v="322.04000000000002"/>
    <n v="252.47999999999996"/>
    <n v="0.43946250783262542"/>
  </r>
  <r>
    <n v="4286"/>
    <d v="2026-10-03T00:00:00"/>
    <x v="3"/>
    <n v="10"/>
    <x v="9"/>
    <n v="2026"/>
    <x v="1"/>
    <x v="6"/>
    <x v="2"/>
    <s v="Returning"/>
    <x v="3"/>
    <s v="Alpine Tent 4P"/>
    <n v="4"/>
    <n v="341.95"/>
    <n v="0.05"/>
    <n v="199.9"/>
    <n v="1299.4099999999999"/>
    <n v="799.6"/>
    <n v="499.80999999999983"/>
    <n v="0.38464379987840625"/>
  </r>
  <r>
    <n v="4371"/>
    <d v="2026-10-03T00:00:00"/>
    <x v="3"/>
    <n v="10"/>
    <x v="9"/>
    <n v="2026"/>
    <x v="1"/>
    <x v="6"/>
    <x v="0"/>
    <s v="Returning"/>
    <x v="4"/>
    <s v="Weighted Vest"/>
    <n v="1"/>
    <n v="123.81"/>
    <n v="0"/>
    <n v="68.72"/>
    <n v="123.81"/>
    <n v="68.72"/>
    <n v="55.09"/>
    <n v="0.44495598093853489"/>
  </r>
  <r>
    <n v="905"/>
    <d v="2026-10-04T00:00:00"/>
    <x v="3"/>
    <n v="10"/>
    <x v="9"/>
    <n v="2026"/>
    <x v="2"/>
    <x v="3"/>
    <x v="0"/>
    <s v="New"/>
    <x v="1"/>
    <s v="Trail Boots"/>
    <n v="1"/>
    <n v="146.1"/>
    <n v="0"/>
    <n v="79.739999999999995"/>
    <n v="146.1"/>
    <n v="79.739999999999995"/>
    <n v="66.36"/>
    <n v="0.45420944558521564"/>
  </r>
  <r>
    <n v="1415"/>
    <d v="2026-10-04T00:00:00"/>
    <x v="3"/>
    <n v="10"/>
    <x v="9"/>
    <n v="2026"/>
    <x v="1"/>
    <x v="11"/>
    <x v="3"/>
    <s v="Returning"/>
    <x v="2"/>
    <s v="Travel Backpack 35L"/>
    <n v="1"/>
    <n v="161.07"/>
    <n v="0.05"/>
    <n v="89.81"/>
    <n v="153.01649999999998"/>
    <n v="89.81"/>
    <n v="63.206499999999977"/>
    <n v="0.41306983233834249"/>
  </r>
  <r>
    <n v="2205"/>
    <d v="2026-10-04T00:00:00"/>
    <x v="3"/>
    <n v="10"/>
    <x v="9"/>
    <n v="2026"/>
    <x v="3"/>
    <x v="13"/>
    <x v="0"/>
    <s v="New"/>
    <x v="1"/>
    <s v="Hiking Daypack 20L"/>
    <n v="5"/>
    <n v="90.12"/>
    <n v="0"/>
    <n v="46.67"/>
    <n v="450.6"/>
    <n v="233.35000000000002"/>
    <n v="217.25"/>
    <n v="0.48213493120284062"/>
  </r>
  <r>
    <n v="2374"/>
    <d v="2026-10-04T00:00:00"/>
    <x v="3"/>
    <n v="10"/>
    <x v="9"/>
    <n v="2026"/>
    <x v="3"/>
    <x v="13"/>
    <x v="3"/>
    <s v="Returning"/>
    <x v="1"/>
    <s v="Trekking Poles"/>
    <n v="1"/>
    <n v="70.400000000000006"/>
    <n v="0"/>
    <n v="32.43"/>
    <n v="70.400000000000006"/>
    <n v="32.43"/>
    <n v="37.970000000000006"/>
    <n v="0.53934659090909098"/>
  </r>
  <r>
    <n v="4840"/>
    <d v="2026-10-04T00:00:00"/>
    <x v="3"/>
    <n v="10"/>
    <x v="9"/>
    <n v="2026"/>
    <x v="1"/>
    <x v="12"/>
    <x v="1"/>
    <s v="Business"/>
    <x v="3"/>
    <s v="Trail Tent 2P"/>
    <n v="6"/>
    <n v="191.08"/>
    <n v="0.1"/>
    <n v="102.93"/>
    <n v="1031.8320000000001"/>
    <n v="617.58000000000004"/>
    <n v="414.25200000000007"/>
    <n v="0.40147233270532412"/>
  </r>
  <r>
    <n v="4984"/>
    <d v="2026-10-04T00:00:00"/>
    <x v="3"/>
    <n v="10"/>
    <x v="9"/>
    <n v="2026"/>
    <x v="2"/>
    <x v="16"/>
    <x v="0"/>
    <s v="Returning"/>
    <x v="4"/>
    <s v="Recovery Roller"/>
    <n v="1"/>
    <n v="36.590000000000003"/>
    <n v="0"/>
    <n v="13.62"/>
    <n v="36.590000000000003"/>
    <n v="13.62"/>
    <n v="22.970000000000006"/>
    <n v="0.62776714949439749"/>
  </r>
  <r>
    <n v="641"/>
    <d v="2026-10-05T00:00:00"/>
    <x v="3"/>
    <n v="10"/>
    <x v="9"/>
    <n v="2026"/>
    <x v="1"/>
    <x v="11"/>
    <x v="2"/>
    <s v="Returning"/>
    <x v="3"/>
    <s v="Compact Sleeping Bag"/>
    <n v="2"/>
    <n v="125.38"/>
    <n v="0.05"/>
    <n v="59.12"/>
    <n v="238.22199999999998"/>
    <n v="118.24"/>
    <n v="119.98199999999999"/>
    <n v="0.5036562534106841"/>
  </r>
  <r>
    <n v="1358"/>
    <d v="2026-10-05T00:00:00"/>
    <x v="3"/>
    <n v="10"/>
    <x v="9"/>
    <n v="2026"/>
    <x v="0"/>
    <x v="0"/>
    <x v="0"/>
    <s v="New"/>
    <x v="2"/>
    <s v="Insulated Bottle"/>
    <n v="1"/>
    <n v="35.71"/>
    <n v="0"/>
    <n v="13.3"/>
    <n v="35.71"/>
    <n v="13.3"/>
    <n v="22.41"/>
    <n v="0.62755530663679637"/>
  </r>
  <r>
    <n v="3904"/>
    <d v="2026-10-05T00:00:00"/>
    <x v="3"/>
    <n v="10"/>
    <x v="9"/>
    <n v="2026"/>
    <x v="1"/>
    <x v="6"/>
    <x v="0"/>
    <s v="Returning"/>
    <x v="2"/>
    <s v="Packing Cube Set"/>
    <n v="2"/>
    <n v="46.72"/>
    <n v="0"/>
    <n v="18.39"/>
    <n v="93.44"/>
    <n v="36.78"/>
    <n v="56.66"/>
    <n v="0.60637842465753422"/>
  </r>
  <r>
    <n v="4336"/>
    <d v="2026-10-05T00:00:00"/>
    <x v="3"/>
    <n v="10"/>
    <x v="9"/>
    <n v="2026"/>
    <x v="0"/>
    <x v="15"/>
    <x v="3"/>
    <s v="Returning"/>
    <x v="1"/>
    <s v="Trail Boots"/>
    <n v="1"/>
    <n v="143.16999999999999"/>
    <n v="0.05"/>
    <n v="81.290000000000006"/>
    <n v="136.01149999999998"/>
    <n v="81.290000000000006"/>
    <n v="54.721499999999978"/>
    <n v="0.40232995004098904"/>
  </r>
  <r>
    <n v="4705"/>
    <d v="2026-10-05T00:00:00"/>
    <x v="3"/>
    <n v="10"/>
    <x v="9"/>
    <n v="2026"/>
    <x v="0"/>
    <x v="0"/>
    <x v="2"/>
    <s v="Returning"/>
    <x v="3"/>
    <s v="Compact Sleeping Bag"/>
    <n v="1"/>
    <n v="125.88"/>
    <n v="0"/>
    <n v="62.46"/>
    <n v="125.88"/>
    <n v="62.46"/>
    <n v="63.419999999999995"/>
    <n v="0.50381315538608196"/>
  </r>
  <r>
    <n v="1094"/>
    <d v="2026-10-06T00:00:00"/>
    <x v="3"/>
    <n v="10"/>
    <x v="9"/>
    <n v="2026"/>
    <x v="3"/>
    <x v="4"/>
    <x v="0"/>
    <s v="New"/>
    <x v="4"/>
    <s v="Weighted Vest"/>
    <n v="2"/>
    <n v="121.81"/>
    <n v="0.05"/>
    <n v="67.72"/>
    <n v="231.43899999999999"/>
    <n v="135.44"/>
    <n v="95.998999999999995"/>
    <n v="0.41479180259161158"/>
  </r>
  <r>
    <n v="3926"/>
    <d v="2026-10-06T00:00:00"/>
    <x v="3"/>
    <n v="10"/>
    <x v="9"/>
    <n v="2026"/>
    <x v="2"/>
    <x v="5"/>
    <x v="0"/>
    <s v="Business"/>
    <x v="1"/>
    <s v="Summit Backpack 45L"/>
    <n v="6"/>
    <n v="154.93"/>
    <n v="0.05"/>
    <n v="79.430000000000007"/>
    <n v="883.101"/>
    <n v="476.58000000000004"/>
    <n v="406.52099999999996"/>
    <n v="0.46033352923391546"/>
  </r>
  <r>
    <n v="524"/>
    <d v="2026-10-07T00:00:00"/>
    <x v="3"/>
    <n v="10"/>
    <x v="9"/>
    <n v="2026"/>
    <x v="3"/>
    <x v="8"/>
    <x v="2"/>
    <s v="New"/>
    <x v="0"/>
    <s v="Cycling Pack 12L"/>
    <n v="2"/>
    <n v="101.1"/>
    <n v="0.15"/>
    <n v="51.61"/>
    <n v="171.86999999999998"/>
    <n v="103.22"/>
    <n v="68.649999999999977"/>
    <n v="0.39942980159422814"/>
  </r>
  <r>
    <n v="2277"/>
    <d v="2026-10-07T00:00:00"/>
    <x v="3"/>
    <n v="10"/>
    <x v="9"/>
    <n v="2026"/>
    <x v="0"/>
    <x v="0"/>
    <x v="0"/>
    <s v="New"/>
    <x v="0"/>
    <s v="Cycling Pack 12L"/>
    <n v="2"/>
    <n v="105"/>
    <n v="0"/>
    <n v="50.3"/>
    <n v="210"/>
    <n v="100.6"/>
    <n v="109.4"/>
    <n v="0.52095238095238094"/>
  </r>
  <r>
    <n v="2442"/>
    <d v="2026-10-07T00:00:00"/>
    <x v="3"/>
    <n v="10"/>
    <x v="9"/>
    <n v="2026"/>
    <x v="2"/>
    <x v="2"/>
    <x v="1"/>
    <s v="Business"/>
    <x v="1"/>
    <s v="Summit Backpack 45L"/>
    <n v="4"/>
    <n v="157.12"/>
    <n v="0.15"/>
    <n v="77.98"/>
    <n v="534.20799999999997"/>
    <n v="311.92"/>
    <n v="222.28799999999995"/>
    <n v="0.41610758356295668"/>
  </r>
  <r>
    <n v="2809"/>
    <d v="2026-10-07T00:00:00"/>
    <x v="3"/>
    <n v="10"/>
    <x v="9"/>
    <n v="2026"/>
    <x v="3"/>
    <x v="8"/>
    <x v="0"/>
    <s v="Returning"/>
    <x v="1"/>
    <s v="Trekking Poles"/>
    <n v="3"/>
    <n v="70.239999999999995"/>
    <n v="0.05"/>
    <n v="31.96"/>
    <n v="200.18399999999997"/>
    <n v="95.88"/>
    <n v="104.30399999999997"/>
    <n v="0.5210406426087999"/>
  </r>
  <r>
    <n v="2946"/>
    <d v="2026-10-07T00:00:00"/>
    <x v="3"/>
    <n v="10"/>
    <x v="9"/>
    <n v="2026"/>
    <x v="2"/>
    <x v="16"/>
    <x v="0"/>
    <s v="Returning"/>
    <x v="0"/>
    <s v="Cycling Pack 12L"/>
    <n v="1"/>
    <n v="103.48"/>
    <n v="0.1"/>
    <n v="51.33"/>
    <n v="93.132000000000005"/>
    <n v="51.33"/>
    <n v="41.802000000000007"/>
    <n v="0.4488467980930293"/>
  </r>
  <r>
    <n v="4147"/>
    <d v="2026-10-07T00:00:00"/>
    <x v="3"/>
    <n v="10"/>
    <x v="9"/>
    <n v="2026"/>
    <x v="1"/>
    <x v="12"/>
    <x v="2"/>
    <s v="Returning"/>
    <x v="0"/>
    <s v="Compact Repair Kit"/>
    <n v="3"/>
    <n v="40.770000000000003"/>
    <n v="0.05"/>
    <n v="16.68"/>
    <n v="116.19449999999999"/>
    <n v="50.04"/>
    <n v="66.154499999999985"/>
    <n v="0.56934278300608021"/>
  </r>
  <r>
    <n v="4164"/>
    <d v="2026-10-07T00:00:00"/>
    <x v="3"/>
    <n v="10"/>
    <x v="9"/>
    <n v="2026"/>
    <x v="0"/>
    <x v="9"/>
    <x v="2"/>
    <s v="New"/>
    <x v="1"/>
    <s v="Trail Boots"/>
    <n v="2"/>
    <n v="143.41999999999999"/>
    <n v="0"/>
    <n v="81.44"/>
    <n v="286.83999999999997"/>
    <n v="162.88"/>
    <n v="123.95999999999998"/>
    <n v="0.43215730023706594"/>
  </r>
  <r>
    <n v="4275"/>
    <d v="2026-10-07T00:00:00"/>
    <x v="3"/>
    <n v="10"/>
    <x v="9"/>
    <n v="2026"/>
    <x v="3"/>
    <x v="7"/>
    <x v="3"/>
    <s v="Returning"/>
    <x v="0"/>
    <s v="Trail Bike Light"/>
    <n v="1"/>
    <n v="49.56"/>
    <n v="0.05"/>
    <n v="22.88"/>
    <n v="47.082000000000001"/>
    <n v="22.88"/>
    <n v="24.202000000000002"/>
    <n v="0.51403933562720361"/>
  </r>
  <r>
    <n v="5062"/>
    <d v="2026-10-07T00:00:00"/>
    <x v="3"/>
    <n v="10"/>
    <x v="9"/>
    <n v="2026"/>
    <x v="1"/>
    <x v="12"/>
    <x v="0"/>
    <s v="Returning"/>
    <x v="2"/>
    <s v="Carry-On Duffel"/>
    <n v="4"/>
    <n v="131.05000000000001"/>
    <n v="0"/>
    <n v="67.37"/>
    <n v="524.20000000000005"/>
    <n v="269.48"/>
    <n v="254.72000000000003"/>
    <n v="0.48592140404425793"/>
  </r>
  <r>
    <n v="1126"/>
    <d v="2026-10-08T00:00:00"/>
    <x v="3"/>
    <n v="10"/>
    <x v="9"/>
    <n v="2026"/>
    <x v="0"/>
    <x v="9"/>
    <x v="0"/>
    <s v="Business"/>
    <x v="0"/>
    <s v="Trail Bike Light"/>
    <n v="1"/>
    <n v="51.35"/>
    <n v="0"/>
    <n v="22.98"/>
    <n v="51.35"/>
    <n v="22.98"/>
    <n v="28.37"/>
    <n v="0.55248296007789677"/>
  </r>
  <r>
    <n v="1865"/>
    <d v="2026-10-08T00:00:00"/>
    <x v="3"/>
    <n v="10"/>
    <x v="9"/>
    <n v="2026"/>
    <x v="3"/>
    <x v="8"/>
    <x v="0"/>
    <s v="Returning"/>
    <x v="4"/>
    <s v="Resistance Band Set"/>
    <n v="1"/>
    <n v="39.659999999999997"/>
    <n v="0"/>
    <n v="14.39"/>
    <n v="39.659999999999997"/>
    <n v="14.39"/>
    <n v="25.269999999999996"/>
    <n v="0.63716591023701463"/>
  </r>
  <r>
    <n v="2471"/>
    <d v="2026-10-08T00:00:00"/>
    <x v="3"/>
    <n v="10"/>
    <x v="9"/>
    <n v="2026"/>
    <x v="3"/>
    <x v="13"/>
    <x v="2"/>
    <s v="New"/>
    <x v="4"/>
    <s v="Resistance Band Set"/>
    <n v="1"/>
    <n v="39.79"/>
    <n v="0"/>
    <n v="14.76"/>
    <n v="39.79"/>
    <n v="14.76"/>
    <n v="25.03"/>
    <n v="0.62905252576024129"/>
  </r>
  <r>
    <n v="3208"/>
    <d v="2026-10-08T00:00:00"/>
    <x v="3"/>
    <n v="10"/>
    <x v="9"/>
    <n v="2026"/>
    <x v="2"/>
    <x v="10"/>
    <x v="1"/>
    <s v="New"/>
    <x v="0"/>
    <s v="Compact Repair Kit"/>
    <n v="6"/>
    <n v="41.27"/>
    <n v="0.1"/>
    <n v="16.61"/>
    <n v="222.858"/>
    <n v="99.66"/>
    <n v="123.19800000000001"/>
    <n v="0.55280941227149127"/>
  </r>
  <r>
    <n v="4285"/>
    <d v="2026-10-08T00:00:00"/>
    <x v="3"/>
    <n v="10"/>
    <x v="9"/>
    <n v="2026"/>
    <x v="3"/>
    <x v="4"/>
    <x v="0"/>
    <s v="Returning"/>
    <x v="1"/>
    <s v="Hiking Daypack 20L"/>
    <n v="1"/>
    <n v="93.39"/>
    <n v="0"/>
    <n v="45.98"/>
    <n v="93.39"/>
    <n v="45.98"/>
    <n v="47.410000000000004"/>
    <n v="0.50765606595995294"/>
  </r>
  <r>
    <n v="261"/>
    <d v="2026-10-09T00:00:00"/>
    <x v="3"/>
    <n v="10"/>
    <x v="9"/>
    <n v="2026"/>
    <x v="2"/>
    <x v="3"/>
    <x v="0"/>
    <s v="Business"/>
    <x v="3"/>
    <s v="Alpine Tent 4P"/>
    <n v="1"/>
    <n v="336.56"/>
    <n v="0"/>
    <n v="189.74"/>
    <n v="336.56"/>
    <n v="189.74"/>
    <n v="146.82"/>
    <n v="0.43623722367482765"/>
  </r>
  <r>
    <n v="291"/>
    <d v="2026-10-09T00:00:00"/>
    <x v="3"/>
    <n v="10"/>
    <x v="9"/>
    <n v="2026"/>
    <x v="2"/>
    <x v="2"/>
    <x v="0"/>
    <s v="New"/>
    <x v="2"/>
    <s v="Carry-On Duffel"/>
    <n v="2"/>
    <n v="132.47999999999999"/>
    <n v="0.1"/>
    <n v="67.48"/>
    <n v="238.464"/>
    <n v="134.96"/>
    <n v="103.50399999999999"/>
    <n v="0.43404455179817497"/>
  </r>
  <r>
    <n v="670"/>
    <d v="2026-10-09T00:00:00"/>
    <x v="3"/>
    <n v="10"/>
    <x v="9"/>
    <n v="2026"/>
    <x v="1"/>
    <x v="14"/>
    <x v="2"/>
    <s v="Returning"/>
    <x v="1"/>
    <s v="Hiking Daypack 20L"/>
    <n v="1"/>
    <n v="92.59"/>
    <n v="0"/>
    <n v="44.46"/>
    <n v="92.59"/>
    <n v="44.46"/>
    <n v="48.13"/>
    <n v="0.51981855491953777"/>
  </r>
  <r>
    <n v="1306"/>
    <d v="2026-10-09T00:00:00"/>
    <x v="3"/>
    <n v="10"/>
    <x v="9"/>
    <n v="2026"/>
    <x v="3"/>
    <x v="8"/>
    <x v="2"/>
    <s v="Business"/>
    <x v="4"/>
    <s v="Recovery Roller"/>
    <n v="1"/>
    <n v="35.450000000000003"/>
    <n v="0.05"/>
    <n v="14.23"/>
    <n v="33.677500000000002"/>
    <n v="14.23"/>
    <n v="19.447500000000002"/>
    <n v="0.57746269764679681"/>
  </r>
  <r>
    <n v="2400"/>
    <d v="2026-10-09T00:00:00"/>
    <x v="3"/>
    <n v="10"/>
    <x v="9"/>
    <n v="2026"/>
    <x v="2"/>
    <x v="2"/>
    <x v="0"/>
    <s v="New"/>
    <x v="1"/>
    <s v="Hiking Daypack 20L"/>
    <n v="2"/>
    <n v="93.83"/>
    <n v="0.1"/>
    <n v="44.27"/>
    <n v="168.89400000000001"/>
    <n v="88.54"/>
    <n v="80.353999999999999"/>
    <n v="0.47576586498040191"/>
  </r>
  <r>
    <n v="3816"/>
    <d v="2026-10-09T00:00:00"/>
    <x v="3"/>
    <n v="10"/>
    <x v="9"/>
    <n v="2026"/>
    <x v="1"/>
    <x v="12"/>
    <x v="0"/>
    <s v="New"/>
    <x v="4"/>
    <s v="Recovery Roller"/>
    <n v="1"/>
    <n v="36.32"/>
    <n v="0"/>
    <n v="13.6"/>
    <n v="36.32"/>
    <n v="13.6"/>
    <n v="22.72"/>
    <n v="0.62555066079295152"/>
  </r>
  <r>
    <n v="4038"/>
    <d v="2026-10-09T00:00:00"/>
    <x v="3"/>
    <n v="10"/>
    <x v="9"/>
    <n v="2026"/>
    <x v="0"/>
    <x v="15"/>
    <x v="0"/>
    <s v="Returning"/>
    <x v="4"/>
    <s v="Weighted Vest"/>
    <n v="2"/>
    <n v="125.56"/>
    <n v="0.1"/>
    <n v="67.260000000000005"/>
    <n v="226.00800000000001"/>
    <n v="134.52000000000001"/>
    <n v="91.488"/>
    <n v="0.40479983009450993"/>
  </r>
  <r>
    <n v="4686"/>
    <d v="2026-10-09T00:00:00"/>
    <x v="3"/>
    <n v="10"/>
    <x v="9"/>
    <n v="2026"/>
    <x v="0"/>
    <x v="15"/>
    <x v="3"/>
    <s v="New"/>
    <x v="3"/>
    <s v="Compact Sleeping Bag"/>
    <n v="2"/>
    <n v="124.91"/>
    <n v="0"/>
    <n v="60.33"/>
    <n v="249.82"/>
    <n v="120.66"/>
    <n v="129.16"/>
    <n v="0.51701224881914976"/>
  </r>
  <r>
    <n v="5076"/>
    <d v="2026-10-09T00:00:00"/>
    <x v="3"/>
    <n v="10"/>
    <x v="9"/>
    <n v="2026"/>
    <x v="1"/>
    <x v="12"/>
    <x v="0"/>
    <s v="New"/>
    <x v="3"/>
    <s v="Trail Tent 2P"/>
    <n v="1"/>
    <n v="199.32"/>
    <n v="0"/>
    <n v="103.83"/>
    <n v="199.32"/>
    <n v="103.83"/>
    <n v="95.49"/>
    <n v="0.4790788681517158"/>
  </r>
  <r>
    <n v="1339"/>
    <d v="2026-10-10T00:00:00"/>
    <x v="3"/>
    <n v="10"/>
    <x v="9"/>
    <n v="2026"/>
    <x v="1"/>
    <x v="11"/>
    <x v="0"/>
    <s v="Returning"/>
    <x v="3"/>
    <s v="Alpine Tent 4P"/>
    <n v="4"/>
    <n v="337.38"/>
    <n v="0.05"/>
    <n v="194.94"/>
    <n v="1282.0439999999999"/>
    <n v="779.76"/>
    <n v="502.28399999999988"/>
    <n v="0.39178374533167343"/>
  </r>
  <r>
    <n v="1884"/>
    <d v="2026-10-10T00:00:00"/>
    <x v="3"/>
    <n v="10"/>
    <x v="9"/>
    <n v="2026"/>
    <x v="2"/>
    <x v="2"/>
    <x v="0"/>
    <s v="Business"/>
    <x v="3"/>
    <s v="Portable Camp Stove"/>
    <n v="3"/>
    <n v="82.18"/>
    <n v="0.1"/>
    <n v="39.82"/>
    <n v="221.88600000000002"/>
    <n v="119.46000000000001"/>
    <n v="102.42600000000002"/>
    <n v="0.46161542413671885"/>
  </r>
  <r>
    <n v="3568"/>
    <d v="2026-10-10T00:00:00"/>
    <x v="3"/>
    <n v="10"/>
    <x v="9"/>
    <n v="2026"/>
    <x v="0"/>
    <x v="15"/>
    <x v="1"/>
    <s v="New"/>
    <x v="1"/>
    <s v="Trekking Poles"/>
    <n v="15"/>
    <n v="70.25"/>
    <n v="0.1"/>
    <n v="32.19"/>
    <n v="948.375"/>
    <n v="482.84999999999997"/>
    <n v="465.52500000000003"/>
    <n v="0.49086595492289448"/>
  </r>
  <r>
    <n v="4171"/>
    <d v="2026-10-10T00:00:00"/>
    <x v="3"/>
    <n v="10"/>
    <x v="9"/>
    <n v="2026"/>
    <x v="3"/>
    <x v="7"/>
    <x v="2"/>
    <s v="New"/>
    <x v="2"/>
    <s v="Insulated Bottle"/>
    <n v="2"/>
    <n v="35.36"/>
    <n v="0"/>
    <n v="13.49"/>
    <n v="70.72"/>
    <n v="26.98"/>
    <n v="43.739999999999995"/>
    <n v="0.61849547511312208"/>
  </r>
  <r>
    <n v="4477"/>
    <d v="2026-10-10T00:00:00"/>
    <x v="3"/>
    <n v="10"/>
    <x v="9"/>
    <n v="2026"/>
    <x v="2"/>
    <x v="5"/>
    <x v="2"/>
    <s v="New"/>
    <x v="2"/>
    <s v="Packing Cube Set"/>
    <n v="1"/>
    <n v="46.01"/>
    <n v="0"/>
    <n v="18.239999999999998"/>
    <n v="46.01"/>
    <n v="18.239999999999998"/>
    <n v="27.77"/>
    <n v="0.6035644425124973"/>
  </r>
  <r>
    <n v="3368"/>
    <d v="2026-10-11T00:00:00"/>
    <x v="3"/>
    <n v="10"/>
    <x v="9"/>
    <n v="2026"/>
    <x v="0"/>
    <x v="9"/>
    <x v="0"/>
    <s v="Returning"/>
    <x v="1"/>
    <s v="Hiking Daypack 20L"/>
    <n v="1"/>
    <n v="89.88"/>
    <n v="0"/>
    <n v="46.15"/>
    <n v="89.88"/>
    <n v="46.15"/>
    <n v="43.73"/>
    <n v="0.48653760569648419"/>
  </r>
  <r>
    <n v="3566"/>
    <d v="2026-10-11T00:00:00"/>
    <x v="3"/>
    <n v="10"/>
    <x v="9"/>
    <n v="2026"/>
    <x v="1"/>
    <x v="12"/>
    <x v="0"/>
    <s v="New"/>
    <x v="4"/>
    <s v="Resistance Band Set"/>
    <n v="1"/>
    <n v="41.33"/>
    <n v="0"/>
    <n v="14.47"/>
    <n v="41.33"/>
    <n v="14.47"/>
    <n v="26.86"/>
    <n v="0.6498911202516332"/>
  </r>
  <r>
    <n v="4420"/>
    <d v="2026-10-11T00:00:00"/>
    <x v="3"/>
    <n v="10"/>
    <x v="9"/>
    <n v="2026"/>
    <x v="2"/>
    <x v="5"/>
    <x v="1"/>
    <s v="Business"/>
    <x v="0"/>
    <s v="Compact Repair Kit"/>
    <n v="15"/>
    <n v="40.78"/>
    <n v="0.15"/>
    <n v="17.07"/>
    <n v="519.94500000000005"/>
    <n v="256.05"/>
    <n v="263.89500000000004"/>
    <n v="0.5075440671609498"/>
  </r>
  <r>
    <n v="513"/>
    <d v="2026-10-12T00:00:00"/>
    <x v="3"/>
    <n v="10"/>
    <x v="9"/>
    <n v="2026"/>
    <x v="3"/>
    <x v="7"/>
    <x v="0"/>
    <s v="Business"/>
    <x v="2"/>
    <s v="Travel Backpack 35L"/>
    <n v="1"/>
    <n v="163.87"/>
    <n v="0"/>
    <n v="85.76"/>
    <n v="163.87"/>
    <n v="85.76"/>
    <n v="78.11"/>
    <n v="0.47665832672240188"/>
  </r>
  <r>
    <n v="786"/>
    <d v="2026-10-12T00:00:00"/>
    <x v="3"/>
    <n v="10"/>
    <x v="9"/>
    <n v="2026"/>
    <x v="2"/>
    <x v="3"/>
    <x v="0"/>
    <s v="New"/>
    <x v="4"/>
    <s v="Recovery Roller"/>
    <n v="1"/>
    <n v="35.39"/>
    <n v="0.05"/>
    <n v="13.68"/>
    <n v="33.6205"/>
    <n v="13.68"/>
    <n v="19.9405"/>
    <n v="0.59310539700480358"/>
  </r>
  <r>
    <n v="3771"/>
    <d v="2026-10-12T00:00:00"/>
    <x v="3"/>
    <n v="10"/>
    <x v="9"/>
    <n v="2026"/>
    <x v="2"/>
    <x v="3"/>
    <x v="0"/>
    <s v="Business"/>
    <x v="3"/>
    <s v="Portable Camp Stove"/>
    <n v="2"/>
    <n v="80.2"/>
    <n v="0"/>
    <n v="39.590000000000003"/>
    <n v="160.4"/>
    <n v="79.180000000000007"/>
    <n v="81.22"/>
    <n v="0.50635910224438896"/>
  </r>
  <r>
    <n v="3910"/>
    <d v="2026-10-12T00:00:00"/>
    <x v="3"/>
    <n v="10"/>
    <x v="9"/>
    <n v="2026"/>
    <x v="2"/>
    <x v="2"/>
    <x v="0"/>
    <s v="Business"/>
    <x v="0"/>
    <s v="Compact Repair Kit"/>
    <n v="3"/>
    <n v="41.09"/>
    <n v="0"/>
    <n v="17.18"/>
    <n v="123.27000000000001"/>
    <n v="51.54"/>
    <n v="71.730000000000018"/>
    <n v="0.58189340472134354"/>
  </r>
  <r>
    <n v="330"/>
    <d v="2026-10-13T00:00:00"/>
    <x v="3"/>
    <n v="10"/>
    <x v="9"/>
    <n v="2026"/>
    <x v="1"/>
    <x v="12"/>
    <x v="1"/>
    <s v="Business"/>
    <x v="2"/>
    <s v="Insulated Bottle"/>
    <n v="5"/>
    <n v="36.97"/>
    <n v="0.15"/>
    <n v="13.93"/>
    <n v="157.1225"/>
    <n v="69.650000000000006"/>
    <n v="87.472499999999997"/>
    <n v="0.55671530175500006"/>
  </r>
  <r>
    <n v="707"/>
    <d v="2026-10-13T00:00:00"/>
    <x v="3"/>
    <n v="10"/>
    <x v="9"/>
    <n v="2026"/>
    <x v="2"/>
    <x v="5"/>
    <x v="2"/>
    <s v="New"/>
    <x v="2"/>
    <s v="Insulated Bottle"/>
    <n v="4"/>
    <n v="35.880000000000003"/>
    <n v="0.05"/>
    <n v="13.45"/>
    <n v="136.34399999999999"/>
    <n v="53.8"/>
    <n v="82.543999999999997"/>
    <n v="0.60540984568444522"/>
  </r>
  <r>
    <n v="989"/>
    <d v="2026-10-13T00:00:00"/>
    <x v="3"/>
    <n v="10"/>
    <x v="9"/>
    <n v="2026"/>
    <x v="1"/>
    <x v="11"/>
    <x v="0"/>
    <s v="Returning"/>
    <x v="0"/>
    <s v="Compact Repair Kit"/>
    <n v="3"/>
    <n v="40.42"/>
    <n v="0"/>
    <n v="16.79"/>
    <n v="121.26"/>
    <n v="50.37"/>
    <n v="70.890000000000015"/>
    <n v="0.58461157842652167"/>
  </r>
  <r>
    <n v="1904"/>
    <d v="2026-10-13T00:00:00"/>
    <x v="3"/>
    <n v="10"/>
    <x v="9"/>
    <n v="2026"/>
    <x v="3"/>
    <x v="8"/>
    <x v="2"/>
    <s v="Returning"/>
    <x v="0"/>
    <s v="Trail Bike Light"/>
    <n v="1"/>
    <n v="50.34"/>
    <n v="0.15"/>
    <n v="22.56"/>
    <n v="42.789000000000001"/>
    <n v="22.56"/>
    <n v="20.229000000000003"/>
    <n v="0.47276169108883132"/>
  </r>
  <r>
    <n v="2854"/>
    <d v="2026-10-13T00:00:00"/>
    <x v="3"/>
    <n v="10"/>
    <x v="9"/>
    <n v="2026"/>
    <x v="0"/>
    <x v="15"/>
    <x v="2"/>
    <s v="New"/>
    <x v="2"/>
    <s v="Insulated Bottle"/>
    <n v="3"/>
    <n v="36.049999999999997"/>
    <n v="0.1"/>
    <n v="13.87"/>
    <n v="97.334999999999994"/>
    <n v="41.61"/>
    <n v="55.724999999999994"/>
    <n v="0.57250732008013561"/>
  </r>
  <r>
    <n v="3212"/>
    <d v="2026-10-13T00:00:00"/>
    <x v="3"/>
    <n v="10"/>
    <x v="9"/>
    <n v="2026"/>
    <x v="2"/>
    <x v="2"/>
    <x v="1"/>
    <s v="Returning"/>
    <x v="0"/>
    <s v="Compact Repair Kit"/>
    <n v="15"/>
    <n v="40"/>
    <n v="0.1"/>
    <n v="16.420000000000002"/>
    <n v="540"/>
    <n v="246.3"/>
    <n v="293.7"/>
    <n v="0.54388888888888887"/>
  </r>
  <r>
    <n v="4479"/>
    <d v="2026-10-13T00:00:00"/>
    <x v="3"/>
    <n v="10"/>
    <x v="9"/>
    <n v="2026"/>
    <x v="3"/>
    <x v="7"/>
    <x v="2"/>
    <s v="Returning"/>
    <x v="1"/>
    <s v="Summit Backpack 45L"/>
    <n v="1"/>
    <n v="151.68"/>
    <n v="0.05"/>
    <n v="78.98"/>
    <n v="144.096"/>
    <n v="78.98"/>
    <n v="65.116"/>
    <n v="0.45189318232289583"/>
  </r>
  <r>
    <n v="4574"/>
    <d v="2026-10-13T00:00:00"/>
    <x v="3"/>
    <n v="10"/>
    <x v="9"/>
    <n v="2026"/>
    <x v="1"/>
    <x v="14"/>
    <x v="0"/>
    <s v="Business"/>
    <x v="4"/>
    <s v="Recovery Roller"/>
    <n v="1"/>
    <n v="36.53"/>
    <n v="0"/>
    <n v="14.01"/>
    <n v="36.53"/>
    <n v="14.01"/>
    <n v="22.520000000000003"/>
    <n v="0.61647960580344929"/>
  </r>
  <r>
    <n v="4815"/>
    <d v="2026-10-13T00:00:00"/>
    <x v="3"/>
    <n v="10"/>
    <x v="9"/>
    <n v="2026"/>
    <x v="0"/>
    <x v="0"/>
    <x v="2"/>
    <s v="Business"/>
    <x v="0"/>
    <s v="Compact Repair Kit"/>
    <n v="1"/>
    <n v="39.89"/>
    <n v="0.05"/>
    <n v="16.91"/>
    <n v="37.895499999999998"/>
    <n v="16.91"/>
    <n v="20.985499999999998"/>
    <n v="0.55377287540737019"/>
  </r>
  <r>
    <n v="5027"/>
    <d v="2026-10-13T00:00:00"/>
    <x v="3"/>
    <n v="10"/>
    <x v="9"/>
    <n v="2026"/>
    <x v="2"/>
    <x v="10"/>
    <x v="0"/>
    <s v="New"/>
    <x v="1"/>
    <s v="Summit Backpack 45L"/>
    <n v="1"/>
    <n v="154.53"/>
    <n v="0"/>
    <n v="77.930000000000007"/>
    <n v="154.53"/>
    <n v="77.930000000000007"/>
    <n v="76.599999999999994"/>
    <n v="0.49569662848637802"/>
  </r>
  <r>
    <n v="1794"/>
    <d v="2026-10-14T00:00:00"/>
    <x v="3"/>
    <n v="10"/>
    <x v="9"/>
    <n v="2026"/>
    <x v="3"/>
    <x v="8"/>
    <x v="3"/>
    <s v="Business"/>
    <x v="0"/>
    <s v="Trail Bike Light"/>
    <n v="2"/>
    <n v="50.64"/>
    <n v="0.05"/>
    <n v="22.28"/>
    <n v="96.215999999999994"/>
    <n v="44.56"/>
    <n v="51.655999999999992"/>
    <n v="0.53687536376486233"/>
  </r>
  <r>
    <n v="1867"/>
    <d v="2026-10-14T00:00:00"/>
    <x v="3"/>
    <n v="10"/>
    <x v="9"/>
    <n v="2026"/>
    <x v="0"/>
    <x v="0"/>
    <x v="0"/>
    <s v="New"/>
    <x v="4"/>
    <s v="Resistance Band Set"/>
    <n v="3"/>
    <n v="40.880000000000003"/>
    <n v="0.05"/>
    <n v="14.59"/>
    <n v="116.50800000000001"/>
    <n v="43.769999999999996"/>
    <n v="72.738000000000014"/>
    <n v="0.62431764342362761"/>
  </r>
  <r>
    <n v="2088"/>
    <d v="2026-10-14T00:00:00"/>
    <x v="3"/>
    <n v="10"/>
    <x v="9"/>
    <n v="2026"/>
    <x v="3"/>
    <x v="4"/>
    <x v="2"/>
    <s v="Returning"/>
    <x v="1"/>
    <s v="Trail Boots"/>
    <n v="1"/>
    <n v="141.77000000000001"/>
    <n v="0"/>
    <n v="78.48"/>
    <n v="141.77000000000001"/>
    <n v="78.48"/>
    <n v="63.290000000000006"/>
    <n v="0.44642731184312623"/>
  </r>
  <r>
    <n v="2270"/>
    <d v="2026-10-14T00:00:00"/>
    <x v="3"/>
    <n v="10"/>
    <x v="9"/>
    <n v="2026"/>
    <x v="3"/>
    <x v="7"/>
    <x v="0"/>
    <s v="New"/>
    <x v="3"/>
    <s v="Trail Tent 2P"/>
    <n v="3"/>
    <n v="199.99"/>
    <n v="0.15"/>
    <n v="101.86"/>
    <n v="509.97450000000003"/>
    <n v="305.58"/>
    <n v="204.39450000000005"/>
    <n v="0.40079356909021929"/>
  </r>
  <r>
    <n v="3789"/>
    <d v="2026-10-14T00:00:00"/>
    <x v="3"/>
    <n v="10"/>
    <x v="9"/>
    <n v="2026"/>
    <x v="3"/>
    <x v="4"/>
    <x v="3"/>
    <s v="New"/>
    <x v="0"/>
    <s v="Trail Bike Light"/>
    <n v="2"/>
    <n v="50.56"/>
    <n v="0"/>
    <n v="23.04"/>
    <n v="101.12"/>
    <n v="46.08"/>
    <n v="55.040000000000006"/>
    <n v="0.54430379746835444"/>
  </r>
  <r>
    <n v="4323"/>
    <d v="2026-10-14T00:00:00"/>
    <x v="3"/>
    <n v="10"/>
    <x v="9"/>
    <n v="2026"/>
    <x v="3"/>
    <x v="7"/>
    <x v="0"/>
    <s v="New"/>
    <x v="2"/>
    <s v="Packing Cube Set"/>
    <n v="1"/>
    <n v="47.38"/>
    <n v="0"/>
    <n v="17.86"/>
    <n v="47.38"/>
    <n v="17.86"/>
    <n v="29.520000000000003"/>
    <n v="0.62304769945124527"/>
  </r>
  <r>
    <n v="276"/>
    <d v="2026-10-15T00:00:00"/>
    <x v="3"/>
    <n v="10"/>
    <x v="9"/>
    <n v="2026"/>
    <x v="2"/>
    <x v="2"/>
    <x v="0"/>
    <s v="Business"/>
    <x v="1"/>
    <s v="Hiking Daypack 20L"/>
    <n v="1"/>
    <n v="92.74"/>
    <n v="0.15"/>
    <n v="44.52"/>
    <n v="78.828999999999994"/>
    <n v="44.52"/>
    <n v="34.30899999999999"/>
    <n v="0.43523322635070844"/>
  </r>
  <r>
    <n v="791"/>
    <d v="2026-10-15T00:00:00"/>
    <x v="3"/>
    <n v="10"/>
    <x v="9"/>
    <n v="2026"/>
    <x v="3"/>
    <x v="13"/>
    <x v="2"/>
    <s v="Returning"/>
    <x v="0"/>
    <s v="Trail Bike Light"/>
    <n v="3"/>
    <n v="51.57"/>
    <n v="0.1"/>
    <n v="21.82"/>
    <n v="139.239"/>
    <n v="65.460000000000008"/>
    <n v="73.778999999999996"/>
    <n v="0.52987309589985565"/>
  </r>
  <r>
    <n v="1033"/>
    <d v="2026-10-15T00:00:00"/>
    <x v="3"/>
    <n v="10"/>
    <x v="9"/>
    <n v="2026"/>
    <x v="1"/>
    <x v="12"/>
    <x v="0"/>
    <s v="New"/>
    <x v="1"/>
    <s v="Trekking Poles"/>
    <n v="1"/>
    <n v="70.47"/>
    <n v="0.1"/>
    <n v="31.52"/>
    <n v="63.423000000000002"/>
    <n v="31.52"/>
    <n v="31.903000000000002"/>
    <n v="0.50301940936253409"/>
  </r>
  <r>
    <n v="1247"/>
    <d v="2026-10-15T00:00:00"/>
    <x v="3"/>
    <n v="10"/>
    <x v="9"/>
    <n v="2026"/>
    <x v="0"/>
    <x v="0"/>
    <x v="0"/>
    <s v="New"/>
    <x v="1"/>
    <s v="Trekking Poles"/>
    <n v="1"/>
    <n v="71.05"/>
    <n v="0"/>
    <n v="33.32"/>
    <n v="71.05"/>
    <n v="33.32"/>
    <n v="37.729999999999997"/>
    <n v="0.53103448275862064"/>
  </r>
  <r>
    <n v="1321"/>
    <d v="2026-10-15T00:00:00"/>
    <x v="3"/>
    <n v="10"/>
    <x v="9"/>
    <n v="2026"/>
    <x v="3"/>
    <x v="13"/>
    <x v="2"/>
    <s v="Returning"/>
    <x v="0"/>
    <s v="Compact Repair Kit"/>
    <n v="3"/>
    <n v="39.83"/>
    <n v="0.1"/>
    <n v="16.93"/>
    <n v="107.541"/>
    <n v="50.79"/>
    <n v="56.750999999999998"/>
    <n v="0.52771501101905316"/>
  </r>
  <r>
    <n v="2048"/>
    <d v="2026-10-15T00:00:00"/>
    <x v="3"/>
    <n v="10"/>
    <x v="9"/>
    <n v="2026"/>
    <x v="3"/>
    <x v="7"/>
    <x v="0"/>
    <s v="New"/>
    <x v="4"/>
    <s v="Training Mat"/>
    <n v="3"/>
    <n v="49.5"/>
    <n v="0.05"/>
    <n v="22"/>
    <n v="141.07499999999999"/>
    <n v="66"/>
    <n v="75.074999999999989"/>
    <n v="0.53216374269005839"/>
  </r>
  <r>
    <n v="2082"/>
    <d v="2026-10-15T00:00:00"/>
    <x v="3"/>
    <n v="10"/>
    <x v="9"/>
    <n v="2026"/>
    <x v="1"/>
    <x v="6"/>
    <x v="3"/>
    <s v="New"/>
    <x v="1"/>
    <s v="Hiking Daypack 20L"/>
    <n v="1"/>
    <n v="91.99"/>
    <n v="0"/>
    <n v="44.86"/>
    <n v="91.99"/>
    <n v="44.86"/>
    <n v="47.129999999999995"/>
    <n v="0.51233829764104788"/>
  </r>
  <r>
    <n v="2177"/>
    <d v="2026-10-15T00:00:00"/>
    <x v="3"/>
    <n v="10"/>
    <x v="9"/>
    <n v="2026"/>
    <x v="0"/>
    <x v="15"/>
    <x v="3"/>
    <s v="Returning"/>
    <x v="0"/>
    <s v="Commuter Helmet"/>
    <n v="1"/>
    <n v="79.78"/>
    <n v="0.05"/>
    <n v="41.59"/>
    <n v="75.790999999999997"/>
    <n v="41.59"/>
    <n v="34.200999999999993"/>
    <n v="0.45125410668812915"/>
  </r>
  <r>
    <n v="3776"/>
    <d v="2026-10-15T00:00:00"/>
    <x v="3"/>
    <n v="10"/>
    <x v="9"/>
    <n v="2026"/>
    <x v="3"/>
    <x v="8"/>
    <x v="0"/>
    <s v="Returning"/>
    <x v="0"/>
    <s v="Commuter Helmet"/>
    <n v="1"/>
    <n v="82.97"/>
    <n v="0"/>
    <n v="43.09"/>
    <n v="82.97"/>
    <n v="43.09"/>
    <n v="39.879999999999995"/>
    <n v="0.48065565867180904"/>
  </r>
  <r>
    <n v="4542"/>
    <d v="2026-10-15T00:00:00"/>
    <x v="3"/>
    <n v="10"/>
    <x v="9"/>
    <n v="2026"/>
    <x v="0"/>
    <x v="9"/>
    <x v="0"/>
    <s v="Business"/>
    <x v="0"/>
    <s v="Cycling Pack 12L"/>
    <n v="1"/>
    <n v="103.33"/>
    <n v="0"/>
    <n v="50.85"/>
    <n v="103.33"/>
    <n v="50.85"/>
    <n v="52.48"/>
    <n v="0.5078873512048776"/>
  </r>
  <r>
    <n v="36"/>
    <d v="2026-10-16T00:00:00"/>
    <x v="3"/>
    <n v="10"/>
    <x v="9"/>
    <n v="2026"/>
    <x v="0"/>
    <x v="9"/>
    <x v="0"/>
    <s v="New"/>
    <x v="1"/>
    <s v="Trail Boots"/>
    <n v="3"/>
    <n v="142.54"/>
    <n v="0.05"/>
    <n v="81.599999999999994"/>
    <n v="406.23899999999998"/>
    <n v="244.79999999999998"/>
    <n v="161.43899999999999"/>
    <n v="0.39739906803630376"/>
  </r>
  <r>
    <n v="64"/>
    <d v="2026-10-16T00:00:00"/>
    <x v="3"/>
    <n v="10"/>
    <x v="9"/>
    <n v="2026"/>
    <x v="2"/>
    <x v="16"/>
    <x v="0"/>
    <s v="New"/>
    <x v="1"/>
    <s v="Hiking Daypack 20L"/>
    <n v="3"/>
    <n v="92.14"/>
    <n v="0.1"/>
    <n v="46.43"/>
    <n v="248.77800000000002"/>
    <n v="139.29"/>
    <n v="109.48800000000003"/>
    <n v="0.44010322456165746"/>
  </r>
  <r>
    <n v="529"/>
    <d v="2026-10-16T00:00:00"/>
    <x v="3"/>
    <n v="10"/>
    <x v="9"/>
    <n v="2026"/>
    <x v="3"/>
    <x v="7"/>
    <x v="2"/>
    <s v="Business"/>
    <x v="2"/>
    <s v="Travel Backpack 35L"/>
    <n v="2"/>
    <n v="165.23"/>
    <n v="0"/>
    <n v="88.87"/>
    <n v="330.46"/>
    <n v="177.74"/>
    <n v="152.71999999999997"/>
    <n v="0.46214367850874533"/>
  </r>
  <r>
    <n v="1815"/>
    <d v="2026-10-16T00:00:00"/>
    <x v="3"/>
    <n v="10"/>
    <x v="9"/>
    <n v="2026"/>
    <x v="3"/>
    <x v="4"/>
    <x v="0"/>
    <s v="Business"/>
    <x v="4"/>
    <s v="Weighted Vest"/>
    <n v="1"/>
    <n v="121.92"/>
    <n v="0"/>
    <n v="71.02"/>
    <n v="121.92"/>
    <n v="71.02"/>
    <n v="50.900000000000006"/>
    <n v="0.41748687664042"/>
  </r>
  <r>
    <n v="1820"/>
    <d v="2026-10-16T00:00:00"/>
    <x v="3"/>
    <n v="10"/>
    <x v="9"/>
    <n v="2026"/>
    <x v="1"/>
    <x v="1"/>
    <x v="0"/>
    <s v="Returning"/>
    <x v="2"/>
    <s v="Insulated Bottle"/>
    <n v="3"/>
    <n v="36.46"/>
    <n v="0.05"/>
    <n v="13.9"/>
    <n v="103.91099999999999"/>
    <n v="41.7"/>
    <n v="62.210999999999984"/>
    <n v="0.5986950370990558"/>
  </r>
  <r>
    <n v="2028"/>
    <d v="2026-10-16T00:00:00"/>
    <x v="3"/>
    <n v="10"/>
    <x v="9"/>
    <n v="2026"/>
    <x v="3"/>
    <x v="4"/>
    <x v="2"/>
    <s v="Business"/>
    <x v="4"/>
    <s v="Training Mat"/>
    <n v="3"/>
    <n v="51.89"/>
    <n v="0.1"/>
    <n v="21.56"/>
    <n v="140.10300000000001"/>
    <n v="64.679999999999993"/>
    <n v="75.423000000000016"/>
    <n v="0.53833965011455864"/>
  </r>
  <r>
    <n v="2741"/>
    <d v="2026-10-16T00:00:00"/>
    <x v="3"/>
    <n v="10"/>
    <x v="9"/>
    <n v="2026"/>
    <x v="3"/>
    <x v="4"/>
    <x v="0"/>
    <s v="Returning"/>
    <x v="4"/>
    <s v="Resistance Band Set"/>
    <n v="1"/>
    <n v="40.75"/>
    <n v="0"/>
    <n v="14.7"/>
    <n v="40.75"/>
    <n v="14.7"/>
    <n v="26.05"/>
    <n v="0.63926380368098157"/>
  </r>
  <r>
    <n v="3602"/>
    <d v="2026-10-16T00:00:00"/>
    <x v="3"/>
    <n v="10"/>
    <x v="9"/>
    <n v="2026"/>
    <x v="2"/>
    <x v="5"/>
    <x v="1"/>
    <s v="Business"/>
    <x v="3"/>
    <s v="Alpine Tent 4P"/>
    <n v="4"/>
    <n v="345.13"/>
    <n v="0.05"/>
    <n v="200.02"/>
    <n v="1311.4939999999999"/>
    <n v="800.08"/>
    <n v="511.41399999999987"/>
    <n v="0.38994764749209671"/>
  </r>
  <r>
    <n v="4116"/>
    <d v="2026-10-16T00:00:00"/>
    <x v="3"/>
    <n v="10"/>
    <x v="9"/>
    <n v="2026"/>
    <x v="1"/>
    <x v="6"/>
    <x v="2"/>
    <s v="New"/>
    <x v="2"/>
    <s v="Insulated Bottle"/>
    <n v="2"/>
    <n v="37.1"/>
    <n v="0"/>
    <n v="13.31"/>
    <n v="74.2"/>
    <n v="26.62"/>
    <n v="47.58"/>
    <n v="0.64123989218328836"/>
  </r>
  <r>
    <n v="4197"/>
    <d v="2026-10-16T00:00:00"/>
    <x v="3"/>
    <n v="10"/>
    <x v="9"/>
    <n v="2026"/>
    <x v="3"/>
    <x v="7"/>
    <x v="3"/>
    <s v="New"/>
    <x v="1"/>
    <s v="Hiking Daypack 20L"/>
    <n v="3"/>
    <n v="94.19"/>
    <n v="0"/>
    <n v="44.89"/>
    <n v="282.57"/>
    <n v="134.67000000000002"/>
    <n v="147.89999999999998"/>
    <n v="0.52341012846374346"/>
  </r>
  <r>
    <n v="360"/>
    <d v="2026-10-17T00:00:00"/>
    <x v="3"/>
    <n v="10"/>
    <x v="9"/>
    <n v="2026"/>
    <x v="3"/>
    <x v="8"/>
    <x v="0"/>
    <s v="Returning"/>
    <x v="3"/>
    <s v="Portable Camp Stove"/>
    <n v="2"/>
    <n v="82.52"/>
    <n v="0.05"/>
    <n v="38.61"/>
    <n v="156.78799999999998"/>
    <n v="77.22"/>
    <n v="79.567999999999984"/>
    <n v="0.50748781794525089"/>
  </r>
  <r>
    <n v="427"/>
    <d v="2026-10-17T00:00:00"/>
    <x v="3"/>
    <n v="10"/>
    <x v="9"/>
    <n v="2026"/>
    <x v="3"/>
    <x v="13"/>
    <x v="0"/>
    <s v="Business"/>
    <x v="1"/>
    <s v="Summit Backpack 45L"/>
    <n v="1"/>
    <n v="155.16"/>
    <n v="0"/>
    <n v="78.84"/>
    <n v="155.16"/>
    <n v="78.84"/>
    <n v="76.319999999999993"/>
    <n v="0.49187935034802782"/>
  </r>
  <r>
    <n v="1018"/>
    <d v="2026-10-17T00:00:00"/>
    <x v="3"/>
    <n v="10"/>
    <x v="9"/>
    <n v="2026"/>
    <x v="3"/>
    <x v="13"/>
    <x v="3"/>
    <s v="Returning"/>
    <x v="2"/>
    <s v="Packing Cube Set"/>
    <n v="1"/>
    <n v="46.36"/>
    <n v="0.05"/>
    <n v="18.399999999999999"/>
    <n v="44.041999999999994"/>
    <n v="18.399999999999999"/>
    <n v="25.641999999999996"/>
    <n v="0.58221697470596245"/>
  </r>
  <r>
    <n v="1179"/>
    <d v="2026-10-17T00:00:00"/>
    <x v="3"/>
    <n v="10"/>
    <x v="9"/>
    <n v="2026"/>
    <x v="2"/>
    <x v="16"/>
    <x v="0"/>
    <s v="Business"/>
    <x v="0"/>
    <s v="Commuter Helmet"/>
    <n v="1"/>
    <n v="81.47"/>
    <n v="0"/>
    <n v="43.67"/>
    <n v="81.47"/>
    <n v="43.67"/>
    <n v="37.799999999999997"/>
    <n v="0.463974469129741"/>
  </r>
  <r>
    <n v="2267"/>
    <d v="2026-10-17T00:00:00"/>
    <x v="3"/>
    <n v="10"/>
    <x v="9"/>
    <n v="2026"/>
    <x v="0"/>
    <x v="15"/>
    <x v="0"/>
    <s v="Returning"/>
    <x v="2"/>
    <s v="Carry-On Duffel"/>
    <n v="1"/>
    <n v="134.31"/>
    <n v="0.05"/>
    <n v="67.239999999999995"/>
    <n v="127.5945"/>
    <n v="67.239999999999995"/>
    <n v="60.354500000000002"/>
    <n v="0.47301803761133909"/>
  </r>
  <r>
    <n v="2656"/>
    <d v="2026-10-17T00:00:00"/>
    <x v="3"/>
    <n v="10"/>
    <x v="9"/>
    <n v="2026"/>
    <x v="2"/>
    <x v="16"/>
    <x v="0"/>
    <s v="New"/>
    <x v="3"/>
    <s v="Compact Sleeping Bag"/>
    <n v="1"/>
    <n v="123.11"/>
    <n v="0"/>
    <n v="58.99"/>
    <n v="123.11"/>
    <n v="58.99"/>
    <n v="64.12"/>
    <n v="0.52083502558687356"/>
  </r>
  <r>
    <n v="2867"/>
    <d v="2026-10-17T00:00:00"/>
    <x v="3"/>
    <n v="10"/>
    <x v="9"/>
    <n v="2026"/>
    <x v="1"/>
    <x v="6"/>
    <x v="0"/>
    <s v="New"/>
    <x v="3"/>
    <s v="Portable Camp Stove"/>
    <n v="1"/>
    <n v="81.239999999999995"/>
    <n v="0"/>
    <n v="38.65"/>
    <n v="81.239999999999995"/>
    <n v="38.65"/>
    <n v="42.589999999999996"/>
    <n v="0.52424913835548992"/>
  </r>
  <r>
    <n v="3335"/>
    <d v="2026-10-17T00:00:00"/>
    <x v="3"/>
    <n v="10"/>
    <x v="9"/>
    <n v="2026"/>
    <x v="0"/>
    <x v="9"/>
    <x v="3"/>
    <s v="Returning"/>
    <x v="1"/>
    <s v="Trekking Poles"/>
    <n v="1"/>
    <n v="70.81"/>
    <n v="0.15"/>
    <n v="32.93"/>
    <n v="60.188499999999998"/>
    <n v="32.93"/>
    <n v="27.258499999999998"/>
    <n v="0.45288551799762411"/>
  </r>
  <r>
    <n v="3770"/>
    <d v="2026-10-17T00:00:00"/>
    <x v="3"/>
    <n v="10"/>
    <x v="9"/>
    <n v="2026"/>
    <x v="3"/>
    <x v="13"/>
    <x v="0"/>
    <s v="Business"/>
    <x v="3"/>
    <s v="Trail Tent 2P"/>
    <n v="6"/>
    <n v="200.26"/>
    <n v="0"/>
    <n v="106.71"/>
    <n v="1201.56"/>
    <n v="640.26"/>
    <n v="561.29999999999995"/>
    <n v="0.46714271447118744"/>
  </r>
  <r>
    <n v="4065"/>
    <d v="2026-10-17T00:00:00"/>
    <x v="3"/>
    <n v="10"/>
    <x v="9"/>
    <n v="2026"/>
    <x v="3"/>
    <x v="4"/>
    <x v="0"/>
    <s v="New"/>
    <x v="4"/>
    <s v="Recovery Roller"/>
    <n v="3"/>
    <n v="36.75"/>
    <n v="0.05"/>
    <n v="13.71"/>
    <n v="104.7375"/>
    <n v="41.13"/>
    <n v="63.607499999999995"/>
    <n v="0.60730397422126747"/>
  </r>
  <r>
    <n v="4222"/>
    <d v="2026-10-17T00:00:00"/>
    <x v="3"/>
    <n v="10"/>
    <x v="9"/>
    <n v="2026"/>
    <x v="2"/>
    <x v="16"/>
    <x v="0"/>
    <s v="Returning"/>
    <x v="1"/>
    <s v="Hiking Daypack 20L"/>
    <n v="2"/>
    <n v="92.41"/>
    <n v="0.1"/>
    <n v="45.42"/>
    <n v="166.33799999999999"/>
    <n v="90.84"/>
    <n v="75.49799999999999"/>
    <n v="0.4538830573891714"/>
  </r>
  <r>
    <n v="4304"/>
    <d v="2026-10-17T00:00:00"/>
    <x v="3"/>
    <n v="10"/>
    <x v="9"/>
    <n v="2026"/>
    <x v="1"/>
    <x v="14"/>
    <x v="2"/>
    <s v="New"/>
    <x v="4"/>
    <s v="Resistance Band Set"/>
    <n v="1"/>
    <n v="40.67"/>
    <n v="0"/>
    <n v="15.09"/>
    <n v="40.67"/>
    <n v="15.09"/>
    <n v="25.580000000000002"/>
    <n v="0.62896483894762722"/>
  </r>
  <r>
    <n v="109"/>
    <d v="2026-10-18T00:00:00"/>
    <x v="3"/>
    <n v="10"/>
    <x v="9"/>
    <n v="2026"/>
    <x v="1"/>
    <x v="1"/>
    <x v="0"/>
    <s v="Returning"/>
    <x v="1"/>
    <s v="Hiking Daypack 20L"/>
    <n v="1"/>
    <n v="90.09"/>
    <n v="0"/>
    <n v="45.17"/>
    <n v="90.09"/>
    <n v="45.17"/>
    <n v="44.92"/>
    <n v="0.49861249861249862"/>
  </r>
  <r>
    <n v="744"/>
    <d v="2026-10-18T00:00:00"/>
    <x v="3"/>
    <n v="10"/>
    <x v="9"/>
    <n v="2026"/>
    <x v="2"/>
    <x v="10"/>
    <x v="0"/>
    <s v="Returning"/>
    <x v="2"/>
    <s v="Insulated Bottle"/>
    <n v="1"/>
    <n v="36.83"/>
    <n v="0"/>
    <n v="13.64"/>
    <n v="36.83"/>
    <n v="13.64"/>
    <n v="23.189999999999998"/>
    <n v="0.62964974205810476"/>
  </r>
  <r>
    <n v="960"/>
    <d v="2026-10-18T00:00:00"/>
    <x v="3"/>
    <n v="10"/>
    <x v="9"/>
    <n v="2026"/>
    <x v="1"/>
    <x v="12"/>
    <x v="3"/>
    <s v="Returning"/>
    <x v="3"/>
    <s v="Trail Tent 2P"/>
    <n v="5"/>
    <n v="196.37"/>
    <n v="0.05"/>
    <n v="103.51"/>
    <n v="932.75749999999994"/>
    <n v="517.55000000000007"/>
    <n v="415.20749999999987"/>
    <n v="0.44513981393877816"/>
  </r>
  <r>
    <n v="1389"/>
    <d v="2026-10-18T00:00:00"/>
    <x v="3"/>
    <n v="10"/>
    <x v="9"/>
    <n v="2026"/>
    <x v="0"/>
    <x v="15"/>
    <x v="0"/>
    <s v="New"/>
    <x v="1"/>
    <s v="Hiking Daypack 20L"/>
    <n v="2"/>
    <n v="93.73"/>
    <n v="0"/>
    <n v="44.79"/>
    <n v="187.46"/>
    <n v="89.58"/>
    <n v="97.88000000000001"/>
    <n v="0.52213805611863873"/>
  </r>
  <r>
    <n v="1493"/>
    <d v="2026-10-18T00:00:00"/>
    <x v="3"/>
    <n v="10"/>
    <x v="9"/>
    <n v="2026"/>
    <x v="2"/>
    <x v="10"/>
    <x v="0"/>
    <s v="Business"/>
    <x v="2"/>
    <s v="Insulated Bottle"/>
    <n v="1"/>
    <n v="36.46"/>
    <n v="0.05"/>
    <n v="13.35"/>
    <n v="34.637"/>
    <n v="13.35"/>
    <n v="21.286999999999999"/>
    <n v="0.61457401045125148"/>
  </r>
  <r>
    <n v="1967"/>
    <d v="2026-10-18T00:00:00"/>
    <x v="3"/>
    <n v="10"/>
    <x v="9"/>
    <n v="2026"/>
    <x v="1"/>
    <x v="14"/>
    <x v="0"/>
    <s v="Returning"/>
    <x v="3"/>
    <s v="Compact Sleeping Bag"/>
    <n v="2"/>
    <n v="125.91"/>
    <n v="0"/>
    <n v="61.95"/>
    <n v="251.82"/>
    <n v="123.9"/>
    <n v="127.91999999999999"/>
    <n v="0.50798189182749576"/>
  </r>
  <r>
    <n v="2132"/>
    <d v="2026-10-18T00:00:00"/>
    <x v="3"/>
    <n v="10"/>
    <x v="9"/>
    <n v="2026"/>
    <x v="3"/>
    <x v="8"/>
    <x v="2"/>
    <s v="New"/>
    <x v="1"/>
    <s v="Hiking Daypack 20L"/>
    <n v="1"/>
    <n v="92.56"/>
    <n v="0.1"/>
    <n v="44.23"/>
    <n v="83.304000000000002"/>
    <n v="44.23"/>
    <n v="39.074000000000005"/>
    <n v="0.46905310669355621"/>
  </r>
  <r>
    <n v="2882"/>
    <d v="2026-10-18T00:00:00"/>
    <x v="3"/>
    <n v="10"/>
    <x v="9"/>
    <n v="2026"/>
    <x v="3"/>
    <x v="8"/>
    <x v="3"/>
    <s v="New"/>
    <x v="1"/>
    <s v="Trekking Poles"/>
    <n v="4"/>
    <n v="70.02"/>
    <n v="0"/>
    <n v="32.86"/>
    <n v="280.08"/>
    <n v="131.44"/>
    <n v="148.63999999999999"/>
    <n v="0.53070551271065403"/>
  </r>
  <r>
    <n v="3345"/>
    <d v="2026-10-18T00:00:00"/>
    <x v="3"/>
    <n v="10"/>
    <x v="9"/>
    <n v="2026"/>
    <x v="0"/>
    <x v="15"/>
    <x v="0"/>
    <s v="Returning"/>
    <x v="0"/>
    <s v="Trail Bike Light"/>
    <n v="3"/>
    <n v="51.62"/>
    <n v="0.1"/>
    <n v="22.94"/>
    <n v="139.374"/>
    <n v="68.820000000000007"/>
    <n v="70.553999999999988"/>
    <n v="0.50622067243531788"/>
  </r>
  <r>
    <n v="4089"/>
    <d v="2026-10-18T00:00:00"/>
    <x v="3"/>
    <n v="10"/>
    <x v="9"/>
    <n v="2026"/>
    <x v="2"/>
    <x v="2"/>
    <x v="0"/>
    <s v="New"/>
    <x v="3"/>
    <s v="Trail Tent 2P"/>
    <n v="1"/>
    <n v="196.39"/>
    <n v="0"/>
    <n v="104.66"/>
    <n v="196.39"/>
    <n v="104.66"/>
    <n v="91.72999999999999"/>
    <n v="0.46708080859514228"/>
  </r>
  <r>
    <n v="4119"/>
    <d v="2026-10-18T00:00:00"/>
    <x v="3"/>
    <n v="10"/>
    <x v="9"/>
    <n v="2026"/>
    <x v="3"/>
    <x v="8"/>
    <x v="1"/>
    <s v="Business"/>
    <x v="4"/>
    <s v="Resistance Band Set"/>
    <n v="10"/>
    <n v="41.26"/>
    <n v="0.1"/>
    <n v="15.06"/>
    <n v="371.34"/>
    <n v="150.6"/>
    <n v="220.73999999999998"/>
    <n v="0.59444175149458711"/>
  </r>
  <r>
    <n v="4968"/>
    <d v="2026-10-18T00:00:00"/>
    <x v="3"/>
    <n v="10"/>
    <x v="9"/>
    <n v="2026"/>
    <x v="2"/>
    <x v="3"/>
    <x v="3"/>
    <s v="New"/>
    <x v="2"/>
    <s v="Insulated Bottle"/>
    <n v="1"/>
    <n v="35.549999999999997"/>
    <n v="0.05"/>
    <n v="13.44"/>
    <n v="33.772499999999994"/>
    <n v="13.44"/>
    <n v="20.332499999999996"/>
    <n v="0.60204308238951809"/>
  </r>
  <r>
    <n v="5197"/>
    <d v="2026-10-18T00:00:00"/>
    <x v="3"/>
    <n v="10"/>
    <x v="9"/>
    <n v="2026"/>
    <x v="3"/>
    <x v="8"/>
    <x v="0"/>
    <s v="New"/>
    <x v="0"/>
    <s v="Trail Bike Light"/>
    <n v="1"/>
    <n v="49.5"/>
    <n v="0"/>
    <n v="22.36"/>
    <n v="49.5"/>
    <n v="22.36"/>
    <n v="27.14"/>
    <n v="0.54828282828282826"/>
  </r>
  <r>
    <n v="66"/>
    <d v="2026-10-19T00:00:00"/>
    <x v="3"/>
    <n v="10"/>
    <x v="9"/>
    <n v="2026"/>
    <x v="0"/>
    <x v="15"/>
    <x v="0"/>
    <s v="Business"/>
    <x v="3"/>
    <s v="Portable Camp Stove"/>
    <n v="1"/>
    <n v="80.58"/>
    <n v="0"/>
    <n v="40.43"/>
    <n v="80.58"/>
    <n v="40.43"/>
    <n v="40.15"/>
    <n v="0.49826259617771157"/>
  </r>
  <r>
    <n v="585"/>
    <d v="2026-10-19T00:00:00"/>
    <x v="3"/>
    <n v="10"/>
    <x v="9"/>
    <n v="2026"/>
    <x v="2"/>
    <x v="5"/>
    <x v="2"/>
    <s v="Business"/>
    <x v="2"/>
    <s v="Travel Backpack 35L"/>
    <n v="2"/>
    <n v="161.59"/>
    <n v="0.05"/>
    <n v="89.57"/>
    <n v="307.02100000000002"/>
    <n v="179.14"/>
    <n v="127.88100000000003"/>
    <n v="0.41652199686666391"/>
  </r>
  <r>
    <n v="856"/>
    <d v="2026-10-19T00:00:00"/>
    <x v="3"/>
    <n v="10"/>
    <x v="9"/>
    <n v="2026"/>
    <x v="3"/>
    <x v="8"/>
    <x v="0"/>
    <s v="Business"/>
    <x v="3"/>
    <s v="Portable Camp Stove"/>
    <n v="1"/>
    <n v="80.319999999999993"/>
    <n v="0"/>
    <n v="39.729999999999997"/>
    <n v="80.319999999999993"/>
    <n v="39.729999999999997"/>
    <n v="40.589999999999996"/>
    <n v="0.50535358565737054"/>
  </r>
  <r>
    <n v="1793"/>
    <d v="2026-10-19T00:00:00"/>
    <x v="3"/>
    <n v="10"/>
    <x v="9"/>
    <n v="2026"/>
    <x v="0"/>
    <x v="9"/>
    <x v="3"/>
    <s v="New"/>
    <x v="2"/>
    <s v="Travel Backpack 35L"/>
    <n v="1"/>
    <n v="164.25"/>
    <n v="0"/>
    <n v="86.6"/>
    <n v="164.25"/>
    <n v="86.6"/>
    <n v="77.650000000000006"/>
    <n v="0.47275494672754947"/>
  </r>
  <r>
    <n v="4763"/>
    <d v="2026-10-19T00:00:00"/>
    <x v="3"/>
    <n v="10"/>
    <x v="9"/>
    <n v="2026"/>
    <x v="3"/>
    <x v="8"/>
    <x v="3"/>
    <s v="New"/>
    <x v="0"/>
    <s v="Cycling Pack 12L"/>
    <n v="6"/>
    <n v="101.6"/>
    <n v="0"/>
    <n v="50.17"/>
    <n v="609.59999999999991"/>
    <n v="301.02"/>
    <n v="308.57999999999993"/>
    <n v="0.50620078740157481"/>
  </r>
  <r>
    <n v="1716"/>
    <d v="2026-10-20T00:00:00"/>
    <x v="3"/>
    <n v="10"/>
    <x v="9"/>
    <n v="2026"/>
    <x v="0"/>
    <x v="0"/>
    <x v="2"/>
    <s v="Returning"/>
    <x v="4"/>
    <s v="Recovery Roller"/>
    <n v="5"/>
    <n v="35.99"/>
    <n v="0"/>
    <n v="14.19"/>
    <n v="179.95000000000002"/>
    <n v="70.95"/>
    <n v="109.00000000000001"/>
    <n v="0.60572381217004723"/>
  </r>
  <r>
    <n v="1759"/>
    <d v="2026-10-20T00:00:00"/>
    <x v="3"/>
    <n v="10"/>
    <x v="9"/>
    <n v="2026"/>
    <x v="3"/>
    <x v="8"/>
    <x v="0"/>
    <s v="Returning"/>
    <x v="4"/>
    <s v="Recovery Roller"/>
    <n v="2"/>
    <n v="36.57"/>
    <n v="0.1"/>
    <n v="13.79"/>
    <n v="65.826000000000008"/>
    <n v="27.58"/>
    <n v="38.246000000000009"/>
    <n v="0.58101661957281325"/>
  </r>
  <r>
    <n v="1811"/>
    <d v="2026-10-20T00:00:00"/>
    <x v="3"/>
    <n v="10"/>
    <x v="9"/>
    <n v="2026"/>
    <x v="1"/>
    <x v="6"/>
    <x v="0"/>
    <s v="New"/>
    <x v="0"/>
    <s v="Compact Repair Kit"/>
    <n v="1"/>
    <n v="40.99"/>
    <n v="0.1"/>
    <n v="17.16"/>
    <n v="36.891000000000005"/>
    <n v="17.16"/>
    <n v="19.731000000000005"/>
    <n v="0.5348458973733432"/>
  </r>
  <r>
    <n v="2918"/>
    <d v="2026-10-20T00:00:00"/>
    <x v="3"/>
    <n v="10"/>
    <x v="9"/>
    <n v="2026"/>
    <x v="3"/>
    <x v="8"/>
    <x v="2"/>
    <s v="Returning"/>
    <x v="3"/>
    <s v="Portable Camp Stove"/>
    <n v="3"/>
    <n v="80.47"/>
    <n v="0"/>
    <n v="40.090000000000003"/>
    <n v="241.41"/>
    <n v="120.27000000000001"/>
    <n v="121.13999999999999"/>
    <n v="0.50180191375667949"/>
  </r>
  <r>
    <n v="4150"/>
    <d v="2026-10-20T00:00:00"/>
    <x v="3"/>
    <n v="10"/>
    <x v="9"/>
    <n v="2026"/>
    <x v="3"/>
    <x v="13"/>
    <x v="2"/>
    <s v="Business"/>
    <x v="1"/>
    <s v="Trail Boots"/>
    <n v="5"/>
    <n v="140.32"/>
    <n v="0"/>
    <n v="80.08"/>
    <n v="701.59999999999991"/>
    <n v="400.4"/>
    <n v="301.19999999999993"/>
    <n v="0.4293044469783352"/>
  </r>
  <r>
    <n v="4830"/>
    <d v="2026-10-20T00:00:00"/>
    <x v="3"/>
    <n v="10"/>
    <x v="9"/>
    <n v="2026"/>
    <x v="1"/>
    <x v="11"/>
    <x v="0"/>
    <s v="New"/>
    <x v="4"/>
    <s v="Weighted Vest"/>
    <n v="3"/>
    <n v="125.93"/>
    <n v="0.1"/>
    <n v="68.45"/>
    <n v="340.01100000000002"/>
    <n v="205.35000000000002"/>
    <n v="134.661"/>
    <n v="0.39604895135745605"/>
  </r>
  <r>
    <n v="4698"/>
    <d v="2026-10-21T00:00:00"/>
    <x v="3"/>
    <n v="10"/>
    <x v="9"/>
    <n v="2026"/>
    <x v="3"/>
    <x v="8"/>
    <x v="0"/>
    <s v="Returning"/>
    <x v="1"/>
    <s v="Trail Boots"/>
    <n v="2"/>
    <n v="141.4"/>
    <n v="0.05"/>
    <n v="77.48"/>
    <n v="268.66000000000003"/>
    <n v="154.96"/>
    <n v="113.70000000000002"/>
    <n v="0.42321149408173903"/>
  </r>
  <r>
    <n v="4846"/>
    <d v="2026-10-21T00:00:00"/>
    <x v="3"/>
    <n v="10"/>
    <x v="9"/>
    <n v="2026"/>
    <x v="0"/>
    <x v="0"/>
    <x v="1"/>
    <s v="Business"/>
    <x v="0"/>
    <s v="Trail Bike Light"/>
    <n v="8"/>
    <n v="51.91"/>
    <n v="0.05"/>
    <n v="22.99"/>
    <n v="394.51599999999996"/>
    <n v="183.92"/>
    <n v="210.59599999999998"/>
    <n v="0.53380851473704483"/>
  </r>
  <r>
    <n v="5024"/>
    <d v="2026-10-21T00:00:00"/>
    <x v="3"/>
    <n v="10"/>
    <x v="9"/>
    <n v="2026"/>
    <x v="3"/>
    <x v="7"/>
    <x v="3"/>
    <s v="Returning"/>
    <x v="3"/>
    <s v="Trail Tent 2P"/>
    <n v="1"/>
    <n v="192.62"/>
    <n v="0"/>
    <n v="102.51"/>
    <n v="192.62"/>
    <n v="102.51"/>
    <n v="90.11"/>
    <n v="0.46781227286886096"/>
  </r>
  <r>
    <n v="1157"/>
    <d v="2026-10-22T00:00:00"/>
    <x v="3"/>
    <n v="10"/>
    <x v="9"/>
    <n v="2026"/>
    <x v="3"/>
    <x v="4"/>
    <x v="0"/>
    <s v="New"/>
    <x v="0"/>
    <s v="Trail Bike Light"/>
    <n v="1"/>
    <n v="51.25"/>
    <n v="0"/>
    <n v="22.58"/>
    <n v="51.25"/>
    <n v="22.58"/>
    <n v="28.67"/>
    <n v="0.55941463414634152"/>
  </r>
  <r>
    <n v="1427"/>
    <d v="2026-10-22T00:00:00"/>
    <x v="3"/>
    <n v="10"/>
    <x v="9"/>
    <n v="2026"/>
    <x v="3"/>
    <x v="4"/>
    <x v="2"/>
    <s v="New"/>
    <x v="2"/>
    <s v="Packing Cube Set"/>
    <n v="1"/>
    <n v="45.97"/>
    <n v="0.05"/>
    <n v="18.760000000000002"/>
    <n v="43.671499999999995"/>
    <n v="18.760000000000002"/>
    <n v="24.911499999999993"/>
    <n v="0.57042922729926826"/>
  </r>
  <r>
    <n v="1622"/>
    <d v="2026-10-22T00:00:00"/>
    <x v="3"/>
    <n v="10"/>
    <x v="9"/>
    <n v="2026"/>
    <x v="2"/>
    <x v="2"/>
    <x v="3"/>
    <s v="Returning"/>
    <x v="3"/>
    <s v="Compact Sleeping Bag"/>
    <n v="1"/>
    <n v="123.29"/>
    <n v="0"/>
    <n v="59.48"/>
    <n v="123.29"/>
    <n v="59.48"/>
    <n v="63.810000000000009"/>
    <n v="0.51756022386243816"/>
  </r>
  <r>
    <n v="1879"/>
    <d v="2026-10-22T00:00:00"/>
    <x v="3"/>
    <n v="10"/>
    <x v="9"/>
    <n v="2026"/>
    <x v="3"/>
    <x v="8"/>
    <x v="1"/>
    <s v="Business"/>
    <x v="2"/>
    <s v="Insulated Bottle"/>
    <n v="8"/>
    <n v="35.83"/>
    <n v="0.05"/>
    <n v="13.89"/>
    <n v="272.30799999999999"/>
    <n v="111.12"/>
    <n v="161.18799999999999"/>
    <n v="0.59193266448286497"/>
  </r>
  <r>
    <n v="2483"/>
    <d v="2026-10-22T00:00:00"/>
    <x v="3"/>
    <n v="10"/>
    <x v="9"/>
    <n v="2026"/>
    <x v="0"/>
    <x v="0"/>
    <x v="0"/>
    <s v="New"/>
    <x v="3"/>
    <s v="Portable Camp Stove"/>
    <n v="1"/>
    <n v="80.56"/>
    <n v="0"/>
    <n v="39.53"/>
    <n v="80.56"/>
    <n v="39.53"/>
    <n v="41.03"/>
    <n v="0.5093098311817279"/>
  </r>
  <r>
    <n v="4451"/>
    <d v="2026-10-22T00:00:00"/>
    <x v="3"/>
    <n v="10"/>
    <x v="9"/>
    <n v="2026"/>
    <x v="3"/>
    <x v="7"/>
    <x v="0"/>
    <s v="New"/>
    <x v="0"/>
    <s v="Compact Repair Kit"/>
    <n v="1"/>
    <n v="40.47"/>
    <n v="0.05"/>
    <n v="16.73"/>
    <n v="38.4465"/>
    <n v="16.73"/>
    <n v="21.7165"/>
    <n v="0.5648498562938109"/>
  </r>
  <r>
    <n v="93"/>
    <d v="2026-10-23T00:00:00"/>
    <x v="3"/>
    <n v="10"/>
    <x v="9"/>
    <n v="2026"/>
    <x v="1"/>
    <x v="12"/>
    <x v="1"/>
    <s v="Business"/>
    <x v="2"/>
    <s v="Carry-On Duffel"/>
    <n v="15"/>
    <n v="133.52000000000001"/>
    <n v="0.2"/>
    <n v="66"/>
    <n v="1602.2400000000002"/>
    <n v="990"/>
    <n v="612.24000000000024"/>
    <n v="0.38211503894547644"/>
  </r>
  <r>
    <n v="265"/>
    <d v="2026-10-23T00:00:00"/>
    <x v="3"/>
    <n v="10"/>
    <x v="9"/>
    <n v="2026"/>
    <x v="1"/>
    <x v="6"/>
    <x v="0"/>
    <s v="Returning"/>
    <x v="0"/>
    <s v="Commuter Helmet"/>
    <n v="1"/>
    <n v="82.28"/>
    <n v="0"/>
    <n v="42.08"/>
    <n v="82.28"/>
    <n v="42.08"/>
    <n v="40.200000000000003"/>
    <n v="0.48857559552746721"/>
  </r>
  <r>
    <n v="555"/>
    <d v="2026-10-23T00:00:00"/>
    <x v="3"/>
    <n v="10"/>
    <x v="9"/>
    <n v="2026"/>
    <x v="1"/>
    <x v="11"/>
    <x v="0"/>
    <s v="New"/>
    <x v="2"/>
    <s v="Insulated Bottle"/>
    <n v="6"/>
    <n v="35.479999999999997"/>
    <n v="0"/>
    <n v="13.37"/>
    <n v="212.88"/>
    <n v="80.22"/>
    <n v="132.66"/>
    <n v="0.62316798196166856"/>
  </r>
  <r>
    <n v="1993"/>
    <d v="2026-10-23T00:00:00"/>
    <x v="3"/>
    <n v="10"/>
    <x v="9"/>
    <n v="2026"/>
    <x v="2"/>
    <x v="3"/>
    <x v="2"/>
    <s v="New"/>
    <x v="1"/>
    <s v="Summit Backpack 45L"/>
    <n v="1"/>
    <n v="152.38"/>
    <n v="0.15"/>
    <n v="78.92"/>
    <n v="129.523"/>
    <n v="78.92"/>
    <n v="50.602999999999994"/>
    <n v="0.39068736826663986"/>
  </r>
  <r>
    <n v="3116"/>
    <d v="2026-10-23T00:00:00"/>
    <x v="3"/>
    <n v="10"/>
    <x v="9"/>
    <n v="2026"/>
    <x v="1"/>
    <x v="1"/>
    <x v="3"/>
    <s v="New"/>
    <x v="1"/>
    <s v="Hiking Daypack 20L"/>
    <n v="1"/>
    <n v="93.64"/>
    <n v="0"/>
    <n v="44.34"/>
    <n v="93.64"/>
    <n v="44.34"/>
    <n v="49.3"/>
    <n v="0.52648440837249033"/>
  </r>
  <r>
    <n v="3631"/>
    <d v="2026-10-23T00:00:00"/>
    <x v="3"/>
    <n v="10"/>
    <x v="9"/>
    <n v="2026"/>
    <x v="3"/>
    <x v="7"/>
    <x v="2"/>
    <s v="Returning"/>
    <x v="4"/>
    <s v="Weighted Vest"/>
    <n v="1"/>
    <n v="123.6"/>
    <n v="0"/>
    <n v="67.3"/>
    <n v="123.6"/>
    <n v="67.3"/>
    <n v="56.3"/>
    <n v="0.45550161812297735"/>
  </r>
  <r>
    <n v="4216"/>
    <d v="2026-10-23T00:00:00"/>
    <x v="3"/>
    <n v="10"/>
    <x v="9"/>
    <n v="2026"/>
    <x v="1"/>
    <x v="1"/>
    <x v="0"/>
    <s v="New"/>
    <x v="4"/>
    <s v="Weighted Vest"/>
    <n v="3"/>
    <n v="124.6"/>
    <n v="0.05"/>
    <n v="69.12"/>
    <n v="355.10999999999996"/>
    <n v="207.36"/>
    <n v="147.74999999999994"/>
    <n v="0.41606826053898782"/>
  </r>
  <r>
    <n v="4956"/>
    <d v="2026-10-23T00:00:00"/>
    <x v="3"/>
    <n v="10"/>
    <x v="9"/>
    <n v="2026"/>
    <x v="3"/>
    <x v="13"/>
    <x v="2"/>
    <s v="Business"/>
    <x v="1"/>
    <s v="Summit Backpack 45L"/>
    <n v="2"/>
    <n v="151.66"/>
    <n v="0"/>
    <n v="77.17"/>
    <n v="303.32"/>
    <n v="154.34"/>
    <n v="148.97999999999999"/>
    <n v="0.49116444678886984"/>
  </r>
  <r>
    <n v="439"/>
    <d v="2026-10-24T00:00:00"/>
    <x v="3"/>
    <n v="10"/>
    <x v="9"/>
    <n v="2026"/>
    <x v="2"/>
    <x v="5"/>
    <x v="2"/>
    <s v="New"/>
    <x v="2"/>
    <s v="Insulated Bottle"/>
    <n v="1"/>
    <n v="36.76"/>
    <n v="0"/>
    <n v="13.18"/>
    <n v="36.76"/>
    <n v="13.18"/>
    <n v="23.58"/>
    <n v="0.64145810663764957"/>
  </r>
  <r>
    <n v="1076"/>
    <d v="2026-10-24T00:00:00"/>
    <x v="3"/>
    <n v="10"/>
    <x v="9"/>
    <n v="2026"/>
    <x v="0"/>
    <x v="9"/>
    <x v="3"/>
    <s v="Returning"/>
    <x v="3"/>
    <s v="Trail Tent 2P"/>
    <n v="1"/>
    <n v="195.67"/>
    <n v="0"/>
    <n v="105.88"/>
    <n v="195.67"/>
    <n v="105.88"/>
    <n v="89.789999999999992"/>
    <n v="0.45888485715745897"/>
  </r>
  <r>
    <n v="1130"/>
    <d v="2026-10-24T00:00:00"/>
    <x v="3"/>
    <n v="10"/>
    <x v="9"/>
    <n v="2026"/>
    <x v="0"/>
    <x v="15"/>
    <x v="2"/>
    <s v="Returning"/>
    <x v="0"/>
    <s v="Compact Repair Kit"/>
    <n v="1"/>
    <n v="40.83"/>
    <n v="0.1"/>
    <n v="16.54"/>
    <n v="36.747"/>
    <n v="16.54"/>
    <n v="20.207000000000001"/>
    <n v="0.54989522954254766"/>
  </r>
  <r>
    <n v="2820"/>
    <d v="2026-10-24T00:00:00"/>
    <x v="3"/>
    <n v="10"/>
    <x v="9"/>
    <n v="2026"/>
    <x v="3"/>
    <x v="7"/>
    <x v="1"/>
    <s v="Business"/>
    <x v="1"/>
    <s v="Trekking Poles"/>
    <n v="6"/>
    <n v="72.73"/>
    <n v="0.05"/>
    <n v="32.700000000000003"/>
    <n v="414.56099999999998"/>
    <n v="196.20000000000002"/>
    <n v="218.36099999999996"/>
    <n v="0.52672827400551425"/>
  </r>
  <r>
    <n v="4213"/>
    <d v="2026-10-24T00:00:00"/>
    <x v="3"/>
    <n v="10"/>
    <x v="9"/>
    <n v="2026"/>
    <x v="1"/>
    <x v="14"/>
    <x v="1"/>
    <s v="Business"/>
    <x v="3"/>
    <s v="Portable Camp Stove"/>
    <n v="4"/>
    <n v="81.23"/>
    <n v="0.1"/>
    <n v="38.96"/>
    <n v="292.428"/>
    <n v="155.84"/>
    <n v="136.58799999999999"/>
    <n v="0.46708249552026482"/>
  </r>
  <r>
    <n v="4375"/>
    <d v="2026-10-24T00:00:00"/>
    <x v="3"/>
    <n v="10"/>
    <x v="9"/>
    <n v="2026"/>
    <x v="1"/>
    <x v="1"/>
    <x v="0"/>
    <s v="Business"/>
    <x v="2"/>
    <s v="Packing Cube Set"/>
    <n v="1"/>
    <n v="46.38"/>
    <n v="0.15"/>
    <n v="17.87"/>
    <n v="39.423000000000002"/>
    <n v="17.87"/>
    <n v="21.553000000000001"/>
    <n v="0.54671131065621592"/>
  </r>
  <r>
    <n v="5072"/>
    <d v="2026-10-24T00:00:00"/>
    <x v="3"/>
    <n v="10"/>
    <x v="9"/>
    <n v="2026"/>
    <x v="3"/>
    <x v="7"/>
    <x v="1"/>
    <s v="Business"/>
    <x v="2"/>
    <s v="Packing Cube Set"/>
    <n v="5"/>
    <n v="45.9"/>
    <n v="0.1"/>
    <n v="17.940000000000001"/>
    <n v="206.55"/>
    <n v="89.7"/>
    <n v="116.85000000000001"/>
    <n v="0.56572258533042852"/>
  </r>
  <r>
    <n v="310"/>
    <d v="2026-10-25T00:00:00"/>
    <x v="3"/>
    <n v="10"/>
    <x v="9"/>
    <n v="2026"/>
    <x v="1"/>
    <x v="12"/>
    <x v="0"/>
    <s v="Business"/>
    <x v="1"/>
    <s v="Trail Boots"/>
    <n v="5"/>
    <n v="144.04"/>
    <n v="0.1"/>
    <n v="78.069999999999993"/>
    <n v="648.17999999999995"/>
    <n v="390.34999999999997"/>
    <n v="257.83"/>
    <n v="0.39777530932765592"/>
  </r>
  <r>
    <n v="317"/>
    <d v="2026-10-25T00:00:00"/>
    <x v="3"/>
    <n v="10"/>
    <x v="9"/>
    <n v="2026"/>
    <x v="2"/>
    <x v="10"/>
    <x v="3"/>
    <s v="New"/>
    <x v="0"/>
    <s v="Commuter Helmet"/>
    <n v="2"/>
    <n v="80.69"/>
    <n v="0.05"/>
    <n v="43.81"/>
    <n v="153.31099999999998"/>
    <n v="87.62"/>
    <n v="65.690999999999974"/>
    <n v="0.42848197454846676"/>
  </r>
  <r>
    <n v="684"/>
    <d v="2026-10-25T00:00:00"/>
    <x v="3"/>
    <n v="10"/>
    <x v="9"/>
    <n v="2026"/>
    <x v="3"/>
    <x v="4"/>
    <x v="0"/>
    <s v="Business"/>
    <x v="3"/>
    <s v="Trail Tent 2P"/>
    <n v="1"/>
    <n v="191.91"/>
    <n v="0"/>
    <n v="101.89"/>
    <n v="191.91"/>
    <n v="101.89"/>
    <n v="90.02"/>
    <n v="0.46907404512531914"/>
  </r>
  <r>
    <n v="1430"/>
    <d v="2026-10-25T00:00:00"/>
    <x v="3"/>
    <n v="10"/>
    <x v="9"/>
    <n v="2026"/>
    <x v="3"/>
    <x v="13"/>
    <x v="2"/>
    <s v="New"/>
    <x v="4"/>
    <s v="Recovery Roller"/>
    <n v="1"/>
    <n v="36.630000000000003"/>
    <n v="0.05"/>
    <n v="13.97"/>
    <n v="34.798500000000004"/>
    <n v="13.97"/>
    <n v="20.828500000000005"/>
    <n v="0.59854591433538806"/>
  </r>
  <r>
    <n v="2049"/>
    <d v="2026-10-25T00:00:00"/>
    <x v="3"/>
    <n v="10"/>
    <x v="9"/>
    <n v="2026"/>
    <x v="3"/>
    <x v="4"/>
    <x v="1"/>
    <s v="Business"/>
    <x v="2"/>
    <s v="Insulated Bottle"/>
    <n v="6"/>
    <n v="35.380000000000003"/>
    <n v="0.05"/>
    <n v="13.9"/>
    <n v="201.66600000000003"/>
    <n v="83.4"/>
    <n v="118.26600000000002"/>
    <n v="0.58644491386748387"/>
  </r>
  <r>
    <n v="2199"/>
    <d v="2026-10-25T00:00:00"/>
    <x v="3"/>
    <n v="10"/>
    <x v="9"/>
    <n v="2026"/>
    <x v="1"/>
    <x v="12"/>
    <x v="3"/>
    <s v="Returning"/>
    <x v="2"/>
    <s v="Carry-On Duffel"/>
    <n v="1"/>
    <n v="132.63"/>
    <n v="0.05"/>
    <n v="67.489999999999995"/>
    <n v="125.99849999999999"/>
    <n v="67.489999999999995"/>
    <n v="58.508499999999998"/>
    <n v="0.46435870268296847"/>
  </r>
  <r>
    <n v="2954"/>
    <d v="2026-10-25T00:00:00"/>
    <x v="3"/>
    <n v="10"/>
    <x v="9"/>
    <n v="2026"/>
    <x v="3"/>
    <x v="4"/>
    <x v="0"/>
    <s v="New"/>
    <x v="1"/>
    <s v="Trekking Poles"/>
    <n v="1"/>
    <n v="71.17"/>
    <n v="0"/>
    <n v="32.57"/>
    <n v="71.17"/>
    <n v="32.57"/>
    <n v="38.6"/>
    <n v="0.54236335534635383"/>
  </r>
  <r>
    <n v="3218"/>
    <d v="2026-10-25T00:00:00"/>
    <x v="3"/>
    <n v="10"/>
    <x v="9"/>
    <n v="2026"/>
    <x v="0"/>
    <x v="15"/>
    <x v="1"/>
    <s v="Business"/>
    <x v="2"/>
    <s v="Carry-On Duffel"/>
    <n v="6"/>
    <n v="132.08000000000001"/>
    <n v="0.1"/>
    <n v="67.61"/>
    <n v="713.23200000000008"/>
    <n v="405.65999999999997"/>
    <n v="307.57200000000012"/>
    <n v="0.43123696076451995"/>
  </r>
  <r>
    <n v="3965"/>
    <d v="2026-10-25T00:00:00"/>
    <x v="3"/>
    <n v="10"/>
    <x v="9"/>
    <n v="2026"/>
    <x v="1"/>
    <x v="11"/>
    <x v="2"/>
    <s v="Returning"/>
    <x v="3"/>
    <s v="Portable Camp Stove"/>
    <n v="3"/>
    <n v="82.75"/>
    <n v="0.05"/>
    <n v="38.53"/>
    <n v="235.83749999999998"/>
    <n v="115.59"/>
    <n v="120.24749999999997"/>
    <n v="0.50987438384480832"/>
  </r>
  <r>
    <n v="2278"/>
    <d v="2026-10-26T00:00:00"/>
    <x v="3"/>
    <n v="10"/>
    <x v="9"/>
    <n v="2026"/>
    <x v="0"/>
    <x v="15"/>
    <x v="0"/>
    <s v="Returning"/>
    <x v="4"/>
    <s v="Training Mat"/>
    <n v="5"/>
    <n v="51.5"/>
    <n v="0.1"/>
    <n v="21.38"/>
    <n v="231.75"/>
    <n v="106.89999999999999"/>
    <n v="124.85000000000001"/>
    <n v="0.53872707659115426"/>
  </r>
  <r>
    <n v="3132"/>
    <d v="2026-10-26T00:00:00"/>
    <x v="3"/>
    <n v="10"/>
    <x v="9"/>
    <n v="2026"/>
    <x v="2"/>
    <x v="5"/>
    <x v="0"/>
    <s v="New"/>
    <x v="1"/>
    <s v="Trail Boots"/>
    <n v="3"/>
    <n v="140.49"/>
    <n v="0.05"/>
    <n v="77.45"/>
    <n v="400.3965"/>
    <n v="232.35000000000002"/>
    <n v="168.04649999999998"/>
    <n v="0.41970022215478903"/>
  </r>
  <r>
    <n v="3144"/>
    <d v="2026-10-26T00:00:00"/>
    <x v="3"/>
    <n v="10"/>
    <x v="9"/>
    <n v="2026"/>
    <x v="2"/>
    <x v="2"/>
    <x v="3"/>
    <s v="New"/>
    <x v="4"/>
    <s v="Recovery Roller"/>
    <n v="4"/>
    <n v="36.200000000000003"/>
    <n v="0.15"/>
    <n v="13.53"/>
    <n v="123.08000000000001"/>
    <n v="54.12"/>
    <n v="68.960000000000008"/>
    <n v="0.56028599285017877"/>
  </r>
  <r>
    <n v="3501"/>
    <d v="2026-10-26T00:00:00"/>
    <x v="3"/>
    <n v="10"/>
    <x v="9"/>
    <n v="2026"/>
    <x v="3"/>
    <x v="7"/>
    <x v="2"/>
    <s v="New"/>
    <x v="3"/>
    <s v="Compact Sleeping Bag"/>
    <n v="1"/>
    <n v="120.5"/>
    <n v="0.05"/>
    <n v="61.71"/>
    <n v="114.47499999999999"/>
    <n v="61.71"/>
    <n v="52.764999999999993"/>
    <n v="0.4609303341340904"/>
  </r>
  <r>
    <n v="458"/>
    <d v="2026-10-27T00:00:00"/>
    <x v="3"/>
    <n v="10"/>
    <x v="9"/>
    <n v="2026"/>
    <x v="2"/>
    <x v="2"/>
    <x v="2"/>
    <s v="Business"/>
    <x v="0"/>
    <s v="Cycling Pack 12L"/>
    <n v="1"/>
    <n v="102.44"/>
    <n v="0.05"/>
    <n v="49.14"/>
    <n v="97.317999999999998"/>
    <n v="49.14"/>
    <n v="48.177999999999997"/>
    <n v="0.49505744055570394"/>
  </r>
  <r>
    <n v="1065"/>
    <d v="2026-10-27T00:00:00"/>
    <x v="3"/>
    <n v="10"/>
    <x v="9"/>
    <n v="2026"/>
    <x v="2"/>
    <x v="5"/>
    <x v="0"/>
    <s v="New"/>
    <x v="4"/>
    <s v="Weighted Vest"/>
    <n v="6"/>
    <n v="121.58"/>
    <n v="0.15"/>
    <n v="68.86"/>
    <n v="620.05799999999999"/>
    <n v="413.15999999999997"/>
    <n v="206.89800000000002"/>
    <n v="0.33367523683268346"/>
  </r>
  <r>
    <n v="1707"/>
    <d v="2026-10-27T00:00:00"/>
    <x v="3"/>
    <n v="10"/>
    <x v="9"/>
    <n v="2026"/>
    <x v="2"/>
    <x v="16"/>
    <x v="0"/>
    <s v="New"/>
    <x v="2"/>
    <s v="Insulated Bottle"/>
    <n v="2"/>
    <n v="35.36"/>
    <n v="0"/>
    <n v="13.33"/>
    <n v="70.72"/>
    <n v="26.66"/>
    <n v="44.06"/>
    <n v="0.62302036199095023"/>
  </r>
  <r>
    <n v="1989"/>
    <d v="2026-10-27T00:00:00"/>
    <x v="3"/>
    <n v="10"/>
    <x v="9"/>
    <n v="2026"/>
    <x v="3"/>
    <x v="4"/>
    <x v="0"/>
    <s v="New"/>
    <x v="3"/>
    <s v="Alpine Tent 4P"/>
    <n v="2"/>
    <n v="335.73"/>
    <n v="0"/>
    <n v="199.44"/>
    <n v="671.46"/>
    <n v="398.88"/>
    <n v="272.58000000000004"/>
    <n v="0.4059512107943884"/>
  </r>
  <r>
    <n v="2852"/>
    <d v="2026-10-27T00:00:00"/>
    <x v="3"/>
    <n v="10"/>
    <x v="9"/>
    <n v="2026"/>
    <x v="1"/>
    <x v="12"/>
    <x v="1"/>
    <s v="Business"/>
    <x v="1"/>
    <s v="Trail Boots"/>
    <n v="3"/>
    <n v="141.96"/>
    <n v="0.1"/>
    <n v="77.42"/>
    <n v="383.29200000000003"/>
    <n v="232.26"/>
    <n v="151.03200000000004"/>
    <n v="0.39403900942362485"/>
  </r>
  <r>
    <n v="4762"/>
    <d v="2026-10-27T00:00:00"/>
    <x v="3"/>
    <n v="10"/>
    <x v="9"/>
    <n v="2026"/>
    <x v="1"/>
    <x v="12"/>
    <x v="3"/>
    <s v="New"/>
    <x v="4"/>
    <s v="Training Mat"/>
    <n v="2"/>
    <n v="51.76"/>
    <n v="0"/>
    <n v="21.64"/>
    <n v="103.52"/>
    <n v="43.28"/>
    <n v="60.239999999999995"/>
    <n v="0.58191653786707875"/>
  </r>
  <r>
    <n v="4997"/>
    <d v="2026-10-27T00:00:00"/>
    <x v="3"/>
    <n v="10"/>
    <x v="9"/>
    <n v="2026"/>
    <x v="3"/>
    <x v="7"/>
    <x v="0"/>
    <s v="Returning"/>
    <x v="3"/>
    <s v="Trail Tent 2P"/>
    <n v="3"/>
    <n v="194.09"/>
    <n v="0.1"/>
    <n v="105.84"/>
    <n v="524.04300000000001"/>
    <n v="317.52"/>
    <n v="206.52300000000002"/>
    <n v="0.39409552269565667"/>
  </r>
  <r>
    <n v="1238"/>
    <d v="2026-10-28T00:00:00"/>
    <x v="3"/>
    <n v="10"/>
    <x v="9"/>
    <n v="2026"/>
    <x v="1"/>
    <x v="12"/>
    <x v="0"/>
    <s v="Returning"/>
    <x v="3"/>
    <s v="Compact Sleeping Bag"/>
    <n v="1"/>
    <n v="125.39"/>
    <n v="0.05"/>
    <n v="61.19"/>
    <n v="119.12049999999999"/>
    <n v="61.19"/>
    <n v="57.930499999999995"/>
    <n v="0.48631847582909743"/>
  </r>
  <r>
    <n v="2622"/>
    <d v="2026-10-28T00:00:00"/>
    <x v="3"/>
    <n v="10"/>
    <x v="9"/>
    <n v="2026"/>
    <x v="0"/>
    <x v="15"/>
    <x v="3"/>
    <s v="New"/>
    <x v="3"/>
    <s v="Portable Camp Stove"/>
    <n v="3"/>
    <n v="83.73"/>
    <n v="0.15"/>
    <n v="39.43"/>
    <n v="213.51149999999998"/>
    <n v="118.28999999999999"/>
    <n v="95.221499999999992"/>
    <n v="0.44597831966896395"/>
  </r>
  <r>
    <n v="3106"/>
    <d v="2026-10-28T00:00:00"/>
    <x v="3"/>
    <n v="10"/>
    <x v="9"/>
    <n v="2026"/>
    <x v="3"/>
    <x v="8"/>
    <x v="3"/>
    <s v="Business"/>
    <x v="4"/>
    <s v="Recovery Roller"/>
    <n v="3"/>
    <n v="36.99"/>
    <n v="0.05"/>
    <n v="14.14"/>
    <n v="105.42149999999999"/>
    <n v="42.42"/>
    <n v="63.001499999999993"/>
    <n v="0.59761528720422297"/>
  </r>
  <r>
    <n v="3274"/>
    <d v="2026-10-28T00:00:00"/>
    <x v="3"/>
    <n v="10"/>
    <x v="9"/>
    <n v="2026"/>
    <x v="3"/>
    <x v="7"/>
    <x v="3"/>
    <s v="New"/>
    <x v="4"/>
    <s v="Resistance Band Set"/>
    <n v="1"/>
    <n v="39.42"/>
    <n v="0"/>
    <n v="14.58"/>
    <n v="39.42"/>
    <n v="14.58"/>
    <n v="24.840000000000003"/>
    <n v="0.63013698630136994"/>
  </r>
  <r>
    <n v="3542"/>
    <d v="2026-10-28T00:00:00"/>
    <x v="3"/>
    <n v="10"/>
    <x v="9"/>
    <n v="2026"/>
    <x v="3"/>
    <x v="4"/>
    <x v="0"/>
    <s v="New"/>
    <x v="0"/>
    <s v="Trail Bike Light"/>
    <n v="2"/>
    <n v="50.66"/>
    <n v="0"/>
    <n v="22.02"/>
    <n v="101.32"/>
    <n v="44.04"/>
    <n v="57.279999999999994"/>
    <n v="0.56533754441373862"/>
  </r>
  <r>
    <n v="3704"/>
    <d v="2026-10-28T00:00:00"/>
    <x v="3"/>
    <n v="10"/>
    <x v="9"/>
    <n v="2026"/>
    <x v="1"/>
    <x v="12"/>
    <x v="0"/>
    <s v="Returning"/>
    <x v="1"/>
    <s v="Trekking Poles"/>
    <n v="4"/>
    <n v="71.959999999999994"/>
    <n v="0.1"/>
    <n v="31.51"/>
    <n v="259.05599999999998"/>
    <n v="126.04"/>
    <n v="133.01599999999996"/>
    <n v="0.51346427027360864"/>
  </r>
  <r>
    <n v="4699"/>
    <d v="2026-10-28T00:00:00"/>
    <x v="3"/>
    <n v="10"/>
    <x v="9"/>
    <n v="2026"/>
    <x v="2"/>
    <x v="5"/>
    <x v="2"/>
    <s v="Returning"/>
    <x v="0"/>
    <s v="Trail Bike Light"/>
    <n v="1"/>
    <n v="49.72"/>
    <n v="0.05"/>
    <n v="22.5"/>
    <n v="47.233999999999995"/>
    <n v="22.5"/>
    <n v="24.733999999999995"/>
    <n v="0.52364821950290041"/>
  </r>
  <r>
    <n v="1226"/>
    <d v="2026-10-29T00:00:00"/>
    <x v="3"/>
    <n v="10"/>
    <x v="9"/>
    <n v="2026"/>
    <x v="0"/>
    <x v="0"/>
    <x v="3"/>
    <s v="Returning"/>
    <x v="2"/>
    <s v="Insulated Bottle"/>
    <n v="1"/>
    <n v="36.58"/>
    <n v="0"/>
    <n v="13.5"/>
    <n v="36.58"/>
    <n v="13.5"/>
    <n v="23.08"/>
    <n v="0.63094587206123565"/>
  </r>
  <r>
    <n v="1245"/>
    <d v="2026-10-29T00:00:00"/>
    <x v="3"/>
    <n v="10"/>
    <x v="9"/>
    <n v="2026"/>
    <x v="1"/>
    <x v="6"/>
    <x v="3"/>
    <s v="Returning"/>
    <x v="4"/>
    <s v="Resistance Band Set"/>
    <n v="2"/>
    <n v="41.06"/>
    <n v="0.05"/>
    <n v="15.07"/>
    <n v="78.013999999999996"/>
    <n v="30.14"/>
    <n v="47.873999999999995"/>
    <n v="0.6136590868305688"/>
  </r>
  <r>
    <n v="1477"/>
    <d v="2026-10-29T00:00:00"/>
    <x v="3"/>
    <n v="10"/>
    <x v="9"/>
    <n v="2026"/>
    <x v="1"/>
    <x v="14"/>
    <x v="3"/>
    <s v="Returning"/>
    <x v="3"/>
    <s v="Compact Sleeping Bag"/>
    <n v="1"/>
    <n v="121.78"/>
    <n v="0.15"/>
    <n v="61.55"/>
    <n v="103.51300000000001"/>
    <n v="61.55"/>
    <n v="41.963000000000008"/>
    <n v="0.40538869513974096"/>
  </r>
  <r>
    <n v="1575"/>
    <d v="2026-10-29T00:00:00"/>
    <x v="3"/>
    <n v="10"/>
    <x v="9"/>
    <n v="2026"/>
    <x v="3"/>
    <x v="7"/>
    <x v="1"/>
    <s v="Returning"/>
    <x v="2"/>
    <s v="Carry-On Duffel"/>
    <n v="5"/>
    <n v="130.68"/>
    <n v="0.2"/>
    <n v="67.209999999999994"/>
    <n v="522.72000000000014"/>
    <n v="336.04999999999995"/>
    <n v="186.67000000000019"/>
    <n v="0.35711279461279488"/>
  </r>
  <r>
    <n v="2830"/>
    <d v="2026-10-29T00:00:00"/>
    <x v="3"/>
    <n v="10"/>
    <x v="9"/>
    <n v="2026"/>
    <x v="2"/>
    <x v="2"/>
    <x v="0"/>
    <s v="New"/>
    <x v="2"/>
    <s v="Travel Backpack 35L"/>
    <n v="1"/>
    <n v="161.94999999999999"/>
    <n v="0"/>
    <n v="86.61"/>
    <n v="161.94999999999999"/>
    <n v="86.61"/>
    <n v="75.339999999999989"/>
    <n v="0.46520531028095086"/>
  </r>
  <r>
    <n v="2884"/>
    <d v="2026-10-29T00:00:00"/>
    <x v="3"/>
    <n v="10"/>
    <x v="9"/>
    <n v="2026"/>
    <x v="0"/>
    <x v="15"/>
    <x v="2"/>
    <s v="Returning"/>
    <x v="0"/>
    <s v="Commuter Helmet"/>
    <n v="2"/>
    <n v="83.6"/>
    <n v="0"/>
    <n v="43.01"/>
    <n v="167.2"/>
    <n v="86.02"/>
    <n v="81.179999999999993"/>
    <n v="0.48552631578947369"/>
  </r>
  <r>
    <n v="3093"/>
    <d v="2026-10-29T00:00:00"/>
    <x v="3"/>
    <n v="10"/>
    <x v="9"/>
    <n v="2026"/>
    <x v="3"/>
    <x v="4"/>
    <x v="1"/>
    <s v="Business"/>
    <x v="3"/>
    <s v="Trail Tent 2P"/>
    <n v="3"/>
    <n v="194.19"/>
    <n v="0.15"/>
    <n v="104.22"/>
    <n v="495.18449999999996"/>
    <n v="312.65999999999997"/>
    <n v="182.52449999999999"/>
    <n v="0.36859897674503139"/>
  </r>
  <r>
    <n v="3613"/>
    <d v="2026-10-29T00:00:00"/>
    <x v="3"/>
    <n v="10"/>
    <x v="9"/>
    <n v="2026"/>
    <x v="1"/>
    <x v="12"/>
    <x v="0"/>
    <s v="Returning"/>
    <x v="2"/>
    <s v="Travel Backpack 35L"/>
    <n v="3"/>
    <n v="167.41"/>
    <n v="0"/>
    <n v="85.33"/>
    <n v="502.23"/>
    <n v="255.99"/>
    <n v="246.24"/>
    <n v="0.49029329191804549"/>
  </r>
  <r>
    <n v="4496"/>
    <d v="2026-10-29T00:00:00"/>
    <x v="3"/>
    <n v="10"/>
    <x v="9"/>
    <n v="2026"/>
    <x v="3"/>
    <x v="8"/>
    <x v="0"/>
    <s v="Returning"/>
    <x v="4"/>
    <s v="Resistance Band Set"/>
    <n v="2"/>
    <n v="40.83"/>
    <n v="0.1"/>
    <n v="14.91"/>
    <n v="73.494"/>
    <n v="29.82"/>
    <n v="43.673999999999999"/>
    <n v="0.59425259204833047"/>
  </r>
  <r>
    <n v="5194"/>
    <d v="2026-10-29T00:00:00"/>
    <x v="3"/>
    <n v="10"/>
    <x v="9"/>
    <n v="2026"/>
    <x v="0"/>
    <x v="9"/>
    <x v="1"/>
    <s v="Business"/>
    <x v="3"/>
    <s v="Portable Camp Stove"/>
    <n v="12"/>
    <n v="80.84"/>
    <n v="0.1"/>
    <n v="38.39"/>
    <n v="873.072"/>
    <n v="460.68"/>
    <n v="412.392"/>
    <n v="0.4723459233602727"/>
  </r>
  <r>
    <n v="339"/>
    <d v="2026-10-30T00:00:00"/>
    <x v="3"/>
    <n v="10"/>
    <x v="9"/>
    <n v="2026"/>
    <x v="3"/>
    <x v="13"/>
    <x v="0"/>
    <s v="Returning"/>
    <x v="0"/>
    <s v="Compact Repair Kit"/>
    <n v="1"/>
    <n v="39.65"/>
    <n v="0"/>
    <n v="16.38"/>
    <n v="39.65"/>
    <n v="16.38"/>
    <n v="23.27"/>
    <n v="0.58688524590163937"/>
  </r>
  <r>
    <n v="1199"/>
    <d v="2026-10-30T00:00:00"/>
    <x v="3"/>
    <n v="10"/>
    <x v="9"/>
    <n v="2026"/>
    <x v="1"/>
    <x v="12"/>
    <x v="0"/>
    <s v="New"/>
    <x v="0"/>
    <s v="Cycling Pack 12L"/>
    <n v="1"/>
    <n v="102.47"/>
    <n v="0.1"/>
    <n v="49.75"/>
    <n v="92.222999999999999"/>
    <n v="49.75"/>
    <n v="42.472999999999999"/>
    <n v="0.46054671828068922"/>
  </r>
  <r>
    <n v="1253"/>
    <d v="2026-10-30T00:00:00"/>
    <x v="3"/>
    <n v="10"/>
    <x v="9"/>
    <n v="2026"/>
    <x v="3"/>
    <x v="13"/>
    <x v="2"/>
    <s v="Business"/>
    <x v="4"/>
    <s v="Resistance Band Set"/>
    <n v="2"/>
    <n v="40.43"/>
    <n v="0"/>
    <n v="14.88"/>
    <n v="80.86"/>
    <n v="29.76"/>
    <n v="51.099999999999994"/>
    <n v="0.63195646796932969"/>
  </r>
  <r>
    <n v="1407"/>
    <d v="2026-10-30T00:00:00"/>
    <x v="3"/>
    <n v="10"/>
    <x v="9"/>
    <n v="2026"/>
    <x v="3"/>
    <x v="8"/>
    <x v="2"/>
    <s v="Business"/>
    <x v="2"/>
    <s v="Insulated Bottle"/>
    <n v="2"/>
    <n v="35.880000000000003"/>
    <n v="0.05"/>
    <n v="13.52"/>
    <n v="68.171999999999997"/>
    <n v="27.04"/>
    <n v="41.131999999999998"/>
    <n v="0.60335621662852779"/>
  </r>
  <r>
    <n v="2532"/>
    <d v="2026-10-30T00:00:00"/>
    <x v="3"/>
    <n v="10"/>
    <x v="9"/>
    <n v="2026"/>
    <x v="0"/>
    <x v="15"/>
    <x v="3"/>
    <s v="New"/>
    <x v="0"/>
    <s v="Commuter Helmet"/>
    <n v="1"/>
    <n v="80.400000000000006"/>
    <n v="0"/>
    <n v="43.34"/>
    <n v="80.400000000000006"/>
    <n v="43.34"/>
    <n v="37.06"/>
    <n v="0.46094527363184079"/>
  </r>
  <r>
    <n v="307"/>
    <d v="2026-10-31T00:00:00"/>
    <x v="3"/>
    <n v="10"/>
    <x v="9"/>
    <n v="2026"/>
    <x v="3"/>
    <x v="8"/>
    <x v="0"/>
    <s v="Returning"/>
    <x v="4"/>
    <s v="Recovery Roller"/>
    <n v="1"/>
    <n v="37.08"/>
    <n v="0"/>
    <n v="13.62"/>
    <n v="37.08"/>
    <n v="13.62"/>
    <n v="23.46"/>
    <n v="0.63268608414239491"/>
  </r>
  <r>
    <n v="3257"/>
    <d v="2026-10-31T00:00:00"/>
    <x v="3"/>
    <n v="10"/>
    <x v="9"/>
    <n v="2026"/>
    <x v="3"/>
    <x v="4"/>
    <x v="2"/>
    <s v="New"/>
    <x v="2"/>
    <s v="Travel Backpack 35L"/>
    <n v="6"/>
    <n v="165.92"/>
    <n v="0"/>
    <n v="87.55"/>
    <n v="995.52"/>
    <n v="525.29999999999995"/>
    <n v="470.22"/>
    <n v="0.4723360655737705"/>
  </r>
  <r>
    <n v="3739"/>
    <d v="2026-10-31T00:00:00"/>
    <x v="3"/>
    <n v="10"/>
    <x v="9"/>
    <n v="2026"/>
    <x v="1"/>
    <x v="12"/>
    <x v="3"/>
    <s v="New"/>
    <x v="2"/>
    <s v="Carry-On Duffel"/>
    <n v="1"/>
    <n v="135.19"/>
    <n v="0"/>
    <n v="68.319999999999993"/>
    <n v="135.19"/>
    <n v="68.319999999999993"/>
    <n v="66.87"/>
    <n v="0.49463717730601381"/>
  </r>
  <r>
    <n v="77"/>
    <d v="2026-11-01T00:00:00"/>
    <x v="3"/>
    <n v="11"/>
    <x v="10"/>
    <n v="2026"/>
    <x v="1"/>
    <x v="11"/>
    <x v="0"/>
    <s v="New"/>
    <x v="2"/>
    <s v="Carry-On Duffel"/>
    <n v="2"/>
    <n v="133.96"/>
    <n v="0.1"/>
    <n v="65.44"/>
    <n v="241.12800000000001"/>
    <n v="130.88"/>
    <n v="110.24800000000002"/>
    <n v="0.4572177432732823"/>
  </r>
  <r>
    <n v="461"/>
    <d v="2026-11-01T00:00:00"/>
    <x v="3"/>
    <n v="11"/>
    <x v="10"/>
    <n v="2026"/>
    <x v="1"/>
    <x v="11"/>
    <x v="3"/>
    <s v="Business"/>
    <x v="0"/>
    <s v="Trail Bike Light"/>
    <n v="3"/>
    <n v="51.67"/>
    <n v="0.05"/>
    <n v="22.8"/>
    <n v="147.25949999999997"/>
    <n v="68.400000000000006"/>
    <n v="78.859499999999969"/>
    <n v="0.53551383781691497"/>
  </r>
  <r>
    <n v="732"/>
    <d v="2026-11-01T00:00:00"/>
    <x v="3"/>
    <n v="11"/>
    <x v="10"/>
    <n v="2026"/>
    <x v="1"/>
    <x v="1"/>
    <x v="3"/>
    <s v="Returning"/>
    <x v="1"/>
    <s v="Summit Backpack 45L"/>
    <n v="1"/>
    <n v="150.46"/>
    <n v="0.15"/>
    <n v="78.39"/>
    <n v="127.89100000000001"/>
    <n v="78.39"/>
    <n v="49.501000000000005"/>
    <n v="0.38705616501552104"/>
  </r>
  <r>
    <n v="919"/>
    <d v="2026-11-01T00:00:00"/>
    <x v="3"/>
    <n v="11"/>
    <x v="10"/>
    <n v="2026"/>
    <x v="3"/>
    <x v="13"/>
    <x v="0"/>
    <s v="New"/>
    <x v="0"/>
    <s v="Cycling Pack 12L"/>
    <n v="1"/>
    <n v="103.53"/>
    <n v="0.1"/>
    <n v="51.75"/>
    <n v="93.177000000000007"/>
    <n v="51.75"/>
    <n v="41.427000000000007"/>
    <n v="0.4446054283782479"/>
  </r>
  <r>
    <n v="949"/>
    <d v="2026-11-01T00:00:00"/>
    <x v="3"/>
    <n v="11"/>
    <x v="10"/>
    <n v="2026"/>
    <x v="2"/>
    <x v="2"/>
    <x v="0"/>
    <s v="Returning"/>
    <x v="0"/>
    <s v="Cycling Pack 12L"/>
    <n v="4"/>
    <n v="103.33"/>
    <n v="0"/>
    <n v="49.15"/>
    <n v="413.32"/>
    <n v="196.6"/>
    <n v="216.72"/>
    <n v="0.5243394948224136"/>
  </r>
  <r>
    <n v="1185"/>
    <d v="2026-11-01T00:00:00"/>
    <x v="3"/>
    <n v="11"/>
    <x v="10"/>
    <n v="2026"/>
    <x v="3"/>
    <x v="8"/>
    <x v="1"/>
    <s v="Business"/>
    <x v="2"/>
    <s v="Insulated Bottle"/>
    <n v="5"/>
    <n v="37.08"/>
    <n v="0.15"/>
    <n v="13.27"/>
    <n v="157.58999999999997"/>
    <n v="66.349999999999994"/>
    <n v="91.239999999999981"/>
    <n v="0.57897074687480166"/>
  </r>
  <r>
    <n v="1248"/>
    <d v="2026-11-01T00:00:00"/>
    <x v="3"/>
    <n v="11"/>
    <x v="10"/>
    <n v="2026"/>
    <x v="0"/>
    <x v="0"/>
    <x v="1"/>
    <s v="Business"/>
    <x v="2"/>
    <s v="Carry-On Duffel"/>
    <n v="5"/>
    <n v="132.33000000000001"/>
    <n v="0.2"/>
    <n v="65.2"/>
    <n v="529.32000000000005"/>
    <n v="326"/>
    <n v="203.32000000000005"/>
    <n v="0.3841154689034989"/>
  </r>
  <r>
    <n v="2129"/>
    <d v="2026-11-01T00:00:00"/>
    <x v="3"/>
    <n v="11"/>
    <x v="10"/>
    <n v="2026"/>
    <x v="3"/>
    <x v="13"/>
    <x v="2"/>
    <s v="New"/>
    <x v="0"/>
    <s v="Trail Bike Light"/>
    <n v="2"/>
    <n v="50.43"/>
    <n v="0"/>
    <n v="22.54"/>
    <n v="100.86"/>
    <n v="45.08"/>
    <n v="55.78"/>
    <n v="0.55304382312115807"/>
  </r>
  <r>
    <n v="2850"/>
    <d v="2026-11-01T00:00:00"/>
    <x v="3"/>
    <n v="11"/>
    <x v="10"/>
    <n v="2026"/>
    <x v="2"/>
    <x v="2"/>
    <x v="1"/>
    <s v="Returning"/>
    <x v="4"/>
    <s v="Training Mat"/>
    <n v="3"/>
    <n v="50.05"/>
    <n v="0.15"/>
    <n v="22.36"/>
    <n v="127.62749999999998"/>
    <n v="67.08"/>
    <n v="60.547499999999985"/>
    <n v="0.47440794499618022"/>
  </r>
  <r>
    <n v="3477"/>
    <d v="2026-11-01T00:00:00"/>
    <x v="3"/>
    <n v="11"/>
    <x v="10"/>
    <n v="2026"/>
    <x v="3"/>
    <x v="13"/>
    <x v="0"/>
    <s v="Returning"/>
    <x v="3"/>
    <s v="Trail Tent 2P"/>
    <n v="1"/>
    <n v="197.14"/>
    <n v="0.05"/>
    <n v="102.87"/>
    <n v="187.28299999999999"/>
    <n v="102.87"/>
    <n v="84.412999999999982"/>
    <n v="0.45072430492890431"/>
  </r>
  <r>
    <n v="4673"/>
    <d v="2026-11-01T00:00:00"/>
    <x v="3"/>
    <n v="11"/>
    <x v="10"/>
    <n v="2026"/>
    <x v="0"/>
    <x v="0"/>
    <x v="1"/>
    <s v="Business"/>
    <x v="1"/>
    <s v="Trekking Poles"/>
    <n v="5"/>
    <n v="72.13"/>
    <n v="0.1"/>
    <n v="31.41"/>
    <n v="324.58499999999998"/>
    <n v="157.05000000000001"/>
    <n v="167.53499999999997"/>
    <n v="0.51615139331762094"/>
  </r>
  <r>
    <n v="4679"/>
    <d v="2026-11-01T00:00:00"/>
    <x v="3"/>
    <n v="11"/>
    <x v="10"/>
    <n v="2026"/>
    <x v="1"/>
    <x v="12"/>
    <x v="1"/>
    <s v="Returning"/>
    <x v="3"/>
    <s v="Alpine Tent 4P"/>
    <n v="8"/>
    <n v="341.51"/>
    <n v="0.1"/>
    <n v="200.1"/>
    <n v="2458.8719999999998"/>
    <n v="1600.8"/>
    <n v="858.07199999999989"/>
    <n v="0.34896977150498276"/>
  </r>
  <r>
    <n v="4809"/>
    <d v="2026-11-01T00:00:00"/>
    <x v="3"/>
    <n v="11"/>
    <x v="10"/>
    <n v="2026"/>
    <x v="1"/>
    <x v="11"/>
    <x v="0"/>
    <s v="New"/>
    <x v="2"/>
    <s v="Insulated Bottle"/>
    <n v="1"/>
    <n v="36.47"/>
    <n v="0.05"/>
    <n v="13.88"/>
    <n v="34.646499999999996"/>
    <n v="13.88"/>
    <n v="20.766499999999994"/>
    <n v="0.59938233299178834"/>
  </r>
  <r>
    <n v="4849"/>
    <d v="2026-11-01T00:00:00"/>
    <x v="3"/>
    <n v="11"/>
    <x v="10"/>
    <n v="2026"/>
    <x v="0"/>
    <x v="0"/>
    <x v="0"/>
    <s v="New"/>
    <x v="2"/>
    <s v="Insulated Bottle"/>
    <n v="4"/>
    <n v="35.69"/>
    <n v="0.15"/>
    <n v="13.52"/>
    <n v="121.34599999999999"/>
    <n v="54.08"/>
    <n v="67.265999999999991"/>
    <n v="0.55433224004087478"/>
  </r>
  <r>
    <n v="436"/>
    <d v="2026-11-02T00:00:00"/>
    <x v="3"/>
    <n v="11"/>
    <x v="10"/>
    <n v="2026"/>
    <x v="2"/>
    <x v="10"/>
    <x v="0"/>
    <s v="New"/>
    <x v="2"/>
    <s v="Insulated Bottle"/>
    <n v="2"/>
    <n v="35.340000000000003"/>
    <n v="0.1"/>
    <n v="13.82"/>
    <n v="63.612000000000009"/>
    <n v="27.64"/>
    <n v="35.972000000000008"/>
    <n v="0.56549078790165386"/>
  </r>
  <r>
    <n v="879"/>
    <d v="2026-11-02T00:00:00"/>
    <x v="3"/>
    <n v="11"/>
    <x v="10"/>
    <n v="2026"/>
    <x v="2"/>
    <x v="10"/>
    <x v="0"/>
    <s v="New"/>
    <x v="2"/>
    <s v="Packing Cube Set"/>
    <n v="4"/>
    <n v="46.8"/>
    <n v="0.05"/>
    <n v="18.52"/>
    <n v="177.83999999999997"/>
    <n v="74.08"/>
    <n v="103.75999999999998"/>
    <n v="0.58344579397210972"/>
  </r>
  <r>
    <n v="955"/>
    <d v="2026-11-02T00:00:00"/>
    <x v="3"/>
    <n v="11"/>
    <x v="10"/>
    <n v="2026"/>
    <x v="3"/>
    <x v="13"/>
    <x v="2"/>
    <s v="New"/>
    <x v="3"/>
    <s v="Trail Tent 2P"/>
    <n v="1"/>
    <n v="198.34"/>
    <n v="0.05"/>
    <n v="103.2"/>
    <n v="188.423"/>
    <n v="103.2"/>
    <n v="85.222999999999999"/>
    <n v="0.45229616341954004"/>
  </r>
  <r>
    <n v="1068"/>
    <d v="2026-11-02T00:00:00"/>
    <x v="3"/>
    <n v="11"/>
    <x v="10"/>
    <n v="2026"/>
    <x v="1"/>
    <x v="6"/>
    <x v="0"/>
    <s v="Returning"/>
    <x v="4"/>
    <s v="Weighted Vest"/>
    <n v="5"/>
    <n v="122.26"/>
    <n v="0.1"/>
    <n v="68.3"/>
    <n v="550.17000000000007"/>
    <n v="341.5"/>
    <n v="208.67000000000007"/>
    <n v="0.37928276714470083"/>
  </r>
  <r>
    <n v="1733"/>
    <d v="2026-11-02T00:00:00"/>
    <x v="3"/>
    <n v="11"/>
    <x v="10"/>
    <n v="2026"/>
    <x v="0"/>
    <x v="9"/>
    <x v="1"/>
    <s v="Returning"/>
    <x v="1"/>
    <s v="Trekking Poles"/>
    <n v="3"/>
    <n v="71.12"/>
    <n v="0.15"/>
    <n v="33.090000000000003"/>
    <n v="181.35599999999999"/>
    <n v="99.27000000000001"/>
    <n v="82.085999999999984"/>
    <n v="0.45262356911268437"/>
  </r>
  <r>
    <n v="3270"/>
    <d v="2026-11-02T00:00:00"/>
    <x v="3"/>
    <n v="11"/>
    <x v="10"/>
    <n v="2026"/>
    <x v="1"/>
    <x v="12"/>
    <x v="2"/>
    <s v="Returning"/>
    <x v="0"/>
    <s v="Commuter Helmet"/>
    <n v="2"/>
    <n v="81.900000000000006"/>
    <n v="0.15"/>
    <n v="41.91"/>
    <n v="139.23000000000002"/>
    <n v="83.82"/>
    <n v="55.410000000000025"/>
    <n v="0.39797457444516282"/>
  </r>
  <r>
    <n v="3484"/>
    <d v="2026-11-02T00:00:00"/>
    <x v="3"/>
    <n v="11"/>
    <x v="10"/>
    <n v="2026"/>
    <x v="2"/>
    <x v="2"/>
    <x v="3"/>
    <s v="Returning"/>
    <x v="2"/>
    <s v="Travel Backpack 35L"/>
    <n v="4"/>
    <n v="165.12"/>
    <n v="0.05"/>
    <n v="89.65"/>
    <n v="627.45600000000002"/>
    <n v="358.6"/>
    <n v="268.85599999999999"/>
    <n v="0.42848582211342306"/>
  </r>
  <r>
    <n v="3608"/>
    <d v="2026-11-02T00:00:00"/>
    <x v="3"/>
    <n v="11"/>
    <x v="10"/>
    <n v="2026"/>
    <x v="3"/>
    <x v="8"/>
    <x v="2"/>
    <s v="New"/>
    <x v="1"/>
    <s v="Hiking Daypack 20L"/>
    <n v="1"/>
    <n v="91.35"/>
    <n v="0"/>
    <n v="45.5"/>
    <n v="91.35"/>
    <n v="45.5"/>
    <n v="45.849999999999994"/>
    <n v="0.50191570881226055"/>
  </r>
  <r>
    <n v="4036"/>
    <d v="2026-11-02T00:00:00"/>
    <x v="3"/>
    <n v="11"/>
    <x v="10"/>
    <n v="2026"/>
    <x v="2"/>
    <x v="3"/>
    <x v="0"/>
    <s v="Business"/>
    <x v="4"/>
    <s v="Recovery Roller"/>
    <n v="1"/>
    <n v="36.96"/>
    <n v="0.1"/>
    <n v="14.18"/>
    <n v="33.264000000000003"/>
    <n v="14.18"/>
    <n v="19.084000000000003"/>
    <n v="0.57371332371332373"/>
  </r>
  <r>
    <n v="408"/>
    <d v="2026-11-03T00:00:00"/>
    <x v="3"/>
    <n v="11"/>
    <x v="10"/>
    <n v="2026"/>
    <x v="3"/>
    <x v="13"/>
    <x v="0"/>
    <s v="Returning"/>
    <x v="0"/>
    <s v="Trail Bike Light"/>
    <n v="1"/>
    <n v="49.61"/>
    <n v="0"/>
    <n v="22.8"/>
    <n v="49.61"/>
    <n v="22.8"/>
    <n v="26.81"/>
    <n v="0.54041523886313236"/>
  </r>
  <r>
    <n v="939"/>
    <d v="2026-11-03T00:00:00"/>
    <x v="3"/>
    <n v="11"/>
    <x v="10"/>
    <n v="2026"/>
    <x v="1"/>
    <x v="11"/>
    <x v="2"/>
    <s v="Returning"/>
    <x v="0"/>
    <s v="Trail Bike Light"/>
    <n v="1"/>
    <n v="49.76"/>
    <n v="0.1"/>
    <n v="21.94"/>
    <n v="44.783999999999999"/>
    <n v="21.94"/>
    <n v="22.843999999999998"/>
    <n v="0.51009289031797067"/>
  </r>
  <r>
    <n v="1022"/>
    <d v="2026-11-03T00:00:00"/>
    <x v="3"/>
    <n v="11"/>
    <x v="10"/>
    <n v="2026"/>
    <x v="3"/>
    <x v="7"/>
    <x v="0"/>
    <s v="Returning"/>
    <x v="0"/>
    <s v="Compact Repair Kit"/>
    <n v="1"/>
    <n v="39.97"/>
    <n v="0.1"/>
    <n v="16.93"/>
    <n v="35.972999999999999"/>
    <n v="16.93"/>
    <n v="19.042999999999999"/>
    <n v="0.52936924915909156"/>
  </r>
  <r>
    <n v="1997"/>
    <d v="2026-11-03T00:00:00"/>
    <x v="3"/>
    <n v="11"/>
    <x v="10"/>
    <n v="2026"/>
    <x v="1"/>
    <x v="12"/>
    <x v="3"/>
    <s v="Returning"/>
    <x v="3"/>
    <s v="Alpine Tent 4P"/>
    <n v="2"/>
    <n v="335.46"/>
    <n v="0.1"/>
    <n v="199.87"/>
    <n v="603.82799999999997"/>
    <n v="399.74"/>
    <n v="204.08799999999997"/>
    <n v="0.33799028862523761"/>
  </r>
  <r>
    <n v="3978"/>
    <d v="2026-11-03T00:00:00"/>
    <x v="3"/>
    <n v="11"/>
    <x v="10"/>
    <n v="2026"/>
    <x v="1"/>
    <x v="12"/>
    <x v="0"/>
    <s v="New"/>
    <x v="1"/>
    <s v="Summit Backpack 45L"/>
    <n v="4"/>
    <n v="154.46"/>
    <n v="0.05"/>
    <n v="80.48"/>
    <n v="586.94799999999998"/>
    <n v="321.92"/>
    <n v="265.02799999999996"/>
    <n v="0.45153574081519993"/>
  </r>
  <r>
    <n v="4715"/>
    <d v="2026-11-03T00:00:00"/>
    <x v="3"/>
    <n v="11"/>
    <x v="10"/>
    <n v="2026"/>
    <x v="0"/>
    <x v="0"/>
    <x v="1"/>
    <s v="Business"/>
    <x v="4"/>
    <s v="Resistance Band Set"/>
    <n v="10"/>
    <n v="39.869999999999997"/>
    <n v="0.15"/>
    <n v="14.31"/>
    <n v="338.89499999999998"/>
    <n v="143.1"/>
    <n v="195.79499999999999"/>
    <n v="0.57774531934670026"/>
  </r>
  <r>
    <n v="145"/>
    <d v="2026-11-04T00:00:00"/>
    <x v="3"/>
    <n v="11"/>
    <x v="10"/>
    <n v="2026"/>
    <x v="0"/>
    <x v="15"/>
    <x v="0"/>
    <s v="Business"/>
    <x v="1"/>
    <s v="Hiking Daypack 20L"/>
    <n v="2"/>
    <n v="93.19"/>
    <n v="0.2"/>
    <n v="45.7"/>
    <n v="149.10400000000001"/>
    <n v="91.4"/>
    <n v="57.704000000000008"/>
    <n v="0.38700504345959869"/>
  </r>
  <r>
    <n v="465"/>
    <d v="2026-11-04T00:00:00"/>
    <x v="3"/>
    <n v="11"/>
    <x v="10"/>
    <n v="2026"/>
    <x v="1"/>
    <x v="12"/>
    <x v="0"/>
    <s v="Returning"/>
    <x v="4"/>
    <s v="Resistance Band Set"/>
    <n v="3"/>
    <n v="41.29"/>
    <n v="0.05"/>
    <n v="14.43"/>
    <n v="117.6765"/>
    <n v="43.29"/>
    <n v="74.386500000000012"/>
    <n v="0.63212706020318421"/>
  </r>
  <r>
    <n v="1449"/>
    <d v="2026-11-04T00:00:00"/>
    <x v="3"/>
    <n v="11"/>
    <x v="10"/>
    <n v="2026"/>
    <x v="3"/>
    <x v="8"/>
    <x v="0"/>
    <s v="Returning"/>
    <x v="0"/>
    <s v="Trail Bike Light"/>
    <n v="1"/>
    <n v="50.76"/>
    <n v="0.1"/>
    <n v="22.72"/>
    <n v="45.683999999999997"/>
    <n v="22.72"/>
    <n v="22.963999999999999"/>
    <n v="0.50267051921898254"/>
  </r>
  <r>
    <n v="1802"/>
    <d v="2026-11-04T00:00:00"/>
    <x v="3"/>
    <n v="11"/>
    <x v="10"/>
    <n v="2026"/>
    <x v="2"/>
    <x v="16"/>
    <x v="2"/>
    <s v="Business"/>
    <x v="2"/>
    <s v="Insulated Bottle"/>
    <n v="1"/>
    <n v="35.94"/>
    <n v="0.05"/>
    <n v="13.39"/>
    <n v="34.142999999999994"/>
    <n v="13.39"/>
    <n v="20.752999999999993"/>
    <n v="0.60782590867820629"/>
  </r>
  <r>
    <n v="2645"/>
    <d v="2026-11-04T00:00:00"/>
    <x v="3"/>
    <n v="11"/>
    <x v="10"/>
    <n v="2026"/>
    <x v="0"/>
    <x v="15"/>
    <x v="2"/>
    <s v="New"/>
    <x v="1"/>
    <s v="Trekking Poles"/>
    <n v="4"/>
    <n v="70.010000000000005"/>
    <n v="0.05"/>
    <n v="31.43"/>
    <n v="266.03800000000001"/>
    <n v="125.72"/>
    <n v="140.31800000000001"/>
    <n v="0.52743593020545942"/>
  </r>
  <r>
    <n v="3539"/>
    <d v="2026-11-04T00:00:00"/>
    <x v="3"/>
    <n v="11"/>
    <x v="10"/>
    <n v="2026"/>
    <x v="0"/>
    <x v="15"/>
    <x v="3"/>
    <s v="Returning"/>
    <x v="1"/>
    <s v="Summit Backpack 45L"/>
    <n v="3"/>
    <n v="152.32"/>
    <n v="0.1"/>
    <n v="79.36"/>
    <n v="411.26400000000001"/>
    <n v="238.07999999999998"/>
    <n v="173.18400000000003"/>
    <n v="0.42110177404295057"/>
  </r>
  <r>
    <n v="4309"/>
    <d v="2026-11-04T00:00:00"/>
    <x v="3"/>
    <n v="11"/>
    <x v="10"/>
    <n v="2026"/>
    <x v="3"/>
    <x v="8"/>
    <x v="0"/>
    <s v="Business"/>
    <x v="0"/>
    <s v="Trail Bike Light"/>
    <n v="1"/>
    <n v="50.32"/>
    <n v="0.05"/>
    <n v="22.46"/>
    <n v="47.803999999999995"/>
    <n v="22.46"/>
    <n v="25.343999999999994"/>
    <n v="0.53016483976236295"/>
  </r>
  <r>
    <n v="4355"/>
    <d v="2026-11-04T00:00:00"/>
    <x v="3"/>
    <n v="11"/>
    <x v="10"/>
    <n v="2026"/>
    <x v="2"/>
    <x v="2"/>
    <x v="2"/>
    <s v="Returning"/>
    <x v="1"/>
    <s v="Summit Backpack 45L"/>
    <n v="2"/>
    <n v="151.04"/>
    <n v="0.15"/>
    <n v="76.97"/>
    <n v="256.76799999999997"/>
    <n v="153.94"/>
    <n v="102.82799999999997"/>
    <n v="0.40047046360917243"/>
  </r>
  <r>
    <n v="5052"/>
    <d v="2026-11-04T00:00:00"/>
    <x v="3"/>
    <n v="11"/>
    <x v="10"/>
    <n v="2026"/>
    <x v="0"/>
    <x v="15"/>
    <x v="3"/>
    <s v="Returning"/>
    <x v="0"/>
    <s v="Compact Repair Kit"/>
    <n v="3"/>
    <n v="41.12"/>
    <n v="0.1"/>
    <n v="16.670000000000002"/>
    <n v="111.02399999999999"/>
    <n v="50.010000000000005"/>
    <n v="61.013999999999982"/>
    <n v="0.54955685257241671"/>
  </r>
  <r>
    <n v="9"/>
    <d v="2026-11-05T00:00:00"/>
    <x v="3"/>
    <n v="11"/>
    <x v="10"/>
    <n v="2026"/>
    <x v="0"/>
    <x v="15"/>
    <x v="0"/>
    <s v="New"/>
    <x v="1"/>
    <s v="Trail Boots"/>
    <n v="1"/>
    <n v="140.59"/>
    <n v="0.1"/>
    <n v="79.510000000000005"/>
    <n v="126.53100000000001"/>
    <n v="79.510000000000005"/>
    <n v="47.021000000000001"/>
    <n v="0.37161644182058151"/>
  </r>
  <r>
    <n v="703"/>
    <d v="2026-11-05T00:00:00"/>
    <x v="3"/>
    <n v="11"/>
    <x v="10"/>
    <n v="2026"/>
    <x v="1"/>
    <x v="14"/>
    <x v="0"/>
    <s v="Returning"/>
    <x v="2"/>
    <s v="Travel Backpack 35L"/>
    <n v="2"/>
    <n v="160.68"/>
    <n v="0"/>
    <n v="89.49"/>
    <n v="321.36"/>
    <n v="178.98"/>
    <n v="142.38000000000002"/>
    <n v="0.4430545182972368"/>
  </r>
  <r>
    <n v="1627"/>
    <d v="2026-11-05T00:00:00"/>
    <x v="3"/>
    <n v="11"/>
    <x v="10"/>
    <n v="2026"/>
    <x v="3"/>
    <x v="4"/>
    <x v="0"/>
    <s v="Returning"/>
    <x v="4"/>
    <s v="Training Mat"/>
    <n v="6"/>
    <n v="49.7"/>
    <n v="0"/>
    <n v="22.34"/>
    <n v="298.20000000000005"/>
    <n v="134.04"/>
    <n v="164.16000000000005"/>
    <n v="0.55050301810865199"/>
  </r>
  <r>
    <n v="1760"/>
    <d v="2026-11-05T00:00:00"/>
    <x v="3"/>
    <n v="11"/>
    <x v="10"/>
    <n v="2026"/>
    <x v="1"/>
    <x v="11"/>
    <x v="2"/>
    <s v="Returning"/>
    <x v="0"/>
    <s v="Commuter Helmet"/>
    <n v="3"/>
    <n v="80.400000000000006"/>
    <n v="0.05"/>
    <n v="42.82"/>
    <n v="229.14000000000001"/>
    <n v="128.46"/>
    <n v="100.68"/>
    <n v="0.43938203718250851"/>
  </r>
  <r>
    <n v="2268"/>
    <d v="2026-11-05T00:00:00"/>
    <x v="3"/>
    <n v="11"/>
    <x v="10"/>
    <n v="2026"/>
    <x v="1"/>
    <x v="1"/>
    <x v="2"/>
    <s v="New"/>
    <x v="1"/>
    <s v="Summit Backpack 45L"/>
    <n v="4"/>
    <n v="151.38999999999999"/>
    <n v="0.05"/>
    <n v="80.66"/>
    <n v="575.28199999999993"/>
    <n v="322.64"/>
    <n v="252.64199999999994"/>
    <n v="0.43916201097896329"/>
  </r>
  <r>
    <n v="2636"/>
    <d v="2026-11-05T00:00:00"/>
    <x v="3"/>
    <n v="11"/>
    <x v="10"/>
    <n v="2026"/>
    <x v="1"/>
    <x v="14"/>
    <x v="2"/>
    <s v="Business"/>
    <x v="2"/>
    <s v="Packing Cube Set"/>
    <n v="2"/>
    <n v="45.44"/>
    <n v="0.05"/>
    <n v="18.2"/>
    <n v="86.335999999999999"/>
    <n v="36.4"/>
    <n v="49.936"/>
    <n v="0.57839140103780584"/>
  </r>
  <r>
    <n v="3255"/>
    <d v="2026-11-05T00:00:00"/>
    <x v="3"/>
    <n v="11"/>
    <x v="10"/>
    <n v="2026"/>
    <x v="3"/>
    <x v="13"/>
    <x v="0"/>
    <s v="New"/>
    <x v="1"/>
    <s v="Trekking Poles"/>
    <n v="2"/>
    <n v="70.790000000000006"/>
    <n v="0.15"/>
    <n v="33.32"/>
    <n v="120.343"/>
    <n v="66.64"/>
    <n v="53.703000000000003"/>
    <n v="0.44624947026416162"/>
  </r>
  <r>
    <n v="4326"/>
    <d v="2026-11-05T00:00:00"/>
    <x v="3"/>
    <n v="11"/>
    <x v="10"/>
    <n v="2026"/>
    <x v="2"/>
    <x v="5"/>
    <x v="2"/>
    <s v="Returning"/>
    <x v="2"/>
    <s v="Insulated Bottle"/>
    <n v="1"/>
    <n v="35.630000000000003"/>
    <n v="0"/>
    <n v="13.47"/>
    <n v="35.630000000000003"/>
    <n v="13.47"/>
    <n v="22.160000000000004"/>
    <n v="0.62194779680044909"/>
  </r>
  <r>
    <n v="4346"/>
    <d v="2026-11-05T00:00:00"/>
    <x v="3"/>
    <n v="11"/>
    <x v="10"/>
    <n v="2026"/>
    <x v="0"/>
    <x v="15"/>
    <x v="0"/>
    <s v="Business"/>
    <x v="1"/>
    <s v="Trekking Poles"/>
    <n v="3"/>
    <n v="73.010000000000005"/>
    <n v="0.15"/>
    <n v="32.49"/>
    <n v="186.17550000000003"/>
    <n v="97.47"/>
    <n v="88.705500000000029"/>
    <n v="0.47646172562984934"/>
  </r>
  <r>
    <n v="266"/>
    <d v="2026-11-06T00:00:00"/>
    <x v="3"/>
    <n v="11"/>
    <x v="10"/>
    <n v="2026"/>
    <x v="1"/>
    <x v="1"/>
    <x v="3"/>
    <s v="Business"/>
    <x v="1"/>
    <s v="Hiking Daypack 20L"/>
    <n v="1"/>
    <n v="93.48"/>
    <n v="0.05"/>
    <n v="46.34"/>
    <n v="88.805999999999997"/>
    <n v="46.34"/>
    <n v="42.465999999999994"/>
    <n v="0.47818841069297113"/>
  </r>
  <r>
    <n v="274"/>
    <d v="2026-11-06T00:00:00"/>
    <x v="3"/>
    <n v="11"/>
    <x v="10"/>
    <n v="2026"/>
    <x v="1"/>
    <x v="1"/>
    <x v="0"/>
    <s v="Business"/>
    <x v="0"/>
    <s v="Commuter Helmet"/>
    <n v="1"/>
    <n v="82.89"/>
    <n v="0"/>
    <n v="41.44"/>
    <n v="82.89"/>
    <n v="41.44"/>
    <n v="41.45"/>
    <n v="0.50006032090722652"/>
  </r>
  <r>
    <n v="1135"/>
    <d v="2026-11-06T00:00:00"/>
    <x v="3"/>
    <n v="11"/>
    <x v="10"/>
    <n v="2026"/>
    <x v="3"/>
    <x v="7"/>
    <x v="0"/>
    <s v="New"/>
    <x v="2"/>
    <s v="Insulated Bottle"/>
    <n v="2"/>
    <n v="35.71"/>
    <n v="0.2"/>
    <n v="13.48"/>
    <n v="57.136000000000003"/>
    <n v="26.96"/>
    <n v="30.176000000000002"/>
    <n v="0.52814337720526461"/>
  </r>
  <r>
    <n v="2166"/>
    <d v="2026-11-06T00:00:00"/>
    <x v="3"/>
    <n v="11"/>
    <x v="10"/>
    <n v="2026"/>
    <x v="3"/>
    <x v="13"/>
    <x v="2"/>
    <s v="New"/>
    <x v="4"/>
    <s v="Resistance Band Set"/>
    <n v="1"/>
    <n v="40.380000000000003"/>
    <n v="0.15"/>
    <n v="14.53"/>
    <n v="34.323"/>
    <n v="14.53"/>
    <n v="19.792999999999999"/>
    <n v="0.57666870611543275"/>
  </r>
  <r>
    <n v="3620"/>
    <d v="2026-11-06T00:00:00"/>
    <x v="3"/>
    <n v="11"/>
    <x v="10"/>
    <n v="2026"/>
    <x v="1"/>
    <x v="12"/>
    <x v="3"/>
    <s v="New"/>
    <x v="1"/>
    <s v="Trail Boots"/>
    <n v="1"/>
    <n v="142"/>
    <n v="0.05"/>
    <n v="81.099999999999994"/>
    <n v="134.9"/>
    <n v="81.099999999999994"/>
    <n v="53.800000000000011"/>
    <n v="0.39881393624907346"/>
  </r>
  <r>
    <n v="3986"/>
    <d v="2026-11-06T00:00:00"/>
    <x v="3"/>
    <n v="11"/>
    <x v="10"/>
    <n v="2026"/>
    <x v="0"/>
    <x v="15"/>
    <x v="3"/>
    <s v="New"/>
    <x v="2"/>
    <s v="Insulated Bottle"/>
    <n v="2"/>
    <n v="36.29"/>
    <n v="0.15"/>
    <n v="13.93"/>
    <n v="61.692999999999998"/>
    <n v="27.86"/>
    <n v="33.832999999999998"/>
    <n v="0.54840905775371596"/>
  </r>
  <r>
    <n v="4384"/>
    <d v="2026-11-06T00:00:00"/>
    <x v="3"/>
    <n v="11"/>
    <x v="10"/>
    <n v="2026"/>
    <x v="3"/>
    <x v="8"/>
    <x v="0"/>
    <s v="New"/>
    <x v="3"/>
    <s v="Compact Sleeping Bag"/>
    <n v="1"/>
    <n v="121.66"/>
    <n v="0"/>
    <n v="61.66"/>
    <n v="121.66"/>
    <n v="61.66"/>
    <n v="60"/>
    <n v="0.49317770836758179"/>
  </r>
  <r>
    <n v="4565"/>
    <d v="2026-11-06T00:00:00"/>
    <x v="3"/>
    <n v="11"/>
    <x v="10"/>
    <n v="2026"/>
    <x v="1"/>
    <x v="14"/>
    <x v="0"/>
    <s v="Returning"/>
    <x v="3"/>
    <s v="Compact Sleeping Bag"/>
    <n v="3"/>
    <n v="124.65"/>
    <n v="0.05"/>
    <n v="62.27"/>
    <n v="355.25250000000005"/>
    <n v="186.81"/>
    <n v="168.44250000000005"/>
    <n v="0.47414866890451163"/>
  </r>
  <r>
    <n v="4634"/>
    <d v="2026-11-06T00:00:00"/>
    <x v="3"/>
    <n v="11"/>
    <x v="10"/>
    <n v="2026"/>
    <x v="0"/>
    <x v="15"/>
    <x v="0"/>
    <s v="New"/>
    <x v="0"/>
    <s v="Commuter Helmet"/>
    <n v="2"/>
    <n v="80.61"/>
    <n v="0"/>
    <n v="43.72"/>
    <n v="161.22"/>
    <n v="87.44"/>
    <n v="73.78"/>
    <n v="0.45763552909068356"/>
  </r>
  <r>
    <n v="104"/>
    <d v="2026-11-07T00:00:00"/>
    <x v="3"/>
    <n v="11"/>
    <x v="10"/>
    <n v="2026"/>
    <x v="1"/>
    <x v="11"/>
    <x v="0"/>
    <s v="New"/>
    <x v="1"/>
    <s v="Summit Backpack 45L"/>
    <n v="1"/>
    <n v="153.96"/>
    <n v="0"/>
    <n v="80.62"/>
    <n v="153.96"/>
    <n v="80.62"/>
    <n v="73.34"/>
    <n v="0.47635749545336453"/>
  </r>
  <r>
    <n v="181"/>
    <d v="2026-11-07T00:00:00"/>
    <x v="3"/>
    <n v="11"/>
    <x v="10"/>
    <n v="2026"/>
    <x v="1"/>
    <x v="1"/>
    <x v="2"/>
    <s v="Returning"/>
    <x v="2"/>
    <s v="Insulated Bottle"/>
    <n v="1"/>
    <n v="35.58"/>
    <n v="0"/>
    <n v="13.4"/>
    <n v="35.58"/>
    <n v="13.4"/>
    <n v="22.18"/>
    <n v="0.62338392355255767"/>
  </r>
  <r>
    <n v="823"/>
    <d v="2026-11-07T00:00:00"/>
    <x v="3"/>
    <n v="11"/>
    <x v="10"/>
    <n v="2026"/>
    <x v="0"/>
    <x v="0"/>
    <x v="3"/>
    <s v="New"/>
    <x v="4"/>
    <s v="Recovery Roller"/>
    <n v="5"/>
    <n v="36.369999999999997"/>
    <n v="0.15"/>
    <n v="13.65"/>
    <n v="154.57249999999999"/>
    <n v="68.25"/>
    <n v="86.322499999999991"/>
    <n v="0.55845962250723769"/>
  </r>
  <r>
    <n v="1730"/>
    <d v="2026-11-07T00:00:00"/>
    <x v="3"/>
    <n v="11"/>
    <x v="10"/>
    <n v="2026"/>
    <x v="3"/>
    <x v="4"/>
    <x v="3"/>
    <s v="Returning"/>
    <x v="1"/>
    <s v="Summit Backpack 45L"/>
    <n v="2"/>
    <n v="151.55000000000001"/>
    <n v="0.1"/>
    <n v="80.48"/>
    <n v="272.79000000000002"/>
    <n v="160.96"/>
    <n v="111.83000000000001"/>
    <n v="0.40994904505297114"/>
  </r>
  <r>
    <n v="2710"/>
    <d v="2026-11-07T00:00:00"/>
    <x v="3"/>
    <n v="11"/>
    <x v="10"/>
    <n v="2026"/>
    <x v="0"/>
    <x v="9"/>
    <x v="2"/>
    <s v="New"/>
    <x v="3"/>
    <s v="Portable Camp Stove"/>
    <n v="2"/>
    <n v="80.67"/>
    <n v="0"/>
    <n v="40.5"/>
    <n v="161.34"/>
    <n v="81"/>
    <n v="80.34"/>
    <n v="0.49795462997396805"/>
  </r>
  <r>
    <n v="3018"/>
    <d v="2026-11-07T00:00:00"/>
    <x v="3"/>
    <n v="11"/>
    <x v="10"/>
    <n v="2026"/>
    <x v="3"/>
    <x v="7"/>
    <x v="1"/>
    <s v="Business"/>
    <x v="0"/>
    <s v="Commuter Helmet"/>
    <n v="10"/>
    <n v="81.48"/>
    <n v="0.05"/>
    <n v="43.7"/>
    <n v="774.06000000000006"/>
    <n v="437"/>
    <n v="337.06000000000006"/>
    <n v="0.43544428080510561"/>
  </r>
  <r>
    <n v="3735"/>
    <d v="2026-11-07T00:00:00"/>
    <x v="3"/>
    <n v="11"/>
    <x v="10"/>
    <n v="2026"/>
    <x v="3"/>
    <x v="8"/>
    <x v="2"/>
    <s v="Returning"/>
    <x v="2"/>
    <s v="Travel Backpack 35L"/>
    <n v="2"/>
    <n v="163.58000000000001"/>
    <n v="0.1"/>
    <n v="88.14"/>
    <n v="294.44400000000002"/>
    <n v="176.28"/>
    <n v="118.16400000000002"/>
    <n v="0.40131230386762851"/>
  </r>
  <r>
    <n v="4460"/>
    <d v="2026-11-07T00:00:00"/>
    <x v="3"/>
    <n v="11"/>
    <x v="10"/>
    <n v="2026"/>
    <x v="0"/>
    <x v="9"/>
    <x v="2"/>
    <s v="Returning"/>
    <x v="1"/>
    <s v="Trekking Poles"/>
    <n v="2"/>
    <n v="71.88"/>
    <n v="0.15"/>
    <n v="31.65"/>
    <n v="122.19599999999998"/>
    <n v="63.3"/>
    <n v="58.895999999999987"/>
    <n v="0.48197977020524396"/>
  </r>
  <r>
    <n v="319"/>
    <d v="2026-11-08T00:00:00"/>
    <x v="3"/>
    <n v="11"/>
    <x v="10"/>
    <n v="2026"/>
    <x v="3"/>
    <x v="8"/>
    <x v="0"/>
    <s v="Returning"/>
    <x v="2"/>
    <s v="Insulated Bottle"/>
    <n v="2"/>
    <n v="36.299999999999997"/>
    <n v="0.15"/>
    <n v="13.38"/>
    <n v="61.709999999999994"/>
    <n v="26.76"/>
    <n v="34.949999999999989"/>
    <n v="0.56635877491492448"/>
  </r>
  <r>
    <n v="595"/>
    <d v="2026-11-08T00:00:00"/>
    <x v="3"/>
    <n v="11"/>
    <x v="10"/>
    <n v="2026"/>
    <x v="1"/>
    <x v="12"/>
    <x v="0"/>
    <s v="New"/>
    <x v="4"/>
    <s v="Recovery Roller"/>
    <n v="2"/>
    <n v="36.159999999999997"/>
    <n v="0.1"/>
    <n v="13.79"/>
    <n v="65.087999999999994"/>
    <n v="27.58"/>
    <n v="37.507999999999996"/>
    <n v="0.57626597836774829"/>
  </r>
  <r>
    <n v="1623"/>
    <d v="2026-11-08T00:00:00"/>
    <x v="3"/>
    <n v="11"/>
    <x v="10"/>
    <n v="2026"/>
    <x v="2"/>
    <x v="5"/>
    <x v="0"/>
    <s v="Returning"/>
    <x v="2"/>
    <s v="Insulated Bottle"/>
    <n v="2"/>
    <n v="35.49"/>
    <n v="0.1"/>
    <n v="13.78"/>
    <n v="63.882000000000005"/>
    <n v="27.56"/>
    <n v="36.322000000000003"/>
    <n v="0.56857956857956859"/>
  </r>
  <r>
    <n v="2638"/>
    <d v="2026-11-08T00:00:00"/>
    <x v="3"/>
    <n v="11"/>
    <x v="10"/>
    <n v="2026"/>
    <x v="0"/>
    <x v="9"/>
    <x v="0"/>
    <s v="New"/>
    <x v="1"/>
    <s v="Trekking Poles"/>
    <n v="1"/>
    <n v="69.760000000000005"/>
    <n v="0.15"/>
    <n v="32.39"/>
    <n v="59.295999999999999"/>
    <n v="32.39"/>
    <n v="26.905999999999999"/>
    <n v="0.45375742039935241"/>
  </r>
  <r>
    <n v="2666"/>
    <d v="2026-11-08T00:00:00"/>
    <x v="3"/>
    <n v="11"/>
    <x v="10"/>
    <n v="2026"/>
    <x v="1"/>
    <x v="12"/>
    <x v="2"/>
    <s v="Business"/>
    <x v="3"/>
    <s v="Portable Camp Stove"/>
    <n v="6"/>
    <n v="81.37"/>
    <n v="0"/>
    <n v="39.5"/>
    <n v="488.22"/>
    <n v="237"/>
    <n v="251.22000000000003"/>
    <n v="0.5145631067961165"/>
  </r>
  <r>
    <n v="3505"/>
    <d v="2026-11-08T00:00:00"/>
    <x v="3"/>
    <n v="11"/>
    <x v="10"/>
    <n v="2026"/>
    <x v="1"/>
    <x v="12"/>
    <x v="1"/>
    <s v="Returning"/>
    <x v="0"/>
    <s v="Commuter Helmet"/>
    <n v="5"/>
    <n v="82.82"/>
    <n v="0.15"/>
    <n v="43.8"/>
    <n v="351.98499999999996"/>
    <n v="219"/>
    <n v="132.98499999999996"/>
    <n v="0.37781439549980816"/>
  </r>
  <r>
    <n v="3626"/>
    <d v="2026-11-08T00:00:00"/>
    <x v="3"/>
    <n v="11"/>
    <x v="10"/>
    <n v="2026"/>
    <x v="3"/>
    <x v="13"/>
    <x v="1"/>
    <s v="Business"/>
    <x v="0"/>
    <s v="Trail Bike Light"/>
    <n v="15"/>
    <n v="51.05"/>
    <n v="0.1"/>
    <n v="21.95"/>
    <n v="689.17500000000007"/>
    <n v="329.25"/>
    <n v="359.92500000000007"/>
    <n v="0.52225486995320491"/>
  </r>
  <r>
    <n v="3801"/>
    <d v="2026-11-08T00:00:00"/>
    <x v="3"/>
    <n v="11"/>
    <x v="10"/>
    <n v="2026"/>
    <x v="0"/>
    <x v="15"/>
    <x v="0"/>
    <s v="Returning"/>
    <x v="0"/>
    <s v="Cycling Pack 12L"/>
    <n v="3"/>
    <n v="101.68"/>
    <n v="0.1"/>
    <n v="51.9"/>
    <n v="274.536"/>
    <n v="155.69999999999999"/>
    <n v="118.83600000000001"/>
    <n v="0.43286126409651199"/>
  </r>
  <r>
    <n v="4685"/>
    <d v="2026-11-08T00:00:00"/>
    <x v="3"/>
    <n v="11"/>
    <x v="10"/>
    <n v="2026"/>
    <x v="3"/>
    <x v="13"/>
    <x v="1"/>
    <s v="Business"/>
    <x v="3"/>
    <s v="Portable Camp Stove"/>
    <n v="6"/>
    <n v="80.83"/>
    <n v="0.15"/>
    <n v="39.32"/>
    <n v="412.233"/>
    <n v="235.92000000000002"/>
    <n v="176.31299999999999"/>
    <n v="0.42770229457612563"/>
  </r>
  <r>
    <n v="4843"/>
    <d v="2026-11-08T00:00:00"/>
    <x v="3"/>
    <n v="11"/>
    <x v="10"/>
    <n v="2026"/>
    <x v="1"/>
    <x v="12"/>
    <x v="0"/>
    <s v="New"/>
    <x v="3"/>
    <s v="Compact Sleeping Bag"/>
    <n v="6"/>
    <n v="123.67"/>
    <n v="0.15"/>
    <n v="60.55"/>
    <n v="630.71699999999998"/>
    <n v="363.29999999999995"/>
    <n v="267.41700000000003"/>
    <n v="0.42398888883603902"/>
  </r>
  <r>
    <n v="4890"/>
    <d v="2026-11-08T00:00:00"/>
    <x v="3"/>
    <n v="11"/>
    <x v="10"/>
    <n v="2026"/>
    <x v="0"/>
    <x v="15"/>
    <x v="0"/>
    <s v="New"/>
    <x v="1"/>
    <s v="Hiking Daypack 20L"/>
    <n v="2"/>
    <n v="93.16"/>
    <n v="0.1"/>
    <n v="44.19"/>
    <n v="167.68799999999999"/>
    <n v="88.38"/>
    <n v="79.307999999999993"/>
    <n v="0.47294976384714471"/>
  </r>
  <r>
    <n v="4913"/>
    <d v="2026-11-08T00:00:00"/>
    <x v="3"/>
    <n v="11"/>
    <x v="10"/>
    <n v="2026"/>
    <x v="2"/>
    <x v="2"/>
    <x v="3"/>
    <s v="New"/>
    <x v="0"/>
    <s v="Commuter Helmet"/>
    <n v="1"/>
    <n v="83.79"/>
    <n v="0.1"/>
    <n v="42.8"/>
    <n v="75.411000000000001"/>
    <n v="42.8"/>
    <n v="32.611000000000004"/>
    <n v="0.43244354271923197"/>
  </r>
  <r>
    <n v="5079"/>
    <d v="2026-11-08T00:00:00"/>
    <x v="3"/>
    <n v="11"/>
    <x v="10"/>
    <n v="2026"/>
    <x v="2"/>
    <x v="16"/>
    <x v="0"/>
    <s v="New"/>
    <x v="4"/>
    <s v="Weighted Vest"/>
    <n v="1"/>
    <n v="120.98"/>
    <n v="0.1"/>
    <n v="70.59"/>
    <n v="108.88200000000001"/>
    <n v="70.59"/>
    <n v="38.292000000000002"/>
    <n v="0.35168347385242738"/>
  </r>
  <r>
    <n v="366"/>
    <d v="2026-11-09T00:00:00"/>
    <x v="3"/>
    <n v="11"/>
    <x v="10"/>
    <n v="2026"/>
    <x v="3"/>
    <x v="13"/>
    <x v="2"/>
    <s v="Returning"/>
    <x v="1"/>
    <s v="Summit Backpack 45L"/>
    <n v="1"/>
    <n v="152.05000000000001"/>
    <n v="0.15"/>
    <n v="80.56"/>
    <n v="129.24250000000001"/>
    <n v="80.56"/>
    <n v="48.682500000000005"/>
    <n v="0.37667562914675901"/>
  </r>
  <r>
    <n v="567"/>
    <d v="2026-11-09T00:00:00"/>
    <x v="3"/>
    <n v="11"/>
    <x v="10"/>
    <n v="2026"/>
    <x v="0"/>
    <x v="9"/>
    <x v="2"/>
    <s v="New"/>
    <x v="2"/>
    <s v="Insulated Bottle"/>
    <n v="3"/>
    <n v="36.14"/>
    <n v="0.1"/>
    <n v="13.23"/>
    <n v="97.578000000000003"/>
    <n v="39.69"/>
    <n v="57.888000000000005"/>
    <n v="0.59324847814056447"/>
  </r>
  <r>
    <n v="1051"/>
    <d v="2026-11-09T00:00:00"/>
    <x v="3"/>
    <n v="11"/>
    <x v="10"/>
    <n v="2026"/>
    <x v="3"/>
    <x v="13"/>
    <x v="1"/>
    <s v="Business"/>
    <x v="1"/>
    <s v="Hiking Daypack 20L"/>
    <n v="12"/>
    <n v="90.99"/>
    <n v="0.2"/>
    <n v="45.51"/>
    <n v="873.50399999999991"/>
    <n v="546.12"/>
    <n v="327.3839999999999"/>
    <n v="0.37479393339927458"/>
  </r>
  <r>
    <n v="1934"/>
    <d v="2026-11-09T00:00:00"/>
    <x v="3"/>
    <n v="11"/>
    <x v="10"/>
    <n v="2026"/>
    <x v="3"/>
    <x v="13"/>
    <x v="3"/>
    <s v="Business"/>
    <x v="0"/>
    <s v="Trail Bike Light"/>
    <n v="1"/>
    <n v="50.55"/>
    <n v="0.05"/>
    <n v="22.09"/>
    <n v="48.022499999999994"/>
    <n v="22.09"/>
    <n v="25.932499999999994"/>
    <n v="0.54000728825029931"/>
  </r>
  <r>
    <n v="2056"/>
    <d v="2026-11-09T00:00:00"/>
    <x v="3"/>
    <n v="11"/>
    <x v="10"/>
    <n v="2026"/>
    <x v="0"/>
    <x v="0"/>
    <x v="2"/>
    <s v="New"/>
    <x v="4"/>
    <s v="Training Mat"/>
    <n v="1"/>
    <n v="51.65"/>
    <n v="0.15"/>
    <n v="21.86"/>
    <n v="43.902499999999996"/>
    <n v="21.86"/>
    <n v="22.042499999999997"/>
    <n v="0.50207846933545919"/>
  </r>
  <r>
    <n v="2115"/>
    <d v="2026-11-09T00:00:00"/>
    <x v="3"/>
    <n v="11"/>
    <x v="10"/>
    <n v="2026"/>
    <x v="1"/>
    <x v="12"/>
    <x v="0"/>
    <s v="New"/>
    <x v="0"/>
    <s v="Commuter Helmet"/>
    <n v="5"/>
    <n v="82.96"/>
    <n v="0"/>
    <n v="43.55"/>
    <n v="414.79999999999995"/>
    <n v="217.75"/>
    <n v="197.04999999999995"/>
    <n v="0.47504821600771452"/>
  </r>
  <r>
    <n v="2437"/>
    <d v="2026-11-09T00:00:00"/>
    <x v="3"/>
    <n v="11"/>
    <x v="10"/>
    <n v="2026"/>
    <x v="3"/>
    <x v="4"/>
    <x v="3"/>
    <s v="Business"/>
    <x v="1"/>
    <s v="Trekking Poles"/>
    <n v="1"/>
    <n v="70.3"/>
    <n v="0.05"/>
    <n v="33.31"/>
    <n v="66.784999999999997"/>
    <n v="33.31"/>
    <n v="33.474999999999994"/>
    <n v="0.50123530732949007"/>
  </r>
  <r>
    <n v="3380"/>
    <d v="2026-11-09T00:00:00"/>
    <x v="3"/>
    <n v="11"/>
    <x v="10"/>
    <n v="2026"/>
    <x v="2"/>
    <x v="2"/>
    <x v="2"/>
    <s v="Returning"/>
    <x v="2"/>
    <s v="Packing Cube Set"/>
    <n v="2"/>
    <n v="47.12"/>
    <n v="0.15"/>
    <n v="18.64"/>
    <n v="80.103999999999999"/>
    <n v="37.28"/>
    <n v="42.823999999999998"/>
    <n v="0.5346050134824728"/>
  </r>
  <r>
    <n v="3648"/>
    <d v="2026-11-09T00:00:00"/>
    <x v="3"/>
    <n v="11"/>
    <x v="10"/>
    <n v="2026"/>
    <x v="0"/>
    <x v="15"/>
    <x v="3"/>
    <s v="New"/>
    <x v="4"/>
    <s v="Resistance Band Set"/>
    <n v="4"/>
    <n v="39.82"/>
    <n v="0.2"/>
    <n v="14.98"/>
    <n v="127.42400000000001"/>
    <n v="59.92"/>
    <n v="67.504000000000005"/>
    <n v="0.52975891511803119"/>
  </r>
  <r>
    <n v="3692"/>
    <d v="2026-11-09T00:00:00"/>
    <x v="3"/>
    <n v="11"/>
    <x v="10"/>
    <n v="2026"/>
    <x v="1"/>
    <x v="14"/>
    <x v="0"/>
    <s v="Returning"/>
    <x v="1"/>
    <s v="Summit Backpack 45L"/>
    <n v="4"/>
    <n v="154.27000000000001"/>
    <n v="0.05"/>
    <n v="78.36"/>
    <n v="586.226"/>
    <n v="313.44"/>
    <n v="272.786"/>
    <n v="0.46532565938733528"/>
  </r>
  <r>
    <n v="4406"/>
    <d v="2026-11-09T00:00:00"/>
    <x v="3"/>
    <n v="11"/>
    <x v="10"/>
    <n v="2026"/>
    <x v="0"/>
    <x v="0"/>
    <x v="0"/>
    <s v="New"/>
    <x v="1"/>
    <s v="Trail Boots"/>
    <n v="1"/>
    <n v="143.02000000000001"/>
    <n v="0.1"/>
    <n v="79.25"/>
    <n v="128.71800000000002"/>
    <n v="79.25"/>
    <n v="49.468000000000018"/>
    <n v="0.3843129942976119"/>
  </r>
  <r>
    <n v="4550"/>
    <d v="2026-11-09T00:00:00"/>
    <x v="3"/>
    <n v="11"/>
    <x v="10"/>
    <n v="2026"/>
    <x v="2"/>
    <x v="10"/>
    <x v="2"/>
    <s v="Returning"/>
    <x v="4"/>
    <s v="Recovery Roller"/>
    <n v="1"/>
    <n v="35.36"/>
    <n v="0"/>
    <n v="13.74"/>
    <n v="35.36"/>
    <n v="13.74"/>
    <n v="21.619999999999997"/>
    <n v="0.61142533936651577"/>
  </r>
  <r>
    <n v="4855"/>
    <d v="2026-11-09T00:00:00"/>
    <x v="3"/>
    <n v="11"/>
    <x v="10"/>
    <n v="2026"/>
    <x v="1"/>
    <x v="6"/>
    <x v="0"/>
    <s v="Returning"/>
    <x v="1"/>
    <s v="Summit Backpack 45L"/>
    <n v="1"/>
    <n v="156.82"/>
    <n v="0.1"/>
    <n v="77.12"/>
    <n v="141.13800000000001"/>
    <n v="77.12"/>
    <n v="64.018000000000001"/>
    <n v="0.45358443509189589"/>
  </r>
  <r>
    <n v="5151"/>
    <d v="2026-11-09T00:00:00"/>
    <x v="3"/>
    <n v="11"/>
    <x v="10"/>
    <n v="2026"/>
    <x v="2"/>
    <x v="16"/>
    <x v="1"/>
    <s v="Business"/>
    <x v="4"/>
    <s v="Resistance Band Set"/>
    <n v="10"/>
    <n v="40.98"/>
    <n v="0.1"/>
    <n v="14.6"/>
    <n v="368.82"/>
    <n v="146"/>
    <n v="222.82"/>
    <n v="0.60414294235670518"/>
  </r>
  <r>
    <n v="5189"/>
    <d v="2026-11-09T00:00:00"/>
    <x v="3"/>
    <n v="11"/>
    <x v="10"/>
    <n v="2026"/>
    <x v="3"/>
    <x v="8"/>
    <x v="2"/>
    <s v="New"/>
    <x v="1"/>
    <s v="Trail Boots"/>
    <n v="3"/>
    <n v="144.22999999999999"/>
    <n v="0"/>
    <n v="80.959999999999994"/>
    <n v="432.68999999999994"/>
    <n v="242.88"/>
    <n v="189.80999999999995"/>
    <n v="0.43867433959647778"/>
  </r>
  <r>
    <n v="726"/>
    <d v="2026-11-10T00:00:00"/>
    <x v="3"/>
    <n v="11"/>
    <x v="10"/>
    <n v="2026"/>
    <x v="3"/>
    <x v="7"/>
    <x v="0"/>
    <s v="New"/>
    <x v="1"/>
    <s v="Hiking Daypack 20L"/>
    <n v="1"/>
    <n v="90.23"/>
    <n v="0"/>
    <n v="44.06"/>
    <n v="90.23"/>
    <n v="44.06"/>
    <n v="46.17"/>
    <n v="0.51169234179319512"/>
  </r>
  <r>
    <n v="2154"/>
    <d v="2026-11-10T00:00:00"/>
    <x v="3"/>
    <n v="11"/>
    <x v="10"/>
    <n v="2026"/>
    <x v="3"/>
    <x v="7"/>
    <x v="0"/>
    <s v="New"/>
    <x v="1"/>
    <s v="Summit Backpack 45L"/>
    <n v="5"/>
    <n v="152.82"/>
    <n v="0.1"/>
    <n v="80.09"/>
    <n v="687.68999999999994"/>
    <n v="400.45000000000005"/>
    <n v="287.2399999999999"/>
    <n v="0.417688202533118"/>
  </r>
  <r>
    <n v="4403"/>
    <d v="2026-11-10T00:00:00"/>
    <x v="3"/>
    <n v="11"/>
    <x v="10"/>
    <n v="2026"/>
    <x v="0"/>
    <x v="0"/>
    <x v="0"/>
    <s v="Business"/>
    <x v="2"/>
    <s v="Insulated Bottle"/>
    <n v="2"/>
    <n v="36.61"/>
    <n v="0.05"/>
    <n v="13.31"/>
    <n v="69.558999999999997"/>
    <n v="26.62"/>
    <n v="42.938999999999993"/>
    <n v="0.61730329648212301"/>
  </r>
  <r>
    <n v="4924"/>
    <d v="2026-11-10T00:00:00"/>
    <x v="3"/>
    <n v="11"/>
    <x v="10"/>
    <n v="2026"/>
    <x v="3"/>
    <x v="8"/>
    <x v="1"/>
    <s v="Business"/>
    <x v="1"/>
    <s v="Summit Backpack 45L"/>
    <n v="12"/>
    <n v="150.75"/>
    <n v="0.1"/>
    <n v="80.569999999999993"/>
    <n v="1628.1000000000001"/>
    <n v="966.83999999999992"/>
    <n v="661.26000000000022"/>
    <n v="0.40615441311958733"/>
  </r>
  <r>
    <n v="25"/>
    <d v="2026-11-11T00:00:00"/>
    <x v="3"/>
    <n v="11"/>
    <x v="10"/>
    <n v="2026"/>
    <x v="0"/>
    <x v="0"/>
    <x v="0"/>
    <s v="Returning"/>
    <x v="1"/>
    <s v="Trail Boots"/>
    <n v="1"/>
    <n v="145.83000000000001"/>
    <n v="0.1"/>
    <n v="79.14"/>
    <n v="131.24700000000001"/>
    <n v="79.14"/>
    <n v="52.107000000000014"/>
    <n v="0.39701478890946085"/>
  </r>
  <r>
    <n v="252"/>
    <d v="2026-11-11T00:00:00"/>
    <x v="3"/>
    <n v="11"/>
    <x v="10"/>
    <n v="2026"/>
    <x v="0"/>
    <x v="0"/>
    <x v="0"/>
    <s v="Returning"/>
    <x v="2"/>
    <s v="Travel Backpack 35L"/>
    <n v="4"/>
    <n v="162.04"/>
    <n v="0"/>
    <n v="85.77"/>
    <n v="648.16"/>
    <n v="343.08"/>
    <n v="305.08"/>
    <n v="0.47068625030856581"/>
  </r>
  <r>
    <n v="1203"/>
    <d v="2026-11-11T00:00:00"/>
    <x v="3"/>
    <n v="11"/>
    <x v="10"/>
    <n v="2026"/>
    <x v="3"/>
    <x v="8"/>
    <x v="2"/>
    <s v="Returning"/>
    <x v="1"/>
    <s v="Trail Boots"/>
    <n v="2"/>
    <n v="141.33000000000001"/>
    <n v="0.05"/>
    <n v="79.739999999999995"/>
    <n v="268.52699999999999"/>
    <n v="159.47999999999999"/>
    <n v="109.047"/>
    <n v="0.40609324202035552"/>
  </r>
  <r>
    <n v="1567"/>
    <d v="2026-11-11T00:00:00"/>
    <x v="3"/>
    <n v="11"/>
    <x v="10"/>
    <n v="2026"/>
    <x v="2"/>
    <x v="16"/>
    <x v="0"/>
    <s v="Returning"/>
    <x v="3"/>
    <s v="Compact Sleeping Bag"/>
    <n v="1"/>
    <n v="125.11"/>
    <n v="0.1"/>
    <n v="61.65"/>
    <n v="112.599"/>
    <n v="61.65"/>
    <n v="50.949000000000005"/>
    <n v="0.45248181600191834"/>
  </r>
  <r>
    <n v="2060"/>
    <d v="2026-11-11T00:00:00"/>
    <x v="3"/>
    <n v="11"/>
    <x v="10"/>
    <n v="2026"/>
    <x v="2"/>
    <x v="5"/>
    <x v="0"/>
    <s v="Business"/>
    <x v="3"/>
    <s v="Compact Sleeping Bag"/>
    <n v="3"/>
    <n v="124.55"/>
    <n v="0.15"/>
    <n v="60.68"/>
    <n v="317.60249999999996"/>
    <n v="182.04"/>
    <n v="135.56249999999997"/>
    <n v="0.42683070819656643"/>
  </r>
  <r>
    <n v="2485"/>
    <d v="2026-11-11T00:00:00"/>
    <x v="3"/>
    <n v="11"/>
    <x v="10"/>
    <n v="2026"/>
    <x v="2"/>
    <x v="10"/>
    <x v="2"/>
    <s v="Returning"/>
    <x v="1"/>
    <s v="Trail Boots"/>
    <n v="1"/>
    <n v="143.77000000000001"/>
    <n v="0.1"/>
    <n v="81.02"/>
    <n v="129.393"/>
    <n v="81.02"/>
    <n v="48.373000000000005"/>
    <n v="0.3738455712441941"/>
  </r>
  <r>
    <n v="3101"/>
    <d v="2026-11-11T00:00:00"/>
    <x v="3"/>
    <n v="11"/>
    <x v="10"/>
    <n v="2026"/>
    <x v="3"/>
    <x v="8"/>
    <x v="0"/>
    <s v="New"/>
    <x v="3"/>
    <s v="Compact Sleeping Bag"/>
    <n v="3"/>
    <n v="124.72"/>
    <n v="0.15"/>
    <n v="60.35"/>
    <n v="318.03599999999994"/>
    <n v="181.05"/>
    <n v="136.98599999999993"/>
    <n v="0.4307248236048748"/>
  </r>
  <r>
    <n v="3165"/>
    <d v="2026-11-11T00:00:00"/>
    <x v="3"/>
    <n v="11"/>
    <x v="10"/>
    <n v="2026"/>
    <x v="2"/>
    <x v="2"/>
    <x v="2"/>
    <s v="Returning"/>
    <x v="4"/>
    <s v="Recovery Roller"/>
    <n v="1"/>
    <n v="35.729999999999997"/>
    <n v="0.1"/>
    <n v="14.15"/>
    <n v="32.156999999999996"/>
    <n v="14.15"/>
    <n v="18.006999999999998"/>
    <n v="0.55997139036601673"/>
  </r>
  <r>
    <n v="4179"/>
    <d v="2026-11-11T00:00:00"/>
    <x v="3"/>
    <n v="11"/>
    <x v="10"/>
    <n v="2026"/>
    <x v="2"/>
    <x v="3"/>
    <x v="2"/>
    <s v="Business"/>
    <x v="2"/>
    <s v="Travel Backpack 35L"/>
    <n v="2"/>
    <n v="166.1"/>
    <n v="0.05"/>
    <n v="88.2"/>
    <n v="315.58999999999997"/>
    <n v="176.4"/>
    <n v="139.18999999999997"/>
    <n v="0.44104692797617157"/>
  </r>
  <r>
    <n v="4829"/>
    <d v="2026-11-11T00:00:00"/>
    <x v="3"/>
    <n v="11"/>
    <x v="10"/>
    <n v="2026"/>
    <x v="2"/>
    <x v="16"/>
    <x v="3"/>
    <s v="New"/>
    <x v="0"/>
    <s v="Commuter Helmet"/>
    <n v="2"/>
    <n v="81.27"/>
    <n v="0.05"/>
    <n v="43.04"/>
    <n v="154.41299999999998"/>
    <n v="86.08"/>
    <n v="68.332999999999984"/>
    <n v="0.44253398353765544"/>
  </r>
  <r>
    <n v="4943"/>
    <d v="2026-11-11T00:00:00"/>
    <x v="3"/>
    <n v="11"/>
    <x v="10"/>
    <n v="2026"/>
    <x v="0"/>
    <x v="9"/>
    <x v="1"/>
    <s v="Returning"/>
    <x v="3"/>
    <s v="Trail Tent 2P"/>
    <n v="10"/>
    <n v="191.98"/>
    <n v="0.1"/>
    <n v="102.73"/>
    <n v="1727.82"/>
    <n v="1027.3"/>
    <n v="700.52"/>
    <n v="0.40543575140929033"/>
  </r>
  <r>
    <n v="887"/>
    <d v="2026-11-12T00:00:00"/>
    <x v="3"/>
    <n v="11"/>
    <x v="10"/>
    <n v="2026"/>
    <x v="3"/>
    <x v="8"/>
    <x v="2"/>
    <s v="Returning"/>
    <x v="1"/>
    <s v="Hiking Daypack 20L"/>
    <n v="6"/>
    <n v="89.87"/>
    <n v="0.2"/>
    <n v="44.47"/>
    <n v="431.37600000000003"/>
    <n v="266.82"/>
    <n v="164.55600000000004"/>
    <n v="0.3814676755313231"/>
  </r>
  <r>
    <n v="1090"/>
    <d v="2026-11-12T00:00:00"/>
    <x v="3"/>
    <n v="11"/>
    <x v="10"/>
    <n v="2026"/>
    <x v="1"/>
    <x v="14"/>
    <x v="3"/>
    <s v="New"/>
    <x v="0"/>
    <s v="Trail Bike Light"/>
    <n v="3"/>
    <n v="51.44"/>
    <n v="0.1"/>
    <n v="23.11"/>
    <n v="138.88800000000001"/>
    <n v="69.33"/>
    <n v="69.558000000000007"/>
    <n v="0.50082080525315364"/>
  </r>
  <r>
    <n v="2090"/>
    <d v="2026-11-12T00:00:00"/>
    <x v="3"/>
    <n v="11"/>
    <x v="10"/>
    <n v="2026"/>
    <x v="3"/>
    <x v="4"/>
    <x v="3"/>
    <s v="New"/>
    <x v="2"/>
    <s v="Packing Cube Set"/>
    <n v="4"/>
    <n v="46.68"/>
    <n v="0.05"/>
    <n v="17.96"/>
    <n v="177.38399999999999"/>
    <n v="71.84"/>
    <n v="105.54399999999998"/>
    <n v="0.59500293149325756"/>
  </r>
  <r>
    <n v="2561"/>
    <d v="2026-11-12T00:00:00"/>
    <x v="3"/>
    <n v="11"/>
    <x v="10"/>
    <n v="2026"/>
    <x v="1"/>
    <x v="12"/>
    <x v="2"/>
    <s v="New"/>
    <x v="1"/>
    <s v="Trekking Poles"/>
    <n v="4"/>
    <n v="73.05"/>
    <n v="0.2"/>
    <n v="32.82"/>
    <n v="233.76"/>
    <n v="131.28"/>
    <n v="102.47999999999999"/>
    <n v="0.4383983572895277"/>
  </r>
  <r>
    <n v="2855"/>
    <d v="2026-11-12T00:00:00"/>
    <x v="3"/>
    <n v="11"/>
    <x v="10"/>
    <n v="2026"/>
    <x v="2"/>
    <x v="10"/>
    <x v="3"/>
    <s v="New"/>
    <x v="3"/>
    <s v="Compact Sleeping Bag"/>
    <n v="1"/>
    <n v="125.32"/>
    <n v="0.15"/>
    <n v="59.49"/>
    <n v="106.52199999999999"/>
    <n v="59.49"/>
    <n v="47.031999999999989"/>
    <n v="0.44152381667636725"/>
  </r>
  <r>
    <n v="4421"/>
    <d v="2026-11-12T00:00:00"/>
    <x v="3"/>
    <n v="11"/>
    <x v="10"/>
    <n v="2026"/>
    <x v="1"/>
    <x v="11"/>
    <x v="3"/>
    <s v="Business"/>
    <x v="4"/>
    <s v="Weighted Vest"/>
    <n v="2"/>
    <n v="123.49"/>
    <n v="0.15"/>
    <n v="68.08"/>
    <n v="209.93299999999999"/>
    <n v="136.16"/>
    <n v="73.772999999999996"/>
    <n v="0.35141211719929694"/>
  </r>
  <r>
    <n v="195"/>
    <d v="2026-11-13T00:00:00"/>
    <x v="3"/>
    <n v="11"/>
    <x v="10"/>
    <n v="2026"/>
    <x v="1"/>
    <x v="12"/>
    <x v="2"/>
    <s v="Returning"/>
    <x v="2"/>
    <s v="Packing Cube Set"/>
    <n v="1"/>
    <n v="47.37"/>
    <n v="0.2"/>
    <n v="18.739999999999998"/>
    <n v="37.896000000000001"/>
    <n v="18.739999999999998"/>
    <n v="19.156000000000002"/>
    <n v="0.50548870593202455"/>
  </r>
  <r>
    <n v="520"/>
    <d v="2026-11-13T00:00:00"/>
    <x v="3"/>
    <n v="11"/>
    <x v="10"/>
    <n v="2026"/>
    <x v="1"/>
    <x v="12"/>
    <x v="1"/>
    <s v="Business"/>
    <x v="1"/>
    <s v="Hiking Daypack 20L"/>
    <n v="6"/>
    <n v="92.31"/>
    <n v="0.05"/>
    <n v="46.12"/>
    <n v="526.16700000000003"/>
    <n v="276.71999999999997"/>
    <n v="249.44700000000006"/>
    <n v="0.47408332335551268"/>
  </r>
  <r>
    <n v="646"/>
    <d v="2026-11-13T00:00:00"/>
    <x v="3"/>
    <n v="11"/>
    <x v="10"/>
    <n v="2026"/>
    <x v="2"/>
    <x v="16"/>
    <x v="2"/>
    <s v="Returning"/>
    <x v="0"/>
    <s v="Trail Bike Light"/>
    <n v="1"/>
    <n v="49.53"/>
    <n v="0.1"/>
    <n v="22.18"/>
    <n v="44.577000000000005"/>
    <n v="22.18"/>
    <n v="22.397000000000006"/>
    <n v="0.50243399062296712"/>
  </r>
  <r>
    <n v="893"/>
    <d v="2026-11-13T00:00:00"/>
    <x v="3"/>
    <n v="11"/>
    <x v="10"/>
    <n v="2026"/>
    <x v="3"/>
    <x v="8"/>
    <x v="0"/>
    <s v="New"/>
    <x v="2"/>
    <s v="Packing Cube Set"/>
    <n v="4"/>
    <n v="47.62"/>
    <n v="0.2"/>
    <n v="18.100000000000001"/>
    <n v="152.38399999999999"/>
    <n v="72.400000000000006"/>
    <n v="79.98399999999998"/>
    <n v="0.52488450230995376"/>
  </r>
  <r>
    <n v="916"/>
    <d v="2026-11-13T00:00:00"/>
    <x v="3"/>
    <n v="11"/>
    <x v="10"/>
    <n v="2026"/>
    <x v="1"/>
    <x v="6"/>
    <x v="0"/>
    <s v="New"/>
    <x v="0"/>
    <s v="Trail Bike Light"/>
    <n v="4"/>
    <n v="51.93"/>
    <n v="0.05"/>
    <n v="22.62"/>
    <n v="197.334"/>
    <n v="90.48"/>
    <n v="106.854"/>
    <n v="0.54148803551339353"/>
  </r>
  <r>
    <n v="1295"/>
    <d v="2026-11-13T00:00:00"/>
    <x v="3"/>
    <n v="11"/>
    <x v="10"/>
    <n v="2026"/>
    <x v="1"/>
    <x v="11"/>
    <x v="3"/>
    <s v="New"/>
    <x v="1"/>
    <s v="Summit Backpack 45L"/>
    <n v="1"/>
    <n v="155.44999999999999"/>
    <n v="0.05"/>
    <n v="77.25"/>
    <n v="147.67749999999998"/>
    <n v="77.25"/>
    <n v="70.427499999999981"/>
    <n v="0.47690067884410281"/>
  </r>
  <r>
    <n v="3438"/>
    <d v="2026-11-13T00:00:00"/>
    <x v="3"/>
    <n v="11"/>
    <x v="10"/>
    <n v="2026"/>
    <x v="0"/>
    <x v="0"/>
    <x v="0"/>
    <s v="Returning"/>
    <x v="0"/>
    <s v="Compact Repair Kit"/>
    <n v="4"/>
    <n v="40.03"/>
    <n v="0.05"/>
    <n v="16.78"/>
    <n v="152.114"/>
    <n v="67.12"/>
    <n v="84.994"/>
    <n v="0.5587519886400989"/>
  </r>
  <r>
    <n v="3573"/>
    <d v="2026-11-13T00:00:00"/>
    <x v="3"/>
    <n v="11"/>
    <x v="10"/>
    <n v="2026"/>
    <x v="0"/>
    <x v="9"/>
    <x v="0"/>
    <s v="Returning"/>
    <x v="1"/>
    <s v="Summit Backpack 45L"/>
    <n v="2"/>
    <n v="152.96"/>
    <n v="0.1"/>
    <n v="79.12"/>
    <n v="275.32800000000003"/>
    <n v="158.24"/>
    <n v="117.08800000000002"/>
    <n v="0.4252673175267318"/>
  </r>
  <r>
    <n v="4257"/>
    <d v="2026-11-13T00:00:00"/>
    <x v="3"/>
    <n v="11"/>
    <x v="10"/>
    <n v="2026"/>
    <x v="3"/>
    <x v="13"/>
    <x v="2"/>
    <s v="New"/>
    <x v="4"/>
    <s v="Weighted Vest"/>
    <n v="2"/>
    <n v="124.06"/>
    <n v="0.05"/>
    <n v="69.98"/>
    <n v="235.714"/>
    <n v="139.96"/>
    <n v="95.753999999999991"/>
    <n v="0.40622958330858577"/>
  </r>
  <r>
    <n v="4389"/>
    <d v="2026-11-13T00:00:00"/>
    <x v="3"/>
    <n v="11"/>
    <x v="10"/>
    <n v="2026"/>
    <x v="2"/>
    <x v="10"/>
    <x v="3"/>
    <s v="New"/>
    <x v="1"/>
    <s v="Summit Backpack 45L"/>
    <n v="1"/>
    <n v="151.66"/>
    <n v="0.1"/>
    <n v="80.209999999999994"/>
    <n v="136.494"/>
    <n v="80.209999999999994"/>
    <n v="56.284000000000006"/>
    <n v="0.41235512183685735"/>
  </r>
  <r>
    <n v="4887"/>
    <d v="2026-11-13T00:00:00"/>
    <x v="3"/>
    <n v="11"/>
    <x v="10"/>
    <n v="2026"/>
    <x v="3"/>
    <x v="8"/>
    <x v="0"/>
    <s v="New"/>
    <x v="1"/>
    <s v="Trail Boots"/>
    <n v="2"/>
    <n v="142.30000000000001"/>
    <n v="0.15"/>
    <n v="77.760000000000005"/>
    <n v="241.91000000000003"/>
    <n v="155.52000000000001"/>
    <n v="86.390000000000015"/>
    <n v="0.35711628291513375"/>
  </r>
  <r>
    <n v="5007"/>
    <d v="2026-11-13T00:00:00"/>
    <x v="3"/>
    <n v="11"/>
    <x v="10"/>
    <n v="2026"/>
    <x v="1"/>
    <x v="14"/>
    <x v="0"/>
    <s v="Business"/>
    <x v="2"/>
    <s v="Travel Backpack 35L"/>
    <n v="4"/>
    <n v="161.97"/>
    <n v="0.05"/>
    <n v="87.2"/>
    <n v="615.48599999999999"/>
    <n v="348.8"/>
    <n v="266.68599999999998"/>
    <n v="0.4332933649181297"/>
  </r>
  <r>
    <n v="5111"/>
    <d v="2026-11-13T00:00:00"/>
    <x v="3"/>
    <n v="11"/>
    <x v="10"/>
    <n v="2026"/>
    <x v="1"/>
    <x v="14"/>
    <x v="1"/>
    <s v="Business"/>
    <x v="2"/>
    <s v="Carry-On Duffel"/>
    <n v="5"/>
    <n v="133.99"/>
    <n v="0.15"/>
    <n v="65.55"/>
    <n v="569.45749999999998"/>
    <n v="327.75"/>
    <n v="241.70749999999998"/>
    <n v="0.42445221987593451"/>
  </r>
  <r>
    <n v="5177"/>
    <d v="2026-11-13T00:00:00"/>
    <x v="3"/>
    <n v="11"/>
    <x v="10"/>
    <n v="2026"/>
    <x v="1"/>
    <x v="6"/>
    <x v="2"/>
    <s v="Returning"/>
    <x v="3"/>
    <s v="Portable Camp Stove"/>
    <n v="2"/>
    <n v="83.18"/>
    <n v="0.1"/>
    <n v="40.479999999999997"/>
    <n v="149.72400000000002"/>
    <n v="80.959999999999994"/>
    <n v="68.764000000000024"/>
    <n v="0.45927172664369115"/>
  </r>
  <r>
    <n v="584"/>
    <d v="2026-11-14T00:00:00"/>
    <x v="3"/>
    <n v="11"/>
    <x v="10"/>
    <n v="2026"/>
    <x v="1"/>
    <x v="12"/>
    <x v="0"/>
    <s v="New"/>
    <x v="1"/>
    <s v="Hiking Daypack 20L"/>
    <n v="1"/>
    <n v="91.95"/>
    <n v="0"/>
    <n v="46.64"/>
    <n v="91.95"/>
    <n v="46.64"/>
    <n v="45.31"/>
    <n v="0.49276780859162589"/>
  </r>
  <r>
    <n v="621"/>
    <d v="2026-11-14T00:00:00"/>
    <x v="3"/>
    <n v="11"/>
    <x v="10"/>
    <n v="2026"/>
    <x v="3"/>
    <x v="13"/>
    <x v="1"/>
    <s v="Business"/>
    <x v="2"/>
    <s v="Insulated Bottle"/>
    <n v="5"/>
    <n v="35.68"/>
    <n v="0.15"/>
    <n v="13.48"/>
    <n v="151.64000000000001"/>
    <n v="67.400000000000006"/>
    <n v="84.240000000000009"/>
    <n v="0.55552624637298864"/>
  </r>
  <r>
    <n v="623"/>
    <d v="2026-11-14T00:00:00"/>
    <x v="3"/>
    <n v="11"/>
    <x v="10"/>
    <n v="2026"/>
    <x v="2"/>
    <x v="16"/>
    <x v="0"/>
    <s v="Returning"/>
    <x v="3"/>
    <s v="Alpine Tent 4P"/>
    <n v="3"/>
    <n v="336.58"/>
    <n v="0.15"/>
    <n v="198.99"/>
    <n v="858.279"/>
    <n v="596.97"/>
    <n v="261.30899999999997"/>
    <n v="0.3044569423229509"/>
  </r>
  <r>
    <n v="1431"/>
    <d v="2026-11-14T00:00:00"/>
    <x v="3"/>
    <n v="11"/>
    <x v="10"/>
    <n v="2026"/>
    <x v="2"/>
    <x v="2"/>
    <x v="0"/>
    <s v="New"/>
    <x v="4"/>
    <s v="Recovery Roller"/>
    <n v="2"/>
    <n v="36.979999999999997"/>
    <n v="0.15"/>
    <n v="14.13"/>
    <n v="62.865999999999993"/>
    <n v="28.26"/>
    <n v="34.605999999999995"/>
    <n v="0.55047243342983487"/>
  </r>
  <r>
    <n v="1520"/>
    <d v="2026-11-14T00:00:00"/>
    <x v="3"/>
    <n v="11"/>
    <x v="10"/>
    <n v="2026"/>
    <x v="3"/>
    <x v="13"/>
    <x v="3"/>
    <s v="New"/>
    <x v="4"/>
    <s v="Recovery Roller"/>
    <n v="2"/>
    <n v="36.15"/>
    <n v="0"/>
    <n v="13.51"/>
    <n v="72.3"/>
    <n v="27.02"/>
    <n v="45.28"/>
    <n v="0.62627939142461964"/>
  </r>
  <r>
    <n v="1791"/>
    <d v="2026-11-14T00:00:00"/>
    <x v="3"/>
    <n v="11"/>
    <x v="10"/>
    <n v="2026"/>
    <x v="2"/>
    <x v="2"/>
    <x v="0"/>
    <s v="Business"/>
    <x v="4"/>
    <s v="Weighted Vest"/>
    <n v="1"/>
    <n v="121.86"/>
    <n v="0.05"/>
    <n v="69.900000000000006"/>
    <n v="115.767"/>
    <n v="69.900000000000006"/>
    <n v="45.86699999999999"/>
    <n v="0.396200989919407"/>
  </r>
  <r>
    <n v="2191"/>
    <d v="2026-11-14T00:00:00"/>
    <x v="3"/>
    <n v="11"/>
    <x v="10"/>
    <n v="2026"/>
    <x v="2"/>
    <x v="5"/>
    <x v="2"/>
    <s v="Returning"/>
    <x v="0"/>
    <s v="Trail Bike Light"/>
    <n v="6"/>
    <n v="49.85"/>
    <n v="0.05"/>
    <n v="22.68"/>
    <n v="284.14499999999998"/>
    <n v="136.07999999999998"/>
    <n v="148.065"/>
    <n v="0.52108958454310306"/>
  </r>
  <r>
    <n v="2365"/>
    <d v="2026-11-14T00:00:00"/>
    <x v="3"/>
    <n v="11"/>
    <x v="10"/>
    <n v="2026"/>
    <x v="2"/>
    <x v="5"/>
    <x v="2"/>
    <s v="Business"/>
    <x v="1"/>
    <s v="Hiking Daypack 20L"/>
    <n v="2"/>
    <n v="91.95"/>
    <n v="0.05"/>
    <n v="46.45"/>
    <n v="174.70499999999998"/>
    <n v="92.9"/>
    <n v="81.804999999999978"/>
    <n v="0.46824647262528252"/>
  </r>
  <r>
    <n v="2603"/>
    <d v="2026-11-14T00:00:00"/>
    <x v="3"/>
    <n v="11"/>
    <x v="10"/>
    <n v="2026"/>
    <x v="3"/>
    <x v="8"/>
    <x v="3"/>
    <s v="Returning"/>
    <x v="0"/>
    <s v="Trail Bike Light"/>
    <n v="2"/>
    <n v="51.71"/>
    <n v="0.15"/>
    <n v="22.93"/>
    <n v="87.906999999999996"/>
    <n v="45.86"/>
    <n v="42.046999999999997"/>
    <n v="0.47831230732478641"/>
  </r>
  <r>
    <n v="4098"/>
    <d v="2026-11-14T00:00:00"/>
    <x v="3"/>
    <n v="11"/>
    <x v="10"/>
    <n v="2026"/>
    <x v="1"/>
    <x v="1"/>
    <x v="2"/>
    <s v="Returning"/>
    <x v="4"/>
    <s v="Resistance Band Set"/>
    <n v="1"/>
    <n v="41.05"/>
    <n v="0.05"/>
    <n v="14.6"/>
    <n v="38.997499999999995"/>
    <n v="14.6"/>
    <n v="24.397499999999994"/>
    <n v="0.62561702673248276"/>
  </r>
  <r>
    <n v="1176"/>
    <d v="2026-11-15T00:00:00"/>
    <x v="3"/>
    <n v="11"/>
    <x v="10"/>
    <n v="2026"/>
    <x v="1"/>
    <x v="6"/>
    <x v="1"/>
    <s v="Business"/>
    <x v="3"/>
    <s v="Alpine Tent 4P"/>
    <n v="10"/>
    <n v="333.09"/>
    <n v="0.15"/>
    <n v="197.95"/>
    <n v="2831.2649999999994"/>
    <n v="1979.5"/>
    <n v="851.76499999999942"/>
    <n v="0.30084255624252748"/>
  </r>
  <r>
    <n v="1895"/>
    <d v="2026-11-15T00:00:00"/>
    <x v="3"/>
    <n v="11"/>
    <x v="10"/>
    <n v="2026"/>
    <x v="3"/>
    <x v="4"/>
    <x v="0"/>
    <s v="Business"/>
    <x v="0"/>
    <s v="Trail Bike Light"/>
    <n v="3"/>
    <n v="51.79"/>
    <n v="0.2"/>
    <n v="22.23"/>
    <n v="124.29600000000001"/>
    <n v="66.69"/>
    <n v="57.606000000000009"/>
    <n v="0.4634581965630431"/>
  </r>
  <r>
    <n v="3385"/>
    <d v="2026-11-15T00:00:00"/>
    <x v="3"/>
    <n v="11"/>
    <x v="10"/>
    <n v="2026"/>
    <x v="1"/>
    <x v="11"/>
    <x v="3"/>
    <s v="New"/>
    <x v="1"/>
    <s v="Trekking Poles"/>
    <n v="1"/>
    <n v="71.040000000000006"/>
    <n v="0.1"/>
    <n v="31.59"/>
    <n v="63.936000000000007"/>
    <n v="31.59"/>
    <n v="32.346000000000004"/>
    <n v="0.50591216216216217"/>
  </r>
  <r>
    <n v="3581"/>
    <d v="2026-11-15T00:00:00"/>
    <x v="3"/>
    <n v="11"/>
    <x v="10"/>
    <n v="2026"/>
    <x v="3"/>
    <x v="4"/>
    <x v="3"/>
    <s v="Business"/>
    <x v="1"/>
    <s v="Trail Boots"/>
    <n v="2"/>
    <n v="141.21"/>
    <n v="0.1"/>
    <n v="78.31"/>
    <n v="254.17800000000003"/>
    <n v="156.62"/>
    <n v="97.558000000000021"/>
    <n v="0.38381763960688969"/>
  </r>
  <r>
    <n v="4528"/>
    <d v="2026-11-15T00:00:00"/>
    <x v="3"/>
    <n v="11"/>
    <x v="10"/>
    <n v="2026"/>
    <x v="0"/>
    <x v="15"/>
    <x v="3"/>
    <s v="New"/>
    <x v="1"/>
    <s v="Trail Boots"/>
    <n v="2"/>
    <n v="141.63999999999999"/>
    <n v="0.15"/>
    <n v="80.349999999999994"/>
    <n v="240.78799999999998"/>
    <n v="160.69999999999999"/>
    <n v="80.087999999999994"/>
    <n v="0.33260793727262156"/>
  </r>
  <r>
    <n v="4633"/>
    <d v="2026-11-15T00:00:00"/>
    <x v="3"/>
    <n v="11"/>
    <x v="10"/>
    <n v="2026"/>
    <x v="2"/>
    <x v="10"/>
    <x v="0"/>
    <s v="Returning"/>
    <x v="1"/>
    <s v="Trekking Poles"/>
    <n v="1"/>
    <n v="71.78"/>
    <n v="0.15"/>
    <n v="32.869999999999997"/>
    <n v="61.012999999999998"/>
    <n v="32.869999999999997"/>
    <n v="28.143000000000001"/>
    <n v="0.46126235392457349"/>
  </r>
  <r>
    <n v="5195"/>
    <d v="2026-11-15T00:00:00"/>
    <x v="3"/>
    <n v="11"/>
    <x v="10"/>
    <n v="2026"/>
    <x v="2"/>
    <x v="16"/>
    <x v="0"/>
    <s v="Business"/>
    <x v="1"/>
    <s v="Summit Backpack 45L"/>
    <n v="3"/>
    <n v="153.88999999999999"/>
    <n v="0.1"/>
    <n v="80.36"/>
    <n v="415.50299999999999"/>
    <n v="241.07999999999998"/>
    <n v="174.423"/>
    <n v="0.41978758276113531"/>
  </r>
  <r>
    <n v="2778"/>
    <d v="2026-11-16T00:00:00"/>
    <x v="3"/>
    <n v="11"/>
    <x v="10"/>
    <n v="2026"/>
    <x v="3"/>
    <x v="4"/>
    <x v="3"/>
    <s v="Returning"/>
    <x v="1"/>
    <s v="Trail Boots"/>
    <n v="1"/>
    <n v="145.4"/>
    <n v="0.1"/>
    <n v="77.66"/>
    <n v="130.86000000000001"/>
    <n v="77.66"/>
    <n v="53.200000000000017"/>
    <n v="0.40654134189209851"/>
  </r>
  <r>
    <n v="341"/>
    <d v="2026-11-17T00:00:00"/>
    <x v="3"/>
    <n v="11"/>
    <x v="10"/>
    <n v="2026"/>
    <x v="3"/>
    <x v="8"/>
    <x v="0"/>
    <s v="Returning"/>
    <x v="2"/>
    <s v="Carry-On Duffel"/>
    <n v="1"/>
    <n v="132.94999999999999"/>
    <n v="0.05"/>
    <n v="65.36"/>
    <n v="126.30249999999998"/>
    <n v="65.36"/>
    <n v="60.942499999999981"/>
    <n v="0.48251222264009019"/>
  </r>
  <r>
    <n v="374"/>
    <d v="2026-11-17T00:00:00"/>
    <x v="3"/>
    <n v="11"/>
    <x v="10"/>
    <n v="2026"/>
    <x v="3"/>
    <x v="7"/>
    <x v="2"/>
    <s v="Returning"/>
    <x v="4"/>
    <s v="Training Mat"/>
    <n v="1"/>
    <n v="51.34"/>
    <n v="0.15"/>
    <n v="21.37"/>
    <n v="43.639000000000003"/>
    <n v="21.37"/>
    <n v="22.269000000000002"/>
    <n v="0.5103004193496643"/>
  </r>
  <r>
    <n v="598"/>
    <d v="2026-11-17T00:00:00"/>
    <x v="3"/>
    <n v="11"/>
    <x v="10"/>
    <n v="2026"/>
    <x v="0"/>
    <x v="0"/>
    <x v="0"/>
    <s v="New"/>
    <x v="0"/>
    <s v="Trail Bike Light"/>
    <n v="1"/>
    <n v="49.98"/>
    <n v="0.1"/>
    <n v="22.25"/>
    <n v="44.981999999999999"/>
    <n v="22.25"/>
    <n v="22.731999999999999"/>
    <n v="0.50535769863500957"/>
  </r>
  <r>
    <n v="690"/>
    <d v="2026-11-17T00:00:00"/>
    <x v="3"/>
    <n v="11"/>
    <x v="10"/>
    <n v="2026"/>
    <x v="3"/>
    <x v="8"/>
    <x v="0"/>
    <s v="Returning"/>
    <x v="2"/>
    <s v="Travel Backpack 35L"/>
    <n v="2"/>
    <n v="168.08"/>
    <n v="0.1"/>
    <n v="87.63"/>
    <n v="302.54400000000004"/>
    <n v="175.26"/>
    <n v="127.28400000000005"/>
    <n v="0.42071235919403471"/>
  </r>
  <r>
    <n v="1296"/>
    <d v="2026-11-17T00:00:00"/>
    <x v="3"/>
    <n v="11"/>
    <x v="10"/>
    <n v="2026"/>
    <x v="3"/>
    <x v="13"/>
    <x v="0"/>
    <s v="New"/>
    <x v="3"/>
    <s v="Trail Tent 2P"/>
    <n v="1"/>
    <n v="191.85"/>
    <n v="0.15"/>
    <n v="104.41"/>
    <n v="163.07249999999999"/>
    <n v="104.41"/>
    <n v="58.662499999999994"/>
    <n v="0.35973263425776875"/>
  </r>
  <r>
    <n v="1585"/>
    <d v="2026-11-17T00:00:00"/>
    <x v="3"/>
    <n v="11"/>
    <x v="10"/>
    <n v="2026"/>
    <x v="1"/>
    <x v="14"/>
    <x v="2"/>
    <s v="Returning"/>
    <x v="1"/>
    <s v="Hiking Daypack 20L"/>
    <n v="4"/>
    <n v="93.99"/>
    <n v="0.1"/>
    <n v="44.07"/>
    <n v="338.36399999999998"/>
    <n v="176.28"/>
    <n v="162.08399999999997"/>
    <n v="0.47902259105578604"/>
  </r>
  <r>
    <n v="2194"/>
    <d v="2026-11-17T00:00:00"/>
    <x v="3"/>
    <n v="11"/>
    <x v="10"/>
    <n v="2026"/>
    <x v="3"/>
    <x v="13"/>
    <x v="0"/>
    <s v="Returning"/>
    <x v="2"/>
    <s v="Insulated Bottle"/>
    <n v="4"/>
    <n v="36.57"/>
    <n v="0.05"/>
    <n v="13.35"/>
    <n v="138.96600000000001"/>
    <n v="53.4"/>
    <n v="85.566000000000003"/>
    <n v="0.61573334484694098"/>
  </r>
  <r>
    <n v="2221"/>
    <d v="2026-11-17T00:00:00"/>
    <x v="3"/>
    <n v="11"/>
    <x v="10"/>
    <n v="2026"/>
    <x v="1"/>
    <x v="12"/>
    <x v="3"/>
    <s v="Returning"/>
    <x v="0"/>
    <s v="Compact Repair Kit"/>
    <n v="1"/>
    <n v="39.81"/>
    <n v="0.05"/>
    <n v="16.25"/>
    <n v="37.819499999999998"/>
    <n v="16.25"/>
    <n v="21.569499999999998"/>
    <n v="0.57032747656632155"/>
  </r>
  <r>
    <n v="3836"/>
    <d v="2026-11-17T00:00:00"/>
    <x v="3"/>
    <n v="11"/>
    <x v="10"/>
    <n v="2026"/>
    <x v="3"/>
    <x v="4"/>
    <x v="2"/>
    <s v="Returning"/>
    <x v="1"/>
    <s v="Hiking Daypack 20L"/>
    <n v="1"/>
    <n v="91.43"/>
    <n v="0.1"/>
    <n v="45.06"/>
    <n v="82.287000000000006"/>
    <n v="45.06"/>
    <n v="37.227000000000004"/>
    <n v="0.45240438951474715"/>
  </r>
  <r>
    <n v="4437"/>
    <d v="2026-11-17T00:00:00"/>
    <x v="3"/>
    <n v="11"/>
    <x v="10"/>
    <n v="2026"/>
    <x v="2"/>
    <x v="2"/>
    <x v="0"/>
    <s v="Returning"/>
    <x v="4"/>
    <s v="Weighted Vest"/>
    <n v="1"/>
    <n v="122.64"/>
    <n v="0"/>
    <n v="68.58"/>
    <n v="122.64"/>
    <n v="68.58"/>
    <n v="54.06"/>
    <n v="0.44080234833659493"/>
  </r>
  <r>
    <n v="4735"/>
    <d v="2026-11-17T00:00:00"/>
    <x v="3"/>
    <n v="11"/>
    <x v="10"/>
    <n v="2026"/>
    <x v="1"/>
    <x v="12"/>
    <x v="0"/>
    <s v="Business"/>
    <x v="0"/>
    <s v="Commuter Helmet"/>
    <n v="1"/>
    <n v="80.959999999999994"/>
    <n v="0.1"/>
    <n v="43.86"/>
    <n v="72.86399999999999"/>
    <n v="43.86"/>
    <n v="29.003999999999991"/>
    <n v="0.39805665349143604"/>
  </r>
  <r>
    <n v="554"/>
    <d v="2026-11-18T00:00:00"/>
    <x v="3"/>
    <n v="11"/>
    <x v="10"/>
    <n v="2026"/>
    <x v="2"/>
    <x v="5"/>
    <x v="3"/>
    <s v="Business"/>
    <x v="4"/>
    <s v="Recovery Roller"/>
    <n v="1"/>
    <n v="36.380000000000003"/>
    <n v="0.05"/>
    <n v="14.06"/>
    <n v="34.561"/>
    <n v="14.06"/>
    <n v="20.500999999999998"/>
    <n v="0.59318306761957118"/>
  </r>
  <r>
    <n v="1205"/>
    <d v="2026-11-18T00:00:00"/>
    <x v="3"/>
    <n v="11"/>
    <x v="10"/>
    <n v="2026"/>
    <x v="3"/>
    <x v="13"/>
    <x v="0"/>
    <s v="Returning"/>
    <x v="0"/>
    <s v="Cycling Pack 12L"/>
    <n v="2"/>
    <n v="100.72"/>
    <n v="0.1"/>
    <n v="51.68"/>
    <n v="181.29599999999999"/>
    <n v="103.36"/>
    <n v="77.935999999999993"/>
    <n v="0.42988262289294854"/>
  </r>
  <r>
    <n v="1979"/>
    <d v="2026-11-18T00:00:00"/>
    <x v="3"/>
    <n v="11"/>
    <x v="10"/>
    <n v="2026"/>
    <x v="1"/>
    <x v="11"/>
    <x v="2"/>
    <s v="Returning"/>
    <x v="3"/>
    <s v="Compact Sleeping Bag"/>
    <n v="3"/>
    <n v="120.29"/>
    <n v="0"/>
    <n v="62.04"/>
    <n v="360.87"/>
    <n v="186.12"/>
    <n v="174.75"/>
    <n v="0.48424640452240419"/>
  </r>
  <r>
    <n v="2151"/>
    <d v="2026-11-18T00:00:00"/>
    <x v="3"/>
    <n v="11"/>
    <x v="10"/>
    <n v="2026"/>
    <x v="1"/>
    <x v="1"/>
    <x v="0"/>
    <s v="New"/>
    <x v="3"/>
    <s v="Compact Sleeping Bag"/>
    <n v="2"/>
    <n v="124.18"/>
    <n v="0.15"/>
    <n v="60.72"/>
    <n v="211.10599999999999"/>
    <n v="121.44"/>
    <n v="89.665999999999997"/>
    <n v="0.42474396748552862"/>
  </r>
  <r>
    <n v="2730"/>
    <d v="2026-11-18T00:00:00"/>
    <x v="3"/>
    <n v="11"/>
    <x v="10"/>
    <n v="2026"/>
    <x v="0"/>
    <x v="0"/>
    <x v="0"/>
    <s v="Returning"/>
    <x v="1"/>
    <s v="Summit Backpack 45L"/>
    <n v="3"/>
    <n v="154.07"/>
    <n v="0.05"/>
    <n v="77.73"/>
    <n v="439.09949999999998"/>
    <n v="233.19"/>
    <n v="205.90949999999998"/>
    <n v="0.46893585622393102"/>
  </r>
  <r>
    <n v="2779"/>
    <d v="2026-11-18T00:00:00"/>
    <x v="3"/>
    <n v="11"/>
    <x v="10"/>
    <n v="2026"/>
    <x v="0"/>
    <x v="15"/>
    <x v="1"/>
    <s v="Business"/>
    <x v="4"/>
    <s v="Weighted Vest"/>
    <n v="4"/>
    <n v="123.4"/>
    <n v="0.05"/>
    <n v="70.930000000000007"/>
    <n v="468.92"/>
    <n v="283.72000000000003"/>
    <n v="185.2"/>
    <n v="0.3949500980977565"/>
  </r>
  <r>
    <n v="2853"/>
    <d v="2026-11-18T00:00:00"/>
    <x v="3"/>
    <n v="11"/>
    <x v="10"/>
    <n v="2026"/>
    <x v="2"/>
    <x v="3"/>
    <x v="0"/>
    <s v="New"/>
    <x v="0"/>
    <s v="Cycling Pack 12L"/>
    <n v="1"/>
    <n v="104.64"/>
    <n v="0"/>
    <n v="50.79"/>
    <n v="104.64"/>
    <n v="50.79"/>
    <n v="53.85"/>
    <n v="0.51462155963302758"/>
  </r>
  <r>
    <n v="3825"/>
    <d v="2026-11-18T00:00:00"/>
    <x v="3"/>
    <n v="11"/>
    <x v="10"/>
    <n v="2026"/>
    <x v="3"/>
    <x v="8"/>
    <x v="0"/>
    <s v="New"/>
    <x v="2"/>
    <s v="Packing Cube Set"/>
    <n v="2"/>
    <n v="46.44"/>
    <n v="0.1"/>
    <n v="18.190000000000001"/>
    <n v="83.591999999999999"/>
    <n v="36.380000000000003"/>
    <n v="47.211999999999996"/>
    <n v="0.56479088908029473"/>
  </r>
  <r>
    <n v="4808"/>
    <d v="2026-11-18T00:00:00"/>
    <x v="3"/>
    <n v="11"/>
    <x v="10"/>
    <n v="2026"/>
    <x v="2"/>
    <x v="16"/>
    <x v="0"/>
    <s v="New"/>
    <x v="3"/>
    <s v="Portable Camp Stove"/>
    <n v="2"/>
    <n v="81.67"/>
    <n v="0.05"/>
    <n v="40.43"/>
    <n v="155.173"/>
    <n v="80.86"/>
    <n v="74.313000000000002"/>
    <n v="0.4789041908063903"/>
  </r>
  <r>
    <n v="5131"/>
    <d v="2026-11-18T00:00:00"/>
    <x v="3"/>
    <n v="11"/>
    <x v="10"/>
    <n v="2026"/>
    <x v="3"/>
    <x v="8"/>
    <x v="2"/>
    <s v="New"/>
    <x v="1"/>
    <s v="Trekking Poles"/>
    <n v="3"/>
    <n v="70.599999999999994"/>
    <n v="0.05"/>
    <n v="32.68"/>
    <n v="201.20999999999998"/>
    <n v="98.039999999999992"/>
    <n v="103.16999999999999"/>
    <n v="0.5127478753541076"/>
  </r>
  <r>
    <n v="1502"/>
    <d v="2026-11-19T00:00:00"/>
    <x v="3"/>
    <n v="11"/>
    <x v="10"/>
    <n v="2026"/>
    <x v="3"/>
    <x v="7"/>
    <x v="3"/>
    <s v="New"/>
    <x v="4"/>
    <s v="Recovery Roller"/>
    <n v="1"/>
    <n v="35.770000000000003"/>
    <n v="0.15"/>
    <n v="13.69"/>
    <n v="30.404500000000002"/>
    <n v="13.69"/>
    <n v="16.714500000000001"/>
    <n v="0.54973770330049831"/>
  </r>
  <r>
    <n v="2470"/>
    <d v="2026-11-19T00:00:00"/>
    <x v="3"/>
    <n v="11"/>
    <x v="10"/>
    <n v="2026"/>
    <x v="1"/>
    <x v="6"/>
    <x v="2"/>
    <s v="Business"/>
    <x v="1"/>
    <s v="Hiking Daypack 20L"/>
    <n v="1"/>
    <n v="92.13"/>
    <n v="0.15"/>
    <n v="45.85"/>
    <n v="78.31049999999999"/>
    <n v="45.85"/>
    <n v="32.460499999999989"/>
    <n v="0.41451018701195874"/>
  </r>
  <r>
    <n v="3452"/>
    <d v="2026-11-19T00:00:00"/>
    <x v="3"/>
    <n v="11"/>
    <x v="10"/>
    <n v="2026"/>
    <x v="1"/>
    <x v="12"/>
    <x v="0"/>
    <s v="Returning"/>
    <x v="1"/>
    <s v="Summit Backpack 45L"/>
    <n v="5"/>
    <n v="151.09"/>
    <n v="0.05"/>
    <n v="79.33"/>
    <n v="717.67750000000001"/>
    <n v="396.65"/>
    <n v="321.02750000000003"/>
    <n v="0.44731442744129507"/>
  </r>
  <r>
    <n v="4207"/>
    <d v="2026-11-19T00:00:00"/>
    <x v="3"/>
    <n v="11"/>
    <x v="10"/>
    <n v="2026"/>
    <x v="1"/>
    <x v="12"/>
    <x v="0"/>
    <s v="New"/>
    <x v="0"/>
    <s v="Cycling Pack 12L"/>
    <n v="2"/>
    <n v="103.99"/>
    <n v="0"/>
    <n v="50.36"/>
    <n v="207.98"/>
    <n v="100.72"/>
    <n v="107.25999999999999"/>
    <n v="0.51572266564092695"/>
  </r>
  <r>
    <n v="695"/>
    <d v="2026-11-20T00:00:00"/>
    <x v="3"/>
    <n v="11"/>
    <x v="10"/>
    <n v="2026"/>
    <x v="2"/>
    <x v="3"/>
    <x v="0"/>
    <s v="Returning"/>
    <x v="2"/>
    <s v="Insulated Bottle"/>
    <n v="1"/>
    <n v="36.909999999999997"/>
    <n v="0.1"/>
    <n v="13.43"/>
    <n v="33.219000000000001"/>
    <n v="13.43"/>
    <n v="19.789000000000001"/>
    <n v="0.59571329660736327"/>
  </r>
  <r>
    <n v="1127"/>
    <d v="2026-11-20T00:00:00"/>
    <x v="3"/>
    <n v="11"/>
    <x v="10"/>
    <n v="2026"/>
    <x v="0"/>
    <x v="0"/>
    <x v="3"/>
    <s v="New"/>
    <x v="0"/>
    <s v="Commuter Helmet"/>
    <n v="2"/>
    <n v="81.02"/>
    <n v="0"/>
    <n v="43.22"/>
    <n v="162.04"/>
    <n v="86.44"/>
    <n v="75.599999999999994"/>
    <n v="0.46655146877314241"/>
  </r>
  <r>
    <n v="1174"/>
    <d v="2026-11-20T00:00:00"/>
    <x v="3"/>
    <n v="11"/>
    <x v="10"/>
    <n v="2026"/>
    <x v="0"/>
    <x v="0"/>
    <x v="3"/>
    <s v="New"/>
    <x v="2"/>
    <s v="Travel Backpack 35L"/>
    <n v="3"/>
    <n v="164.36"/>
    <n v="0.05"/>
    <n v="88.7"/>
    <n v="468.42600000000004"/>
    <n v="266.10000000000002"/>
    <n v="202.32600000000002"/>
    <n v="0.43192734818306416"/>
  </r>
  <r>
    <n v="3968"/>
    <d v="2026-11-20T00:00:00"/>
    <x v="3"/>
    <n v="11"/>
    <x v="10"/>
    <n v="2026"/>
    <x v="1"/>
    <x v="11"/>
    <x v="1"/>
    <s v="Business"/>
    <x v="4"/>
    <s v="Training Mat"/>
    <n v="5"/>
    <n v="51.36"/>
    <n v="0.1"/>
    <n v="22.45"/>
    <n v="231.12"/>
    <n v="112.25"/>
    <n v="118.87"/>
    <n v="0.51432156455520939"/>
  </r>
  <r>
    <n v="4049"/>
    <d v="2026-11-20T00:00:00"/>
    <x v="3"/>
    <n v="11"/>
    <x v="10"/>
    <n v="2026"/>
    <x v="2"/>
    <x v="16"/>
    <x v="3"/>
    <s v="Returning"/>
    <x v="2"/>
    <s v="Insulated Bottle"/>
    <n v="1"/>
    <n v="36.590000000000003"/>
    <n v="0"/>
    <n v="13.73"/>
    <n v="36.590000000000003"/>
    <n v="13.73"/>
    <n v="22.860000000000003"/>
    <n v="0.62476086362394101"/>
  </r>
  <r>
    <n v="3"/>
    <d v="2026-11-21T00:00:00"/>
    <x v="3"/>
    <n v="11"/>
    <x v="10"/>
    <n v="2026"/>
    <x v="3"/>
    <x v="7"/>
    <x v="2"/>
    <s v="Returning"/>
    <x v="3"/>
    <s v="Compact Sleeping Bag"/>
    <n v="5"/>
    <n v="122.33"/>
    <n v="0.15"/>
    <n v="58.98"/>
    <n v="519.90249999999992"/>
    <n v="294.89999999999998"/>
    <n v="225.00249999999994"/>
    <n v="0.43277826130861069"/>
  </r>
  <r>
    <n v="1603"/>
    <d v="2026-11-21T00:00:00"/>
    <x v="3"/>
    <n v="11"/>
    <x v="10"/>
    <n v="2026"/>
    <x v="3"/>
    <x v="8"/>
    <x v="0"/>
    <s v="Returning"/>
    <x v="3"/>
    <s v="Portable Camp Stove"/>
    <n v="1"/>
    <n v="83.49"/>
    <n v="0.05"/>
    <n v="39.659999999999997"/>
    <n v="79.315499999999986"/>
    <n v="39.659999999999997"/>
    <n v="39.655499999999989"/>
    <n v="0.49997163227868446"/>
  </r>
  <r>
    <n v="2073"/>
    <d v="2026-11-21T00:00:00"/>
    <x v="3"/>
    <n v="11"/>
    <x v="10"/>
    <n v="2026"/>
    <x v="1"/>
    <x v="12"/>
    <x v="0"/>
    <s v="New"/>
    <x v="0"/>
    <s v="Trail Bike Light"/>
    <n v="2"/>
    <n v="51.48"/>
    <n v="0.1"/>
    <n v="22.51"/>
    <n v="92.664000000000001"/>
    <n v="45.02"/>
    <n v="47.643999999999998"/>
    <n v="0.51415868082534744"/>
  </r>
  <r>
    <n v="2487"/>
    <d v="2026-11-21T00:00:00"/>
    <x v="3"/>
    <n v="11"/>
    <x v="10"/>
    <n v="2026"/>
    <x v="2"/>
    <x v="2"/>
    <x v="3"/>
    <s v="New"/>
    <x v="3"/>
    <s v="Compact Sleeping Bag"/>
    <n v="1"/>
    <n v="123.43"/>
    <n v="0.15"/>
    <n v="60.8"/>
    <n v="104.91550000000001"/>
    <n v="60.8"/>
    <n v="44.115500000000011"/>
    <n v="0.42048601017008935"/>
  </r>
  <r>
    <n v="3407"/>
    <d v="2026-11-21T00:00:00"/>
    <x v="3"/>
    <n v="11"/>
    <x v="10"/>
    <n v="2026"/>
    <x v="3"/>
    <x v="7"/>
    <x v="0"/>
    <s v="New"/>
    <x v="2"/>
    <s v="Travel Backpack 35L"/>
    <n v="1"/>
    <n v="164.85"/>
    <n v="0.1"/>
    <n v="89.4"/>
    <n v="148.36500000000001"/>
    <n v="89.4"/>
    <n v="58.965000000000003"/>
    <n v="0.39743200889697705"/>
  </r>
  <r>
    <n v="4052"/>
    <d v="2026-11-21T00:00:00"/>
    <x v="3"/>
    <n v="11"/>
    <x v="10"/>
    <n v="2026"/>
    <x v="0"/>
    <x v="0"/>
    <x v="0"/>
    <s v="New"/>
    <x v="2"/>
    <s v="Packing Cube Set"/>
    <n v="1"/>
    <n v="46.82"/>
    <n v="0.2"/>
    <n v="18.27"/>
    <n v="37.456000000000003"/>
    <n v="18.27"/>
    <n v="19.186000000000003"/>
    <n v="0.51222768047842804"/>
  </r>
  <r>
    <n v="119"/>
    <d v="2026-11-22T00:00:00"/>
    <x v="3"/>
    <n v="11"/>
    <x v="10"/>
    <n v="2026"/>
    <x v="0"/>
    <x v="9"/>
    <x v="0"/>
    <s v="New"/>
    <x v="4"/>
    <s v="Resistance Band Set"/>
    <n v="1"/>
    <n v="41.16"/>
    <n v="0.1"/>
    <n v="14.82"/>
    <n v="37.043999999999997"/>
    <n v="14.82"/>
    <n v="22.223999999999997"/>
    <n v="0.59993521218011014"/>
  </r>
  <r>
    <n v="298"/>
    <d v="2026-11-22T00:00:00"/>
    <x v="3"/>
    <n v="11"/>
    <x v="10"/>
    <n v="2026"/>
    <x v="1"/>
    <x v="12"/>
    <x v="3"/>
    <s v="New"/>
    <x v="3"/>
    <s v="Trail Tent 2P"/>
    <n v="1"/>
    <n v="196.08"/>
    <n v="0.1"/>
    <n v="104.19"/>
    <n v="176.47200000000001"/>
    <n v="104.19"/>
    <n v="72.282000000000011"/>
    <n v="0.40959472324221408"/>
  </r>
  <r>
    <n v="419"/>
    <d v="2026-11-22T00:00:00"/>
    <x v="3"/>
    <n v="11"/>
    <x v="10"/>
    <n v="2026"/>
    <x v="3"/>
    <x v="8"/>
    <x v="2"/>
    <s v="New"/>
    <x v="3"/>
    <s v="Trail Tent 2P"/>
    <n v="1"/>
    <n v="192.62"/>
    <n v="0.1"/>
    <n v="105.97"/>
    <n v="173.358"/>
    <n v="105.97"/>
    <n v="67.388000000000005"/>
    <n v="0.38872160500236508"/>
  </r>
  <r>
    <n v="1181"/>
    <d v="2026-11-22T00:00:00"/>
    <x v="3"/>
    <n v="11"/>
    <x v="10"/>
    <n v="2026"/>
    <x v="1"/>
    <x v="12"/>
    <x v="3"/>
    <s v="New"/>
    <x v="0"/>
    <s v="Cycling Pack 12L"/>
    <n v="2"/>
    <n v="102.87"/>
    <n v="0.05"/>
    <n v="51.69"/>
    <n v="195.453"/>
    <n v="103.38"/>
    <n v="92.073000000000008"/>
    <n v="0.4710748875688785"/>
  </r>
  <r>
    <n v="1924"/>
    <d v="2026-11-22T00:00:00"/>
    <x v="3"/>
    <n v="11"/>
    <x v="10"/>
    <n v="2026"/>
    <x v="0"/>
    <x v="15"/>
    <x v="0"/>
    <s v="New"/>
    <x v="0"/>
    <s v="Trail Bike Light"/>
    <n v="3"/>
    <n v="50.99"/>
    <n v="0.2"/>
    <n v="22.53"/>
    <n v="122.376"/>
    <n v="67.59"/>
    <n v="54.786000000000001"/>
    <n v="0.44768582074916652"/>
  </r>
  <r>
    <n v="3829"/>
    <d v="2026-11-22T00:00:00"/>
    <x v="3"/>
    <n v="11"/>
    <x v="10"/>
    <n v="2026"/>
    <x v="1"/>
    <x v="12"/>
    <x v="2"/>
    <s v="New"/>
    <x v="0"/>
    <s v="Compact Repair Kit"/>
    <n v="1"/>
    <n v="39.94"/>
    <n v="0.1"/>
    <n v="16.89"/>
    <n v="35.945999999999998"/>
    <n v="16.89"/>
    <n v="19.055999999999997"/>
    <n v="0.53012852612251704"/>
  </r>
  <r>
    <n v="5065"/>
    <d v="2026-11-22T00:00:00"/>
    <x v="3"/>
    <n v="11"/>
    <x v="10"/>
    <n v="2026"/>
    <x v="3"/>
    <x v="8"/>
    <x v="0"/>
    <s v="New"/>
    <x v="2"/>
    <s v="Travel Backpack 35L"/>
    <n v="2"/>
    <n v="166.15"/>
    <n v="0"/>
    <n v="86.42"/>
    <n v="332.3"/>
    <n v="172.84"/>
    <n v="159.46"/>
    <n v="0.47986758952753539"/>
  </r>
  <r>
    <n v="5146"/>
    <d v="2026-11-22T00:00:00"/>
    <x v="3"/>
    <n v="11"/>
    <x v="10"/>
    <n v="2026"/>
    <x v="1"/>
    <x v="6"/>
    <x v="0"/>
    <s v="New"/>
    <x v="4"/>
    <s v="Recovery Roller"/>
    <n v="1"/>
    <n v="35.79"/>
    <n v="0.1"/>
    <n v="14.17"/>
    <n v="32.210999999999999"/>
    <n v="14.17"/>
    <n v="18.040999999999997"/>
    <n v="0.56008816863804278"/>
  </r>
  <r>
    <n v="320"/>
    <d v="2026-11-23T00:00:00"/>
    <x v="3"/>
    <n v="11"/>
    <x v="10"/>
    <n v="2026"/>
    <x v="2"/>
    <x v="2"/>
    <x v="0"/>
    <s v="New"/>
    <x v="3"/>
    <s v="Trail Tent 2P"/>
    <n v="5"/>
    <n v="196.53"/>
    <n v="0.15"/>
    <n v="105.01"/>
    <n v="835.25249999999994"/>
    <n v="525.05000000000007"/>
    <n v="310.20249999999987"/>
    <n v="0.37138769414039452"/>
  </r>
  <r>
    <n v="1250"/>
    <d v="2026-11-23T00:00:00"/>
    <x v="3"/>
    <n v="11"/>
    <x v="10"/>
    <n v="2026"/>
    <x v="1"/>
    <x v="12"/>
    <x v="0"/>
    <s v="New"/>
    <x v="2"/>
    <s v="Insulated Bottle"/>
    <n v="6"/>
    <n v="36.35"/>
    <n v="0"/>
    <n v="13.24"/>
    <n v="218.10000000000002"/>
    <n v="79.44"/>
    <n v="138.66000000000003"/>
    <n v="0.63576341127922975"/>
  </r>
  <r>
    <n v="2584"/>
    <d v="2026-11-23T00:00:00"/>
    <x v="3"/>
    <n v="11"/>
    <x v="10"/>
    <n v="2026"/>
    <x v="1"/>
    <x v="6"/>
    <x v="1"/>
    <s v="Returning"/>
    <x v="3"/>
    <s v="Trail Tent 2P"/>
    <n v="15"/>
    <n v="192.23"/>
    <n v="0.15"/>
    <n v="106.34"/>
    <n v="2450.9324999999999"/>
    <n v="1595.1000000000001"/>
    <n v="855.83249999999975"/>
    <n v="0.34918648310387979"/>
  </r>
  <r>
    <n v="2717"/>
    <d v="2026-11-23T00:00:00"/>
    <x v="3"/>
    <n v="11"/>
    <x v="10"/>
    <n v="2026"/>
    <x v="1"/>
    <x v="12"/>
    <x v="0"/>
    <s v="New"/>
    <x v="2"/>
    <s v="Travel Backpack 35L"/>
    <n v="2"/>
    <n v="167.9"/>
    <n v="0.15"/>
    <n v="89.55"/>
    <n v="285.43"/>
    <n v="179.1"/>
    <n v="106.33000000000001"/>
    <n v="0.37252566303471957"/>
  </r>
  <r>
    <n v="2737"/>
    <d v="2026-11-23T00:00:00"/>
    <x v="3"/>
    <n v="11"/>
    <x v="10"/>
    <n v="2026"/>
    <x v="1"/>
    <x v="6"/>
    <x v="0"/>
    <s v="Business"/>
    <x v="3"/>
    <s v="Portable Camp Stove"/>
    <n v="2"/>
    <n v="80.709999999999994"/>
    <n v="0.1"/>
    <n v="39.33"/>
    <n v="145.27799999999999"/>
    <n v="78.66"/>
    <n v="66.617999999999995"/>
    <n v="0.45855532152149669"/>
  </r>
  <r>
    <n v="3021"/>
    <d v="2026-11-23T00:00:00"/>
    <x v="3"/>
    <n v="11"/>
    <x v="10"/>
    <n v="2026"/>
    <x v="0"/>
    <x v="15"/>
    <x v="0"/>
    <s v="Business"/>
    <x v="1"/>
    <s v="Trekking Poles"/>
    <n v="1"/>
    <n v="71.66"/>
    <n v="0.2"/>
    <n v="31.83"/>
    <n v="57.328000000000003"/>
    <n v="31.83"/>
    <n v="25.498000000000005"/>
    <n v="0.44477393245883345"/>
  </r>
  <r>
    <n v="5199"/>
    <d v="2026-11-23T00:00:00"/>
    <x v="3"/>
    <n v="11"/>
    <x v="10"/>
    <n v="2026"/>
    <x v="2"/>
    <x v="3"/>
    <x v="0"/>
    <s v="Returning"/>
    <x v="3"/>
    <s v="Compact Sleeping Bag"/>
    <n v="5"/>
    <n v="125.23"/>
    <n v="0.05"/>
    <n v="59.84"/>
    <n v="594.84249999999997"/>
    <n v="299.20000000000005"/>
    <n v="295.64249999999993"/>
    <n v="0.49700971265503041"/>
  </r>
  <r>
    <n v="1202"/>
    <d v="2026-11-24T00:00:00"/>
    <x v="3"/>
    <n v="11"/>
    <x v="10"/>
    <n v="2026"/>
    <x v="0"/>
    <x v="15"/>
    <x v="3"/>
    <s v="Returning"/>
    <x v="1"/>
    <s v="Hiking Daypack 20L"/>
    <n v="2"/>
    <n v="91.33"/>
    <n v="0.15"/>
    <n v="45.45"/>
    <n v="155.261"/>
    <n v="90.9"/>
    <n v="64.36099999999999"/>
    <n v="0.41453423589954974"/>
  </r>
  <r>
    <n v="1365"/>
    <d v="2026-11-24T00:00:00"/>
    <x v="3"/>
    <n v="11"/>
    <x v="10"/>
    <n v="2026"/>
    <x v="0"/>
    <x v="0"/>
    <x v="3"/>
    <s v="New"/>
    <x v="1"/>
    <s v="Summit Backpack 45L"/>
    <n v="4"/>
    <n v="155.91"/>
    <n v="0"/>
    <n v="79.91"/>
    <n v="623.64"/>
    <n v="319.64"/>
    <n v="304"/>
    <n v="0.48746071451478418"/>
  </r>
  <r>
    <n v="2575"/>
    <d v="2026-11-24T00:00:00"/>
    <x v="3"/>
    <n v="11"/>
    <x v="10"/>
    <n v="2026"/>
    <x v="2"/>
    <x v="10"/>
    <x v="2"/>
    <s v="Returning"/>
    <x v="4"/>
    <s v="Resistance Band Set"/>
    <n v="1"/>
    <n v="39.42"/>
    <n v="0"/>
    <n v="14.63"/>
    <n v="39.42"/>
    <n v="14.63"/>
    <n v="24.79"/>
    <n v="0.62886859462201927"/>
  </r>
  <r>
    <n v="2673"/>
    <d v="2026-11-24T00:00:00"/>
    <x v="3"/>
    <n v="11"/>
    <x v="10"/>
    <n v="2026"/>
    <x v="2"/>
    <x v="2"/>
    <x v="0"/>
    <s v="Returning"/>
    <x v="0"/>
    <s v="Trail Bike Light"/>
    <n v="2"/>
    <n v="51.56"/>
    <n v="0.05"/>
    <n v="22.7"/>
    <n v="97.963999999999999"/>
    <n v="45.4"/>
    <n v="52.564"/>
    <n v="0.5365644522477645"/>
  </r>
  <r>
    <n v="4145"/>
    <d v="2026-11-24T00:00:00"/>
    <x v="3"/>
    <n v="11"/>
    <x v="10"/>
    <n v="2026"/>
    <x v="0"/>
    <x v="0"/>
    <x v="0"/>
    <s v="Returning"/>
    <x v="3"/>
    <s v="Compact Sleeping Bag"/>
    <n v="1"/>
    <n v="120.49"/>
    <n v="0.15"/>
    <n v="61.22"/>
    <n v="102.4165"/>
    <n v="61.22"/>
    <n v="41.1965"/>
    <n v="0.40224475548373556"/>
  </r>
  <r>
    <n v="4610"/>
    <d v="2026-11-24T00:00:00"/>
    <x v="3"/>
    <n v="11"/>
    <x v="10"/>
    <n v="2026"/>
    <x v="2"/>
    <x v="16"/>
    <x v="2"/>
    <s v="Returning"/>
    <x v="1"/>
    <s v="Summit Backpack 45L"/>
    <n v="2"/>
    <n v="153.96"/>
    <n v="0"/>
    <n v="79.33"/>
    <n v="307.92"/>
    <n v="158.66"/>
    <n v="149.26000000000002"/>
    <n v="0.48473629514159527"/>
  </r>
  <r>
    <n v="4721"/>
    <d v="2026-11-24T00:00:00"/>
    <x v="3"/>
    <n v="11"/>
    <x v="10"/>
    <n v="2026"/>
    <x v="2"/>
    <x v="16"/>
    <x v="2"/>
    <s v="New"/>
    <x v="0"/>
    <s v="Compact Repair Kit"/>
    <n v="1"/>
    <n v="39.85"/>
    <n v="0"/>
    <n v="16.3"/>
    <n v="39.85"/>
    <n v="16.3"/>
    <n v="23.55"/>
    <n v="0.59096612296110418"/>
  </r>
  <r>
    <n v="324"/>
    <d v="2026-11-25T00:00:00"/>
    <x v="3"/>
    <n v="11"/>
    <x v="10"/>
    <n v="2026"/>
    <x v="3"/>
    <x v="13"/>
    <x v="3"/>
    <s v="Returning"/>
    <x v="0"/>
    <s v="Cycling Pack 12L"/>
    <n v="2"/>
    <n v="103.88"/>
    <n v="0.15"/>
    <n v="49.26"/>
    <n v="176.59599999999998"/>
    <n v="98.52"/>
    <n v="78.075999999999979"/>
    <n v="0.44211646922920106"/>
  </r>
  <r>
    <n v="559"/>
    <d v="2026-11-25T00:00:00"/>
    <x v="3"/>
    <n v="11"/>
    <x v="10"/>
    <n v="2026"/>
    <x v="3"/>
    <x v="7"/>
    <x v="0"/>
    <s v="Returning"/>
    <x v="2"/>
    <s v="Carry-On Duffel"/>
    <n v="2"/>
    <n v="134.19"/>
    <n v="0.1"/>
    <n v="65.39"/>
    <n v="241.542"/>
    <n v="130.78"/>
    <n v="110.762"/>
    <n v="0.45856207202060095"/>
  </r>
  <r>
    <n v="1108"/>
    <d v="2026-11-25T00:00:00"/>
    <x v="3"/>
    <n v="11"/>
    <x v="10"/>
    <n v="2026"/>
    <x v="1"/>
    <x v="1"/>
    <x v="3"/>
    <s v="New"/>
    <x v="2"/>
    <s v="Insulated Bottle"/>
    <n v="1"/>
    <n v="37.06"/>
    <n v="0.1"/>
    <n v="13.18"/>
    <n v="33.354000000000006"/>
    <n v="13.18"/>
    <n v="20.174000000000007"/>
    <n v="0.6048449961024166"/>
  </r>
  <r>
    <n v="1344"/>
    <d v="2026-11-25T00:00:00"/>
    <x v="3"/>
    <n v="11"/>
    <x v="10"/>
    <n v="2026"/>
    <x v="2"/>
    <x v="10"/>
    <x v="0"/>
    <s v="New"/>
    <x v="2"/>
    <s v="Carry-On Duffel"/>
    <n v="4"/>
    <n v="135.21"/>
    <n v="0.05"/>
    <n v="68.64"/>
    <n v="513.798"/>
    <n v="274.56"/>
    <n v="239.238"/>
    <n v="0.46562656919645462"/>
  </r>
  <r>
    <n v="1922"/>
    <d v="2026-11-25T00:00:00"/>
    <x v="3"/>
    <n v="11"/>
    <x v="10"/>
    <n v="2026"/>
    <x v="0"/>
    <x v="9"/>
    <x v="3"/>
    <s v="Returning"/>
    <x v="1"/>
    <s v="Trail Boots"/>
    <n v="2"/>
    <n v="145.77000000000001"/>
    <n v="0.1"/>
    <n v="78.14"/>
    <n v="262.38600000000002"/>
    <n v="156.28"/>
    <n v="106.10600000000002"/>
    <n v="0.40438895367893107"/>
  </r>
  <r>
    <n v="2343"/>
    <d v="2026-11-25T00:00:00"/>
    <x v="3"/>
    <n v="11"/>
    <x v="10"/>
    <n v="2026"/>
    <x v="0"/>
    <x v="15"/>
    <x v="2"/>
    <s v="New"/>
    <x v="3"/>
    <s v="Compact Sleeping Bag"/>
    <n v="1"/>
    <n v="121.53"/>
    <n v="0.15"/>
    <n v="62.14"/>
    <n v="103.3005"/>
    <n v="62.14"/>
    <n v="41.160499999999999"/>
    <n v="0.39845402490791426"/>
  </r>
  <r>
    <n v="2466"/>
    <d v="2026-11-25T00:00:00"/>
    <x v="3"/>
    <n v="11"/>
    <x v="10"/>
    <n v="2026"/>
    <x v="2"/>
    <x v="2"/>
    <x v="0"/>
    <s v="Business"/>
    <x v="0"/>
    <s v="Compact Repair Kit"/>
    <n v="2"/>
    <n v="40.51"/>
    <n v="0.05"/>
    <n v="16.45"/>
    <n v="76.968999999999994"/>
    <n v="32.9"/>
    <n v="44.068999999999996"/>
    <n v="0.5725551845548208"/>
  </r>
  <r>
    <n v="2647"/>
    <d v="2026-11-25T00:00:00"/>
    <x v="3"/>
    <n v="11"/>
    <x v="10"/>
    <n v="2026"/>
    <x v="2"/>
    <x v="5"/>
    <x v="0"/>
    <s v="New"/>
    <x v="1"/>
    <s v="Trekking Poles"/>
    <n v="1"/>
    <n v="70.099999999999994"/>
    <n v="0.15"/>
    <n v="32.28"/>
    <n v="59.584999999999994"/>
    <n v="32.28"/>
    <n v="27.304999999999993"/>
    <n v="0.45825291600234952"/>
  </r>
  <r>
    <n v="2958"/>
    <d v="2026-11-25T00:00:00"/>
    <x v="3"/>
    <n v="11"/>
    <x v="10"/>
    <n v="2026"/>
    <x v="1"/>
    <x v="12"/>
    <x v="3"/>
    <s v="New"/>
    <x v="1"/>
    <s v="Trail Boots"/>
    <n v="1"/>
    <n v="144.25"/>
    <n v="0.1"/>
    <n v="79.55"/>
    <n v="129.82500000000002"/>
    <n v="79.55"/>
    <n v="50.27500000000002"/>
    <n v="0.38725207009435791"/>
  </r>
  <r>
    <n v="3527"/>
    <d v="2026-11-25T00:00:00"/>
    <x v="3"/>
    <n v="11"/>
    <x v="10"/>
    <n v="2026"/>
    <x v="1"/>
    <x v="6"/>
    <x v="3"/>
    <s v="Returning"/>
    <x v="1"/>
    <s v="Trail Boots"/>
    <n v="4"/>
    <n v="146.19"/>
    <n v="0.1"/>
    <n v="79.569999999999993"/>
    <n v="526.28399999999999"/>
    <n v="318.27999999999997"/>
    <n v="208.00400000000002"/>
    <n v="0.39523147198090769"/>
  </r>
  <r>
    <n v="3729"/>
    <d v="2026-11-25T00:00:00"/>
    <x v="3"/>
    <n v="11"/>
    <x v="10"/>
    <n v="2026"/>
    <x v="0"/>
    <x v="9"/>
    <x v="0"/>
    <s v="New"/>
    <x v="3"/>
    <s v="Portable Camp Stove"/>
    <n v="1"/>
    <n v="81.89"/>
    <n v="0.05"/>
    <n v="38.33"/>
    <n v="77.79549999999999"/>
    <n v="38.33"/>
    <n v="39.465499999999992"/>
    <n v="0.50729797996028048"/>
  </r>
  <r>
    <n v="4961"/>
    <d v="2026-11-25T00:00:00"/>
    <x v="3"/>
    <n v="11"/>
    <x v="10"/>
    <n v="2026"/>
    <x v="2"/>
    <x v="2"/>
    <x v="2"/>
    <s v="New"/>
    <x v="3"/>
    <s v="Trail Tent 2P"/>
    <n v="2"/>
    <n v="194.78"/>
    <n v="0.15"/>
    <n v="102.51"/>
    <n v="331.12599999999998"/>
    <n v="205.02"/>
    <n v="126.10599999999997"/>
    <n v="0.38083992196324051"/>
  </r>
  <r>
    <n v="5034"/>
    <d v="2026-11-25T00:00:00"/>
    <x v="3"/>
    <n v="11"/>
    <x v="10"/>
    <n v="2026"/>
    <x v="1"/>
    <x v="14"/>
    <x v="0"/>
    <s v="Returning"/>
    <x v="1"/>
    <s v="Trail Boots"/>
    <n v="1"/>
    <n v="141.63"/>
    <n v="0.05"/>
    <n v="77.17"/>
    <n v="134.54849999999999"/>
    <n v="77.17"/>
    <n v="57.378499999999988"/>
    <n v="0.42645217152179321"/>
  </r>
  <r>
    <n v="343"/>
    <d v="2026-11-26T00:00:00"/>
    <x v="3"/>
    <n v="11"/>
    <x v="10"/>
    <n v="2026"/>
    <x v="2"/>
    <x v="16"/>
    <x v="0"/>
    <s v="Returning"/>
    <x v="0"/>
    <s v="Compact Repair Kit"/>
    <n v="1"/>
    <n v="40.86"/>
    <n v="0.05"/>
    <n v="17.14"/>
    <n v="38.817"/>
    <n v="17.14"/>
    <n v="21.677"/>
    <n v="0.55844088930107938"/>
  </r>
  <r>
    <n v="405"/>
    <d v="2026-11-26T00:00:00"/>
    <x v="3"/>
    <n v="11"/>
    <x v="10"/>
    <n v="2026"/>
    <x v="3"/>
    <x v="8"/>
    <x v="0"/>
    <s v="New"/>
    <x v="1"/>
    <s v="Trail Boots"/>
    <n v="1"/>
    <n v="141.61000000000001"/>
    <n v="0.05"/>
    <n v="77.7"/>
    <n v="134.52950000000001"/>
    <n v="77.7"/>
    <n v="56.82950000000001"/>
    <n v="0.42243151130421214"/>
  </r>
  <r>
    <n v="485"/>
    <d v="2026-11-26T00:00:00"/>
    <x v="3"/>
    <n v="11"/>
    <x v="10"/>
    <n v="2026"/>
    <x v="3"/>
    <x v="7"/>
    <x v="0"/>
    <s v="New"/>
    <x v="3"/>
    <s v="Compact Sleeping Bag"/>
    <n v="2"/>
    <n v="122.15"/>
    <n v="0.1"/>
    <n v="61.15"/>
    <n v="219.87"/>
    <n v="122.3"/>
    <n v="97.570000000000007"/>
    <n v="0.44376222313185065"/>
  </r>
  <r>
    <n v="807"/>
    <d v="2026-11-26T00:00:00"/>
    <x v="3"/>
    <n v="11"/>
    <x v="10"/>
    <n v="2026"/>
    <x v="2"/>
    <x v="5"/>
    <x v="2"/>
    <s v="Returning"/>
    <x v="2"/>
    <s v="Carry-On Duffel"/>
    <n v="5"/>
    <n v="130.24"/>
    <n v="0.1"/>
    <n v="66.75"/>
    <n v="586.08000000000004"/>
    <n v="333.75"/>
    <n v="252.33000000000004"/>
    <n v="0.43053849303849306"/>
  </r>
  <r>
    <n v="1666"/>
    <d v="2026-11-26T00:00:00"/>
    <x v="3"/>
    <n v="11"/>
    <x v="10"/>
    <n v="2026"/>
    <x v="0"/>
    <x v="15"/>
    <x v="1"/>
    <s v="Returning"/>
    <x v="0"/>
    <s v="Trail Bike Light"/>
    <n v="3"/>
    <n v="50.18"/>
    <n v="0.1"/>
    <n v="23.12"/>
    <n v="135.48599999999999"/>
    <n v="69.36"/>
    <n v="66.125999999999991"/>
    <n v="0.4880651875470528"/>
  </r>
  <r>
    <n v="3442"/>
    <d v="2026-11-26T00:00:00"/>
    <x v="3"/>
    <n v="11"/>
    <x v="10"/>
    <n v="2026"/>
    <x v="0"/>
    <x v="9"/>
    <x v="2"/>
    <s v="New"/>
    <x v="4"/>
    <s v="Training Mat"/>
    <n v="2"/>
    <n v="50.93"/>
    <n v="0.15"/>
    <n v="22.35"/>
    <n v="86.581000000000003"/>
    <n v="44.7"/>
    <n v="41.881"/>
    <n v="0.48372044674928677"/>
  </r>
  <r>
    <n v="4177"/>
    <d v="2026-11-26T00:00:00"/>
    <x v="3"/>
    <n v="11"/>
    <x v="10"/>
    <n v="2026"/>
    <x v="2"/>
    <x v="10"/>
    <x v="0"/>
    <s v="Business"/>
    <x v="0"/>
    <s v="Trail Bike Light"/>
    <n v="1"/>
    <n v="49.6"/>
    <n v="0"/>
    <n v="22.62"/>
    <n v="49.6"/>
    <n v="22.62"/>
    <n v="26.98"/>
    <n v="0.5439516129032258"/>
  </r>
  <r>
    <n v="4659"/>
    <d v="2026-11-26T00:00:00"/>
    <x v="3"/>
    <n v="11"/>
    <x v="10"/>
    <n v="2026"/>
    <x v="1"/>
    <x v="11"/>
    <x v="1"/>
    <s v="Business"/>
    <x v="3"/>
    <s v="Portable Camp Stove"/>
    <n v="3"/>
    <n v="83.3"/>
    <n v="0.15"/>
    <n v="38.74"/>
    <n v="212.41499999999996"/>
    <n v="116.22"/>
    <n v="96.194999999999965"/>
    <n v="0.45286349834051259"/>
  </r>
  <r>
    <n v="4667"/>
    <d v="2026-11-26T00:00:00"/>
    <x v="3"/>
    <n v="11"/>
    <x v="10"/>
    <n v="2026"/>
    <x v="1"/>
    <x v="14"/>
    <x v="3"/>
    <s v="Business"/>
    <x v="2"/>
    <s v="Insulated Bottle"/>
    <n v="1"/>
    <n v="35.89"/>
    <n v="0.05"/>
    <n v="13.53"/>
    <n v="34.095500000000001"/>
    <n v="13.53"/>
    <n v="20.5655"/>
    <n v="0.60317343931017287"/>
  </r>
  <r>
    <n v="197"/>
    <d v="2026-11-27T00:00:00"/>
    <x v="3"/>
    <n v="11"/>
    <x v="10"/>
    <n v="2026"/>
    <x v="3"/>
    <x v="4"/>
    <x v="2"/>
    <s v="New"/>
    <x v="3"/>
    <s v="Trail Tent 2P"/>
    <n v="1"/>
    <n v="195.32"/>
    <n v="0"/>
    <n v="103.21"/>
    <n v="195.32"/>
    <n v="103.21"/>
    <n v="92.11"/>
    <n v="0.47158509113250052"/>
  </r>
  <r>
    <n v="361"/>
    <d v="2026-11-27T00:00:00"/>
    <x v="3"/>
    <n v="11"/>
    <x v="10"/>
    <n v="2026"/>
    <x v="1"/>
    <x v="6"/>
    <x v="0"/>
    <s v="Returning"/>
    <x v="2"/>
    <s v="Insulated Bottle"/>
    <n v="1"/>
    <n v="36.36"/>
    <n v="0.05"/>
    <n v="13.33"/>
    <n v="34.541999999999994"/>
    <n v="13.33"/>
    <n v="21.211999999999996"/>
    <n v="0.61409298824619307"/>
  </r>
  <r>
    <n v="841"/>
    <d v="2026-11-27T00:00:00"/>
    <x v="3"/>
    <n v="11"/>
    <x v="10"/>
    <n v="2026"/>
    <x v="1"/>
    <x v="12"/>
    <x v="0"/>
    <s v="Returning"/>
    <x v="2"/>
    <s v="Insulated Bottle"/>
    <n v="2"/>
    <n v="35.85"/>
    <n v="0.05"/>
    <n v="13.69"/>
    <n v="68.114999999999995"/>
    <n v="27.38"/>
    <n v="40.734999999999999"/>
    <n v="0.59803273875064233"/>
  </r>
  <r>
    <n v="903"/>
    <d v="2026-11-27T00:00:00"/>
    <x v="3"/>
    <n v="11"/>
    <x v="10"/>
    <n v="2026"/>
    <x v="3"/>
    <x v="8"/>
    <x v="0"/>
    <s v="New"/>
    <x v="2"/>
    <s v="Packing Cube Set"/>
    <n v="4"/>
    <n v="46.73"/>
    <n v="0"/>
    <n v="17.989999999999998"/>
    <n v="186.92"/>
    <n v="71.959999999999994"/>
    <n v="114.96"/>
    <n v="0.61502246950567085"/>
  </r>
  <r>
    <n v="1278"/>
    <d v="2026-11-27T00:00:00"/>
    <x v="3"/>
    <n v="11"/>
    <x v="10"/>
    <n v="2026"/>
    <x v="3"/>
    <x v="13"/>
    <x v="2"/>
    <s v="Returning"/>
    <x v="1"/>
    <s v="Trail Boots"/>
    <n v="3"/>
    <n v="143.72"/>
    <n v="0.15"/>
    <n v="78.56"/>
    <n v="366.48599999999999"/>
    <n v="235.68"/>
    <n v="130.80599999999998"/>
    <n v="0.35691950033561987"/>
  </r>
  <r>
    <n v="2091"/>
    <d v="2026-11-27T00:00:00"/>
    <x v="3"/>
    <n v="11"/>
    <x v="10"/>
    <n v="2026"/>
    <x v="1"/>
    <x v="12"/>
    <x v="3"/>
    <s v="New"/>
    <x v="4"/>
    <s v="Recovery Roller"/>
    <n v="1"/>
    <n v="35.590000000000003"/>
    <n v="0"/>
    <n v="13.57"/>
    <n v="35.590000000000003"/>
    <n v="13.57"/>
    <n v="22.020000000000003"/>
    <n v="0.61871312166338865"/>
  </r>
  <r>
    <n v="3070"/>
    <d v="2026-11-27T00:00:00"/>
    <x v="3"/>
    <n v="11"/>
    <x v="10"/>
    <n v="2026"/>
    <x v="3"/>
    <x v="13"/>
    <x v="3"/>
    <s v="Returning"/>
    <x v="1"/>
    <s v="Trekking Poles"/>
    <n v="4"/>
    <n v="71.11"/>
    <n v="0.05"/>
    <n v="32.25"/>
    <n v="270.21799999999996"/>
    <n v="129"/>
    <n v="141.21799999999996"/>
    <n v="0.52260767232382732"/>
  </r>
  <r>
    <n v="4007"/>
    <d v="2026-11-27T00:00:00"/>
    <x v="3"/>
    <n v="11"/>
    <x v="10"/>
    <n v="2026"/>
    <x v="0"/>
    <x v="9"/>
    <x v="3"/>
    <s v="Business"/>
    <x v="0"/>
    <s v="Trail Bike Light"/>
    <n v="5"/>
    <n v="51.04"/>
    <n v="0"/>
    <n v="22.69"/>
    <n v="255.2"/>
    <n v="113.45"/>
    <n v="141.75"/>
    <n v="0.55544670846394983"/>
  </r>
  <r>
    <n v="4488"/>
    <d v="2026-11-27T00:00:00"/>
    <x v="3"/>
    <n v="11"/>
    <x v="10"/>
    <n v="2026"/>
    <x v="1"/>
    <x v="14"/>
    <x v="2"/>
    <s v="Returning"/>
    <x v="2"/>
    <s v="Travel Backpack 35L"/>
    <n v="3"/>
    <n v="161.66"/>
    <n v="0.05"/>
    <n v="88.3"/>
    <n v="460.73099999999999"/>
    <n v="264.89999999999998"/>
    <n v="195.83100000000002"/>
    <n v="0.42504411467863029"/>
  </r>
  <r>
    <n v="5159"/>
    <d v="2026-11-27T00:00:00"/>
    <x v="3"/>
    <n v="11"/>
    <x v="10"/>
    <n v="2026"/>
    <x v="3"/>
    <x v="13"/>
    <x v="0"/>
    <s v="Business"/>
    <x v="3"/>
    <s v="Portable Camp Stove"/>
    <n v="2"/>
    <n v="80.400000000000006"/>
    <n v="0.15"/>
    <n v="38.869999999999997"/>
    <n v="136.68"/>
    <n v="77.739999999999995"/>
    <n v="58.940000000000012"/>
    <n v="0.43122622183201648"/>
  </r>
  <r>
    <n v="669"/>
    <d v="2026-11-28T00:00:00"/>
    <x v="3"/>
    <n v="11"/>
    <x v="10"/>
    <n v="2026"/>
    <x v="2"/>
    <x v="3"/>
    <x v="0"/>
    <s v="Returning"/>
    <x v="4"/>
    <s v="Recovery Roller"/>
    <n v="3"/>
    <n v="36.81"/>
    <n v="0.05"/>
    <n v="13.82"/>
    <n v="104.9085"/>
    <n v="41.46"/>
    <n v="63.448500000000003"/>
    <n v="0.60479846723573405"/>
  </r>
  <r>
    <n v="686"/>
    <d v="2026-11-28T00:00:00"/>
    <x v="3"/>
    <n v="11"/>
    <x v="10"/>
    <n v="2026"/>
    <x v="1"/>
    <x v="12"/>
    <x v="3"/>
    <s v="Returning"/>
    <x v="2"/>
    <s v="Carry-On Duffel"/>
    <n v="2"/>
    <n v="132.61000000000001"/>
    <n v="0.1"/>
    <n v="67.3"/>
    <n v="238.69800000000004"/>
    <n v="134.6"/>
    <n v="104.09800000000004"/>
    <n v="0.43610755012610086"/>
  </r>
  <r>
    <n v="990"/>
    <d v="2026-11-28T00:00:00"/>
    <x v="3"/>
    <n v="11"/>
    <x v="10"/>
    <n v="2026"/>
    <x v="0"/>
    <x v="15"/>
    <x v="0"/>
    <s v="Returning"/>
    <x v="0"/>
    <s v="Compact Repair Kit"/>
    <n v="5"/>
    <n v="39.79"/>
    <n v="0.1"/>
    <n v="17.09"/>
    <n v="179.05500000000001"/>
    <n v="85.45"/>
    <n v="93.605000000000004"/>
    <n v="0.52277233252352628"/>
  </r>
  <r>
    <n v="1134"/>
    <d v="2026-11-28T00:00:00"/>
    <x v="3"/>
    <n v="11"/>
    <x v="10"/>
    <n v="2026"/>
    <x v="3"/>
    <x v="4"/>
    <x v="0"/>
    <s v="Returning"/>
    <x v="2"/>
    <s v="Insulated Bottle"/>
    <n v="2"/>
    <n v="36.119999999999997"/>
    <n v="0.1"/>
    <n v="13.61"/>
    <n v="65.015999999999991"/>
    <n v="27.22"/>
    <n v="37.795999999999992"/>
    <n v="0.58133382551987201"/>
  </r>
  <r>
    <n v="1770"/>
    <d v="2026-11-28T00:00:00"/>
    <x v="3"/>
    <n v="11"/>
    <x v="10"/>
    <n v="2026"/>
    <x v="3"/>
    <x v="7"/>
    <x v="2"/>
    <s v="Returning"/>
    <x v="1"/>
    <s v="Summit Backpack 45L"/>
    <n v="5"/>
    <n v="153.93"/>
    <n v="0.05"/>
    <n v="77.27"/>
    <n v="731.16750000000002"/>
    <n v="386.34999999999997"/>
    <n v="344.81750000000005"/>
    <n v="0.4715985051304934"/>
  </r>
  <r>
    <n v="3396"/>
    <d v="2026-11-28T00:00:00"/>
    <x v="3"/>
    <n v="11"/>
    <x v="10"/>
    <n v="2026"/>
    <x v="2"/>
    <x v="3"/>
    <x v="2"/>
    <s v="New"/>
    <x v="4"/>
    <s v="Training Mat"/>
    <n v="3"/>
    <n v="50.67"/>
    <n v="0.05"/>
    <n v="22.25"/>
    <n v="144.40949999999998"/>
    <n v="66.75"/>
    <n v="77.65949999999998"/>
    <n v="0.53777279195620775"/>
  </r>
  <r>
    <n v="4259"/>
    <d v="2026-11-28T00:00:00"/>
    <x v="3"/>
    <n v="11"/>
    <x v="10"/>
    <n v="2026"/>
    <x v="2"/>
    <x v="3"/>
    <x v="0"/>
    <s v="Returning"/>
    <x v="1"/>
    <s v="Trekking Poles"/>
    <n v="4"/>
    <n v="72.77"/>
    <n v="0"/>
    <n v="32.090000000000003"/>
    <n v="291.08"/>
    <n v="128.36000000000001"/>
    <n v="162.71999999999997"/>
    <n v="0.55902157482479031"/>
  </r>
  <r>
    <n v="4440"/>
    <d v="2026-11-28T00:00:00"/>
    <x v="3"/>
    <n v="11"/>
    <x v="10"/>
    <n v="2026"/>
    <x v="2"/>
    <x v="10"/>
    <x v="3"/>
    <s v="New"/>
    <x v="2"/>
    <s v="Packing Cube Set"/>
    <n v="1"/>
    <n v="46.45"/>
    <n v="0.1"/>
    <n v="17.96"/>
    <n v="41.805000000000007"/>
    <n v="17.96"/>
    <n v="23.845000000000006"/>
    <n v="0.57038631742614521"/>
  </r>
  <r>
    <n v="5115"/>
    <d v="2026-11-28T00:00:00"/>
    <x v="3"/>
    <n v="11"/>
    <x v="10"/>
    <n v="2026"/>
    <x v="0"/>
    <x v="15"/>
    <x v="0"/>
    <s v="New"/>
    <x v="2"/>
    <s v="Travel Backpack 35L"/>
    <n v="1"/>
    <n v="165.75"/>
    <n v="0.2"/>
    <n v="89.16"/>
    <n v="132.6"/>
    <n v="89.16"/>
    <n v="43.44"/>
    <n v="0.32760180995475113"/>
  </r>
  <r>
    <n v="5136"/>
    <d v="2026-11-28T00:00:00"/>
    <x v="3"/>
    <n v="11"/>
    <x v="10"/>
    <n v="2026"/>
    <x v="2"/>
    <x v="2"/>
    <x v="3"/>
    <s v="New"/>
    <x v="3"/>
    <s v="Trail Tent 2P"/>
    <n v="4"/>
    <n v="198.02"/>
    <n v="0.05"/>
    <n v="103.82"/>
    <n v="752.476"/>
    <n v="415.28"/>
    <n v="337.19600000000003"/>
    <n v="0.44811528872681655"/>
  </r>
  <r>
    <n v="562"/>
    <d v="2026-11-29T00:00:00"/>
    <x v="3"/>
    <n v="11"/>
    <x v="10"/>
    <n v="2026"/>
    <x v="1"/>
    <x v="12"/>
    <x v="0"/>
    <s v="New"/>
    <x v="2"/>
    <s v="Packing Cube Set"/>
    <n v="1"/>
    <n v="46.3"/>
    <n v="0.2"/>
    <n v="18.78"/>
    <n v="37.04"/>
    <n v="18.78"/>
    <n v="18.259999999999998"/>
    <n v="0.49298056155507552"/>
  </r>
  <r>
    <n v="806"/>
    <d v="2026-11-29T00:00:00"/>
    <x v="3"/>
    <n v="11"/>
    <x v="10"/>
    <n v="2026"/>
    <x v="0"/>
    <x v="15"/>
    <x v="3"/>
    <s v="Returning"/>
    <x v="4"/>
    <s v="Resistance Band Set"/>
    <n v="1"/>
    <n v="39.659999999999997"/>
    <n v="0"/>
    <n v="14.76"/>
    <n v="39.659999999999997"/>
    <n v="14.76"/>
    <n v="24.9"/>
    <n v="0.62783661119515888"/>
  </r>
  <r>
    <n v="3150"/>
    <d v="2026-11-29T00:00:00"/>
    <x v="3"/>
    <n v="11"/>
    <x v="10"/>
    <n v="2026"/>
    <x v="1"/>
    <x v="6"/>
    <x v="0"/>
    <s v="New"/>
    <x v="3"/>
    <s v="Portable Camp Stove"/>
    <n v="3"/>
    <n v="80.72"/>
    <n v="0.05"/>
    <n v="39.130000000000003"/>
    <n v="230.05199999999999"/>
    <n v="117.39000000000001"/>
    <n v="112.66199999999998"/>
    <n v="0.48972406238589528"/>
  </r>
  <r>
    <n v="4847"/>
    <d v="2026-11-29T00:00:00"/>
    <x v="3"/>
    <n v="11"/>
    <x v="10"/>
    <n v="2026"/>
    <x v="1"/>
    <x v="14"/>
    <x v="3"/>
    <s v="New"/>
    <x v="2"/>
    <s v="Insulated Bottle"/>
    <n v="2"/>
    <n v="35.51"/>
    <n v="0.05"/>
    <n v="13.24"/>
    <n v="67.468999999999994"/>
    <n v="26.48"/>
    <n v="40.98899999999999"/>
    <n v="0.60752345521646967"/>
  </r>
  <r>
    <n v="221"/>
    <d v="2026-11-30T00:00:00"/>
    <x v="3"/>
    <n v="11"/>
    <x v="10"/>
    <n v="2026"/>
    <x v="3"/>
    <x v="8"/>
    <x v="2"/>
    <s v="Business"/>
    <x v="2"/>
    <s v="Carry-On Duffel"/>
    <n v="1"/>
    <n v="132.06"/>
    <n v="0.15"/>
    <n v="67.53"/>
    <n v="112.251"/>
    <n v="67.53"/>
    <n v="44.721000000000004"/>
    <n v="0.39840179597509157"/>
  </r>
  <r>
    <n v="630"/>
    <d v="2026-11-30T00:00:00"/>
    <x v="3"/>
    <n v="11"/>
    <x v="10"/>
    <n v="2026"/>
    <x v="3"/>
    <x v="8"/>
    <x v="0"/>
    <s v="Business"/>
    <x v="0"/>
    <s v="Compact Repair Kit"/>
    <n v="3"/>
    <n v="41.07"/>
    <n v="0.1"/>
    <n v="16.86"/>
    <n v="110.88900000000001"/>
    <n v="50.58"/>
    <n v="60.309000000000012"/>
    <n v="0.54386819251684126"/>
  </r>
  <r>
    <n v="1789"/>
    <d v="2026-11-30T00:00:00"/>
    <x v="3"/>
    <n v="11"/>
    <x v="10"/>
    <n v="2026"/>
    <x v="1"/>
    <x v="12"/>
    <x v="0"/>
    <s v="New"/>
    <x v="1"/>
    <s v="Summit Backpack 45L"/>
    <n v="2"/>
    <n v="151.49"/>
    <n v="0.1"/>
    <n v="81.39"/>
    <n v="272.68200000000002"/>
    <n v="162.78"/>
    <n v="109.90200000000002"/>
    <n v="0.40304090479019522"/>
  </r>
  <r>
    <n v="1947"/>
    <d v="2026-11-30T00:00:00"/>
    <x v="3"/>
    <n v="11"/>
    <x v="10"/>
    <n v="2026"/>
    <x v="0"/>
    <x v="0"/>
    <x v="2"/>
    <s v="Business"/>
    <x v="4"/>
    <s v="Recovery Roller"/>
    <n v="1"/>
    <n v="35.729999999999997"/>
    <n v="0.2"/>
    <n v="14.33"/>
    <n v="28.584"/>
    <n v="14.33"/>
    <n v="14.254"/>
    <n v="0.49867058494262523"/>
  </r>
  <r>
    <n v="2279"/>
    <d v="2026-11-30T00:00:00"/>
    <x v="3"/>
    <n v="11"/>
    <x v="10"/>
    <n v="2026"/>
    <x v="0"/>
    <x v="0"/>
    <x v="2"/>
    <s v="Returning"/>
    <x v="0"/>
    <s v="Trail Bike Light"/>
    <n v="2"/>
    <n v="50.38"/>
    <n v="0.1"/>
    <n v="22.41"/>
    <n v="90.684000000000012"/>
    <n v="44.82"/>
    <n v="45.864000000000011"/>
    <n v="0.50575625248114342"/>
  </r>
  <r>
    <n v="2439"/>
    <d v="2026-11-30T00:00:00"/>
    <x v="3"/>
    <n v="11"/>
    <x v="10"/>
    <n v="2026"/>
    <x v="0"/>
    <x v="9"/>
    <x v="0"/>
    <s v="Business"/>
    <x v="4"/>
    <s v="Recovery Roller"/>
    <n v="1"/>
    <n v="35.67"/>
    <n v="0.1"/>
    <n v="13.81"/>
    <n v="32.103000000000002"/>
    <n v="13.81"/>
    <n v="18.292999999999999"/>
    <n v="0.5698221350029592"/>
  </r>
  <r>
    <n v="2540"/>
    <d v="2026-11-30T00:00:00"/>
    <x v="3"/>
    <n v="11"/>
    <x v="10"/>
    <n v="2026"/>
    <x v="1"/>
    <x v="14"/>
    <x v="1"/>
    <s v="Business"/>
    <x v="3"/>
    <s v="Portable Camp Stove"/>
    <n v="12"/>
    <n v="81.150000000000006"/>
    <n v="0.15"/>
    <n v="39.590000000000003"/>
    <n v="827.73"/>
    <n v="475.08000000000004"/>
    <n v="352.65"/>
    <n v="0.42604472472907828"/>
  </r>
  <r>
    <n v="2747"/>
    <d v="2026-11-30T00:00:00"/>
    <x v="3"/>
    <n v="11"/>
    <x v="10"/>
    <n v="2026"/>
    <x v="0"/>
    <x v="15"/>
    <x v="2"/>
    <s v="Returning"/>
    <x v="3"/>
    <s v="Trail Tent 2P"/>
    <n v="1"/>
    <n v="194.73"/>
    <n v="0"/>
    <n v="104.48"/>
    <n v="194.73"/>
    <n v="104.48"/>
    <n v="90.249999999999986"/>
    <n v="0.46346222975401835"/>
  </r>
  <r>
    <n v="3094"/>
    <d v="2026-11-30T00:00:00"/>
    <x v="3"/>
    <n v="11"/>
    <x v="10"/>
    <n v="2026"/>
    <x v="1"/>
    <x v="1"/>
    <x v="3"/>
    <s v="Business"/>
    <x v="3"/>
    <s v="Compact Sleeping Bag"/>
    <n v="2"/>
    <n v="122.18"/>
    <n v="0.15"/>
    <n v="61.3"/>
    <n v="207.70600000000002"/>
    <n v="122.6"/>
    <n v="85.106000000000023"/>
    <n v="0.40974261696821479"/>
  </r>
  <r>
    <n v="3359"/>
    <d v="2026-11-30T00:00:00"/>
    <x v="3"/>
    <n v="11"/>
    <x v="10"/>
    <n v="2026"/>
    <x v="3"/>
    <x v="13"/>
    <x v="0"/>
    <s v="Returning"/>
    <x v="3"/>
    <s v="Portable Camp Stove"/>
    <n v="1"/>
    <n v="83.14"/>
    <n v="0"/>
    <n v="39.369999999999997"/>
    <n v="83.14"/>
    <n v="39.369999999999997"/>
    <n v="43.77"/>
    <n v="0.52646139042578788"/>
  </r>
  <r>
    <n v="3473"/>
    <d v="2026-11-30T00:00:00"/>
    <x v="3"/>
    <n v="11"/>
    <x v="10"/>
    <n v="2026"/>
    <x v="2"/>
    <x v="5"/>
    <x v="0"/>
    <s v="Returning"/>
    <x v="0"/>
    <s v="Commuter Helmet"/>
    <n v="1"/>
    <n v="80.97"/>
    <n v="0"/>
    <n v="43.64"/>
    <n v="80.97"/>
    <n v="43.64"/>
    <n v="37.33"/>
    <n v="0.4610349512164999"/>
  </r>
  <r>
    <n v="3589"/>
    <d v="2026-11-30T00:00:00"/>
    <x v="3"/>
    <n v="11"/>
    <x v="10"/>
    <n v="2026"/>
    <x v="0"/>
    <x v="9"/>
    <x v="0"/>
    <s v="New"/>
    <x v="1"/>
    <s v="Trekking Poles"/>
    <n v="1"/>
    <n v="73.03"/>
    <n v="0"/>
    <n v="32.71"/>
    <n v="73.03"/>
    <n v="32.71"/>
    <n v="40.32"/>
    <n v="0.55210187594139393"/>
  </r>
  <r>
    <n v="4689"/>
    <d v="2026-11-30T00:00:00"/>
    <x v="3"/>
    <n v="11"/>
    <x v="10"/>
    <n v="2026"/>
    <x v="2"/>
    <x v="3"/>
    <x v="0"/>
    <s v="Returning"/>
    <x v="2"/>
    <s v="Packing Cube Set"/>
    <n v="1"/>
    <n v="46.81"/>
    <n v="0.05"/>
    <n v="17.87"/>
    <n v="44.469500000000004"/>
    <n v="17.87"/>
    <n v="26.599500000000003"/>
    <n v="0.59815154206815913"/>
  </r>
  <r>
    <n v="4819"/>
    <d v="2026-11-30T00:00:00"/>
    <x v="3"/>
    <n v="11"/>
    <x v="10"/>
    <n v="2026"/>
    <x v="3"/>
    <x v="7"/>
    <x v="3"/>
    <s v="New"/>
    <x v="1"/>
    <s v="Summit Backpack 45L"/>
    <n v="2"/>
    <n v="153.51"/>
    <n v="0.15"/>
    <n v="81.290000000000006"/>
    <n v="260.96699999999998"/>
    <n v="162.58000000000001"/>
    <n v="98.386999999999972"/>
    <n v="0.3770093536730697"/>
  </r>
  <r>
    <n v="5167"/>
    <d v="2026-11-30T00:00:00"/>
    <x v="3"/>
    <n v="11"/>
    <x v="10"/>
    <n v="2026"/>
    <x v="2"/>
    <x v="5"/>
    <x v="3"/>
    <s v="New"/>
    <x v="3"/>
    <s v="Trail Tent 2P"/>
    <n v="2"/>
    <n v="197.5"/>
    <n v="0"/>
    <n v="104.47"/>
    <n v="395"/>
    <n v="208.94"/>
    <n v="186.06"/>
    <n v="0.4710379746835443"/>
  </r>
  <r>
    <n v="38"/>
    <d v="2026-12-01T00:00:00"/>
    <x v="3"/>
    <n v="12"/>
    <x v="11"/>
    <n v="2026"/>
    <x v="3"/>
    <x v="8"/>
    <x v="1"/>
    <s v="Business"/>
    <x v="1"/>
    <s v="Trail Boots"/>
    <n v="8"/>
    <n v="146.55000000000001"/>
    <n v="0.1"/>
    <n v="78.03"/>
    <n v="1055.1600000000001"/>
    <n v="624.24"/>
    <n v="430.92000000000007"/>
    <n v="0.40839303991811671"/>
  </r>
  <r>
    <n v="364"/>
    <d v="2026-12-01T00:00:00"/>
    <x v="3"/>
    <n v="12"/>
    <x v="11"/>
    <n v="2026"/>
    <x v="3"/>
    <x v="13"/>
    <x v="0"/>
    <s v="Business"/>
    <x v="0"/>
    <s v="Trail Bike Light"/>
    <n v="2"/>
    <n v="51.83"/>
    <n v="0.15"/>
    <n v="22.02"/>
    <n v="88.11099999999999"/>
    <n v="44.04"/>
    <n v="44.070999999999991"/>
    <n v="0.50017591447151888"/>
  </r>
  <r>
    <n v="2040"/>
    <d v="2026-12-01T00:00:00"/>
    <x v="3"/>
    <n v="12"/>
    <x v="11"/>
    <n v="2026"/>
    <x v="1"/>
    <x v="12"/>
    <x v="0"/>
    <s v="New"/>
    <x v="1"/>
    <s v="Trail Boots"/>
    <n v="1"/>
    <n v="140.34"/>
    <n v="0.15"/>
    <n v="79.92"/>
    <n v="119.289"/>
    <n v="79.92"/>
    <n v="39.369"/>
    <n v="0.33003043029952467"/>
  </r>
  <r>
    <n v="2899"/>
    <d v="2026-12-01T00:00:00"/>
    <x v="3"/>
    <n v="12"/>
    <x v="11"/>
    <n v="2026"/>
    <x v="0"/>
    <x v="0"/>
    <x v="0"/>
    <s v="New"/>
    <x v="1"/>
    <s v="Summit Backpack 45L"/>
    <n v="1"/>
    <n v="156.44999999999999"/>
    <n v="0"/>
    <n v="80.56"/>
    <n v="156.44999999999999"/>
    <n v="80.56"/>
    <n v="75.889999999999986"/>
    <n v="0.48507510386705011"/>
  </r>
  <r>
    <n v="3199"/>
    <d v="2026-12-01T00:00:00"/>
    <x v="3"/>
    <n v="12"/>
    <x v="11"/>
    <n v="2026"/>
    <x v="2"/>
    <x v="16"/>
    <x v="3"/>
    <s v="Returning"/>
    <x v="4"/>
    <s v="Resistance Band Set"/>
    <n v="1"/>
    <n v="41.33"/>
    <n v="0"/>
    <n v="15.03"/>
    <n v="41.33"/>
    <n v="15.03"/>
    <n v="26.299999999999997"/>
    <n v="0.6363416404548754"/>
  </r>
  <r>
    <n v="4722"/>
    <d v="2026-12-01T00:00:00"/>
    <x v="3"/>
    <n v="12"/>
    <x v="11"/>
    <n v="2026"/>
    <x v="1"/>
    <x v="11"/>
    <x v="2"/>
    <s v="New"/>
    <x v="0"/>
    <s v="Compact Repair Kit"/>
    <n v="1"/>
    <n v="39.479999999999997"/>
    <n v="0.05"/>
    <n v="16.78"/>
    <n v="37.505999999999993"/>
    <n v="16.78"/>
    <n v="20.725999999999992"/>
    <n v="0.55260491654668575"/>
  </r>
  <r>
    <n v="1423"/>
    <d v="2026-12-02T00:00:00"/>
    <x v="3"/>
    <n v="12"/>
    <x v="11"/>
    <n v="2026"/>
    <x v="2"/>
    <x v="3"/>
    <x v="0"/>
    <s v="Business"/>
    <x v="1"/>
    <s v="Trekking Poles"/>
    <n v="1"/>
    <n v="73.010000000000005"/>
    <n v="0.1"/>
    <n v="31.51"/>
    <n v="65.709000000000003"/>
    <n v="31.51"/>
    <n v="34.198999999999998"/>
    <n v="0.52046142841924237"/>
  </r>
  <r>
    <n v="1505"/>
    <d v="2026-12-02T00:00:00"/>
    <x v="3"/>
    <n v="12"/>
    <x v="11"/>
    <n v="2026"/>
    <x v="0"/>
    <x v="15"/>
    <x v="0"/>
    <s v="Business"/>
    <x v="4"/>
    <s v="Resistance Band Set"/>
    <n v="2"/>
    <n v="40.86"/>
    <n v="0.05"/>
    <n v="15.06"/>
    <n v="77.634"/>
    <n v="30.12"/>
    <n v="47.513999999999996"/>
    <n v="0.6120256588608084"/>
  </r>
  <r>
    <n v="1664"/>
    <d v="2026-12-02T00:00:00"/>
    <x v="3"/>
    <n v="12"/>
    <x v="11"/>
    <n v="2026"/>
    <x v="2"/>
    <x v="5"/>
    <x v="3"/>
    <s v="Returning"/>
    <x v="3"/>
    <s v="Trail Tent 2P"/>
    <n v="6"/>
    <n v="194.79"/>
    <n v="0"/>
    <n v="105.73"/>
    <n v="1168.74"/>
    <n v="634.38"/>
    <n v="534.36"/>
    <n v="0.45721032907233433"/>
  </r>
  <r>
    <n v="2035"/>
    <d v="2026-12-02T00:00:00"/>
    <x v="3"/>
    <n v="12"/>
    <x v="11"/>
    <n v="2026"/>
    <x v="3"/>
    <x v="13"/>
    <x v="0"/>
    <s v="New"/>
    <x v="3"/>
    <s v="Portable Camp Stove"/>
    <n v="4"/>
    <n v="80.98"/>
    <n v="0.2"/>
    <n v="38.6"/>
    <n v="259.13600000000002"/>
    <n v="154.4"/>
    <n v="104.73600000000002"/>
    <n v="0.40417387009138062"/>
  </r>
  <r>
    <n v="2094"/>
    <d v="2026-12-02T00:00:00"/>
    <x v="3"/>
    <n v="12"/>
    <x v="11"/>
    <n v="2026"/>
    <x v="0"/>
    <x v="15"/>
    <x v="0"/>
    <s v="New"/>
    <x v="3"/>
    <s v="Trail Tent 2P"/>
    <n v="3"/>
    <n v="196.48"/>
    <n v="0.05"/>
    <n v="107.2"/>
    <n v="559.96799999999996"/>
    <n v="321.60000000000002"/>
    <n v="238.36799999999994"/>
    <n v="0.42568146751242919"/>
  </r>
  <r>
    <n v="2204"/>
    <d v="2026-12-02T00:00:00"/>
    <x v="3"/>
    <n v="12"/>
    <x v="11"/>
    <n v="2026"/>
    <x v="0"/>
    <x v="9"/>
    <x v="2"/>
    <s v="New"/>
    <x v="2"/>
    <s v="Packing Cube Set"/>
    <n v="2"/>
    <n v="46.63"/>
    <n v="0"/>
    <n v="18.68"/>
    <n v="93.26"/>
    <n v="37.36"/>
    <n v="55.900000000000006"/>
    <n v="0.59939952820072917"/>
  </r>
  <r>
    <n v="3921"/>
    <d v="2026-12-02T00:00:00"/>
    <x v="3"/>
    <n v="12"/>
    <x v="11"/>
    <n v="2026"/>
    <x v="2"/>
    <x v="5"/>
    <x v="1"/>
    <s v="Business"/>
    <x v="1"/>
    <s v="Trail Boots"/>
    <n v="12"/>
    <n v="142.93"/>
    <n v="0.1"/>
    <n v="79.81"/>
    <n v="1543.644"/>
    <n v="957.72"/>
    <n v="585.92399999999998"/>
    <n v="0.37957197384889263"/>
  </r>
  <r>
    <n v="3999"/>
    <d v="2026-12-02T00:00:00"/>
    <x v="3"/>
    <n v="12"/>
    <x v="11"/>
    <n v="2026"/>
    <x v="1"/>
    <x v="12"/>
    <x v="2"/>
    <s v="Returning"/>
    <x v="1"/>
    <s v="Summit Backpack 45L"/>
    <n v="2"/>
    <n v="153.97"/>
    <n v="0"/>
    <n v="79.45"/>
    <n v="307.94"/>
    <n v="158.9"/>
    <n v="149.04"/>
    <n v="0.48399038773787101"/>
  </r>
  <r>
    <n v="4546"/>
    <d v="2026-12-02T00:00:00"/>
    <x v="3"/>
    <n v="12"/>
    <x v="11"/>
    <n v="2026"/>
    <x v="3"/>
    <x v="13"/>
    <x v="0"/>
    <s v="Returning"/>
    <x v="3"/>
    <s v="Alpine Tent 4P"/>
    <n v="1"/>
    <n v="344.63"/>
    <n v="0.05"/>
    <n v="189.22"/>
    <n v="327.39849999999996"/>
    <n v="189.22"/>
    <n v="138.17849999999996"/>
    <n v="0.42204988721695419"/>
  </r>
  <r>
    <n v="158"/>
    <d v="2026-12-03T00:00:00"/>
    <x v="3"/>
    <n v="12"/>
    <x v="11"/>
    <n v="2026"/>
    <x v="3"/>
    <x v="13"/>
    <x v="0"/>
    <s v="New"/>
    <x v="2"/>
    <s v="Packing Cube Set"/>
    <n v="2"/>
    <n v="46.51"/>
    <n v="0.05"/>
    <n v="18.73"/>
    <n v="88.368999999999986"/>
    <n v="37.46"/>
    <n v="50.908999999999985"/>
    <n v="0.57609568966492763"/>
  </r>
  <r>
    <n v="1972"/>
    <d v="2026-12-03T00:00:00"/>
    <x v="3"/>
    <n v="12"/>
    <x v="11"/>
    <n v="2026"/>
    <x v="0"/>
    <x v="9"/>
    <x v="1"/>
    <s v="Business"/>
    <x v="0"/>
    <s v="Commuter Helmet"/>
    <n v="6"/>
    <n v="80.17"/>
    <n v="0.1"/>
    <n v="42.67"/>
    <n v="432.91800000000001"/>
    <n v="256.02"/>
    <n v="176.89800000000002"/>
    <n v="0.40861779828974543"/>
  </r>
  <r>
    <n v="3196"/>
    <d v="2026-12-03T00:00:00"/>
    <x v="3"/>
    <n v="12"/>
    <x v="11"/>
    <n v="2026"/>
    <x v="3"/>
    <x v="13"/>
    <x v="0"/>
    <s v="New"/>
    <x v="3"/>
    <s v="Compact Sleeping Bag"/>
    <n v="2"/>
    <n v="124.62"/>
    <n v="0.1"/>
    <n v="58.91"/>
    <n v="224.316"/>
    <n v="117.82"/>
    <n v="106.49600000000001"/>
    <n v="0.47475882237557737"/>
  </r>
  <r>
    <n v="3722"/>
    <d v="2026-12-03T00:00:00"/>
    <x v="3"/>
    <n v="12"/>
    <x v="11"/>
    <n v="2026"/>
    <x v="2"/>
    <x v="3"/>
    <x v="0"/>
    <s v="Returning"/>
    <x v="1"/>
    <s v="Trail Boots"/>
    <n v="1"/>
    <n v="144.78"/>
    <n v="0.15"/>
    <n v="81.53"/>
    <n v="123.063"/>
    <n v="81.53"/>
    <n v="41.533000000000001"/>
    <n v="0.33749380398657597"/>
  </r>
  <r>
    <n v="4201"/>
    <d v="2026-12-03T00:00:00"/>
    <x v="3"/>
    <n v="12"/>
    <x v="11"/>
    <n v="2026"/>
    <x v="3"/>
    <x v="7"/>
    <x v="0"/>
    <s v="Business"/>
    <x v="2"/>
    <s v="Carry-On Duffel"/>
    <n v="1"/>
    <n v="133.80000000000001"/>
    <n v="0"/>
    <n v="66.349999999999994"/>
    <n v="133.80000000000001"/>
    <n v="66.349999999999994"/>
    <n v="67.450000000000017"/>
    <n v="0.50411061285500758"/>
  </r>
  <r>
    <n v="4498"/>
    <d v="2026-12-03T00:00:00"/>
    <x v="3"/>
    <n v="12"/>
    <x v="11"/>
    <n v="2026"/>
    <x v="3"/>
    <x v="7"/>
    <x v="2"/>
    <s v="New"/>
    <x v="3"/>
    <s v="Compact Sleeping Bag"/>
    <n v="1"/>
    <n v="124.93"/>
    <n v="0"/>
    <n v="59.41"/>
    <n v="124.93"/>
    <n v="59.41"/>
    <n v="65.52000000000001"/>
    <n v="0.52445369406867848"/>
  </r>
  <r>
    <n v="4791"/>
    <d v="2026-12-03T00:00:00"/>
    <x v="3"/>
    <n v="12"/>
    <x v="11"/>
    <n v="2026"/>
    <x v="1"/>
    <x v="12"/>
    <x v="0"/>
    <s v="New"/>
    <x v="1"/>
    <s v="Trekking Poles"/>
    <n v="2"/>
    <n v="70.59"/>
    <n v="0.1"/>
    <n v="32.68"/>
    <n v="127.06200000000001"/>
    <n v="65.36"/>
    <n v="61.702000000000012"/>
    <n v="0.48560545245628123"/>
  </r>
  <r>
    <n v="614"/>
    <d v="2026-12-04T00:00:00"/>
    <x v="3"/>
    <n v="12"/>
    <x v="11"/>
    <n v="2026"/>
    <x v="3"/>
    <x v="7"/>
    <x v="0"/>
    <s v="Returning"/>
    <x v="1"/>
    <s v="Summit Backpack 45L"/>
    <n v="2"/>
    <n v="151.05000000000001"/>
    <n v="0.15"/>
    <n v="80.36"/>
    <n v="256.78500000000003"/>
    <n v="160.72"/>
    <n v="96.065000000000026"/>
    <n v="0.37410674299511271"/>
  </r>
  <r>
    <n v="2301"/>
    <d v="2026-12-04T00:00:00"/>
    <x v="3"/>
    <n v="12"/>
    <x v="11"/>
    <n v="2026"/>
    <x v="3"/>
    <x v="7"/>
    <x v="0"/>
    <s v="Returning"/>
    <x v="3"/>
    <s v="Compact Sleeping Bag"/>
    <n v="2"/>
    <n v="120.37"/>
    <n v="0.2"/>
    <n v="59.39"/>
    <n v="192.59200000000001"/>
    <n v="118.78"/>
    <n v="73.812000000000012"/>
    <n v="0.3832557946332143"/>
  </r>
  <r>
    <n v="4430"/>
    <d v="2026-12-04T00:00:00"/>
    <x v="3"/>
    <n v="12"/>
    <x v="11"/>
    <n v="2026"/>
    <x v="1"/>
    <x v="1"/>
    <x v="0"/>
    <s v="Returning"/>
    <x v="3"/>
    <s v="Trail Tent 2P"/>
    <n v="3"/>
    <n v="193.8"/>
    <n v="0"/>
    <n v="104.55"/>
    <n v="581.40000000000009"/>
    <n v="313.64999999999998"/>
    <n v="267.75000000000011"/>
    <n v="0.46052631578947378"/>
  </r>
  <r>
    <n v="318"/>
    <d v="2026-12-05T00:00:00"/>
    <x v="3"/>
    <n v="12"/>
    <x v="11"/>
    <n v="2026"/>
    <x v="3"/>
    <x v="13"/>
    <x v="0"/>
    <s v="Business"/>
    <x v="1"/>
    <s v="Trail Boots"/>
    <n v="1"/>
    <n v="146.08000000000001"/>
    <n v="0.1"/>
    <n v="81.540000000000006"/>
    <n v="131.47200000000001"/>
    <n v="81.540000000000006"/>
    <n v="49.932000000000002"/>
    <n v="0.37979189485213583"/>
  </r>
  <r>
    <n v="782"/>
    <d v="2026-12-05T00:00:00"/>
    <x v="3"/>
    <n v="12"/>
    <x v="11"/>
    <n v="2026"/>
    <x v="3"/>
    <x v="7"/>
    <x v="1"/>
    <s v="Business"/>
    <x v="0"/>
    <s v="Cycling Pack 12L"/>
    <n v="4"/>
    <n v="101.17"/>
    <n v="0.15"/>
    <n v="50.48"/>
    <n v="343.97800000000001"/>
    <n v="201.92"/>
    <n v="142.05800000000002"/>
    <n v="0.41298571420265257"/>
  </r>
  <r>
    <n v="1402"/>
    <d v="2026-12-05T00:00:00"/>
    <x v="3"/>
    <n v="12"/>
    <x v="11"/>
    <n v="2026"/>
    <x v="1"/>
    <x v="6"/>
    <x v="2"/>
    <s v="New"/>
    <x v="3"/>
    <s v="Compact Sleeping Bag"/>
    <n v="2"/>
    <n v="121.64"/>
    <n v="0"/>
    <n v="61.94"/>
    <n v="243.28"/>
    <n v="123.88"/>
    <n v="119.4"/>
    <n v="0.49079250246629402"/>
  </r>
  <r>
    <n v="1824"/>
    <d v="2026-12-05T00:00:00"/>
    <x v="3"/>
    <n v="12"/>
    <x v="11"/>
    <n v="2026"/>
    <x v="1"/>
    <x v="1"/>
    <x v="0"/>
    <s v="Returning"/>
    <x v="2"/>
    <s v="Travel Backpack 35L"/>
    <n v="1"/>
    <n v="165.1"/>
    <n v="0.05"/>
    <n v="85.23"/>
    <n v="156.845"/>
    <n v="85.23"/>
    <n v="71.614999999999995"/>
    <n v="0.45659727756702473"/>
  </r>
  <r>
    <n v="2141"/>
    <d v="2026-12-05T00:00:00"/>
    <x v="3"/>
    <n v="12"/>
    <x v="11"/>
    <n v="2026"/>
    <x v="3"/>
    <x v="13"/>
    <x v="0"/>
    <s v="New"/>
    <x v="3"/>
    <s v="Trail Tent 2P"/>
    <n v="3"/>
    <n v="194.07"/>
    <n v="0.1"/>
    <n v="102.37"/>
    <n v="523.98900000000003"/>
    <n v="307.11"/>
    <n v="216.87900000000002"/>
    <n v="0.4138999101126169"/>
  </r>
  <r>
    <n v="3517"/>
    <d v="2026-12-05T00:00:00"/>
    <x v="3"/>
    <n v="12"/>
    <x v="11"/>
    <n v="2026"/>
    <x v="3"/>
    <x v="13"/>
    <x v="3"/>
    <s v="New"/>
    <x v="1"/>
    <s v="Summit Backpack 45L"/>
    <n v="1"/>
    <n v="152.44"/>
    <n v="0.1"/>
    <n v="76.91"/>
    <n v="137.196"/>
    <n v="76.91"/>
    <n v="60.286000000000001"/>
    <n v="0.43941514329863846"/>
  </r>
  <r>
    <n v="4055"/>
    <d v="2026-12-05T00:00:00"/>
    <x v="3"/>
    <n v="12"/>
    <x v="11"/>
    <n v="2026"/>
    <x v="1"/>
    <x v="12"/>
    <x v="0"/>
    <s v="Returning"/>
    <x v="3"/>
    <s v="Compact Sleeping Bag"/>
    <n v="1"/>
    <n v="123.82"/>
    <n v="0.05"/>
    <n v="59.19"/>
    <n v="117.62899999999999"/>
    <n v="59.19"/>
    <n v="58.438999999999993"/>
    <n v="0.49680775999115862"/>
  </r>
  <r>
    <n v="4168"/>
    <d v="2026-12-05T00:00:00"/>
    <x v="3"/>
    <n v="12"/>
    <x v="11"/>
    <n v="2026"/>
    <x v="0"/>
    <x v="0"/>
    <x v="0"/>
    <s v="New"/>
    <x v="1"/>
    <s v="Trekking Poles"/>
    <n v="4"/>
    <n v="71.12"/>
    <n v="0.05"/>
    <n v="31.93"/>
    <n v="270.25600000000003"/>
    <n v="127.72"/>
    <n v="142.53600000000003"/>
    <n v="0.52741104730329769"/>
  </r>
  <r>
    <n v="4317"/>
    <d v="2026-12-05T00:00:00"/>
    <x v="3"/>
    <n v="12"/>
    <x v="11"/>
    <n v="2026"/>
    <x v="2"/>
    <x v="16"/>
    <x v="3"/>
    <s v="Returning"/>
    <x v="1"/>
    <s v="Trekking Poles"/>
    <n v="1"/>
    <n v="71.55"/>
    <n v="0.1"/>
    <n v="32.07"/>
    <n v="64.394999999999996"/>
    <n v="32.07"/>
    <n v="32.324999999999996"/>
    <n v="0.50197996738877237"/>
  </r>
  <r>
    <n v="4879"/>
    <d v="2026-12-05T00:00:00"/>
    <x v="3"/>
    <n v="12"/>
    <x v="11"/>
    <n v="2026"/>
    <x v="2"/>
    <x v="2"/>
    <x v="3"/>
    <s v="Returning"/>
    <x v="1"/>
    <s v="Trekking Poles"/>
    <n v="2"/>
    <n v="70.239999999999995"/>
    <n v="0.1"/>
    <n v="33.29"/>
    <n v="126.43199999999999"/>
    <n v="66.58"/>
    <n v="59.85199999999999"/>
    <n v="0.47339281194634264"/>
  </r>
  <r>
    <n v="467"/>
    <d v="2026-12-06T00:00:00"/>
    <x v="3"/>
    <n v="12"/>
    <x v="11"/>
    <n v="2026"/>
    <x v="0"/>
    <x v="0"/>
    <x v="3"/>
    <s v="Returning"/>
    <x v="0"/>
    <s v="Trail Bike Light"/>
    <n v="2"/>
    <n v="50.68"/>
    <n v="0.15"/>
    <n v="22.41"/>
    <n v="86.155999999999992"/>
    <n v="44.82"/>
    <n v="41.335999999999991"/>
    <n v="0.47978086262129155"/>
  </r>
  <r>
    <n v="825"/>
    <d v="2026-12-06T00:00:00"/>
    <x v="3"/>
    <n v="12"/>
    <x v="11"/>
    <n v="2026"/>
    <x v="3"/>
    <x v="7"/>
    <x v="0"/>
    <s v="New"/>
    <x v="0"/>
    <s v="Cycling Pack 12L"/>
    <n v="1"/>
    <n v="101.26"/>
    <n v="0"/>
    <n v="51.7"/>
    <n v="101.26"/>
    <n v="51.7"/>
    <n v="49.56"/>
    <n v="0.4894331424056883"/>
  </r>
  <r>
    <n v="2346"/>
    <d v="2026-12-06T00:00:00"/>
    <x v="3"/>
    <n v="12"/>
    <x v="11"/>
    <n v="2026"/>
    <x v="0"/>
    <x v="0"/>
    <x v="3"/>
    <s v="Business"/>
    <x v="2"/>
    <s v="Packing Cube Set"/>
    <n v="2"/>
    <n v="46.01"/>
    <n v="0.05"/>
    <n v="18.399999999999999"/>
    <n v="87.418999999999997"/>
    <n v="36.799999999999997"/>
    <n v="50.619"/>
    <n v="0.57903888170763795"/>
  </r>
  <r>
    <n v="3095"/>
    <d v="2026-12-06T00:00:00"/>
    <x v="3"/>
    <n v="12"/>
    <x v="11"/>
    <n v="2026"/>
    <x v="1"/>
    <x v="12"/>
    <x v="0"/>
    <s v="New"/>
    <x v="2"/>
    <s v="Carry-On Duffel"/>
    <n v="2"/>
    <n v="131.97999999999999"/>
    <n v="0.1"/>
    <n v="68.02"/>
    <n v="237.56399999999999"/>
    <n v="136.04"/>
    <n v="101.524"/>
    <n v="0.42735431294303855"/>
  </r>
  <r>
    <n v="3580"/>
    <d v="2026-12-06T00:00:00"/>
    <x v="3"/>
    <n v="12"/>
    <x v="11"/>
    <n v="2026"/>
    <x v="3"/>
    <x v="7"/>
    <x v="2"/>
    <s v="New"/>
    <x v="1"/>
    <s v="Trekking Poles"/>
    <n v="2"/>
    <n v="73.16"/>
    <n v="0.15"/>
    <n v="32.64"/>
    <n v="124.37199999999999"/>
    <n v="65.28"/>
    <n v="59.091999999999985"/>
    <n v="0.47512301804264617"/>
  </r>
  <r>
    <n v="4672"/>
    <d v="2026-12-06T00:00:00"/>
    <x v="3"/>
    <n v="12"/>
    <x v="11"/>
    <n v="2026"/>
    <x v="1"/>
    <x v="6"/>
    <x v="0"/>
    <s v="Business"/>
    <x v="2"/>
    <s v="Packing Cube Set"/>
    <n v="2"/>
    <n v="47.43"/>
    <n v="0.05"/>
    <n v="18.63"/>
    <n v="90.11699999999999"/>
    <n v="37.26"/>
    <n v="52.856999999999992"/>
    <n v="0.58653750124837711"/>
  </r>
  <r>
    <n v="533"/>
    <d v="2026-12-07T00:00:00"/>
    <x v="3"/>
    <n v="12"/>
    <x v="11"/>
    <n v="2026"/>
    <x v="0"/>
    <x v="9"/>
    <x v="0"/>
    <s v="New"/>
    <x v="2"/>
    <s v="Insulated Bottle"/>
    <n v="1"/>
    <n v="35.93"/>
    <n v="0.05"/>
    <n v="13.23"/>
    <n v="34.133499999999998"/>
    <n v="13.23"/>
    <n v="20.903499999999998"/>
    <n v="0.6124042363074399"/>
  </r>
  <r>
    <n v="2160"/>
    <d v="2026-12-07T00:00:00"/>
    <x v="3"/>
    <n v="12"/>
    <x v="11"/>
    <n v="2026"/>
    <x v="0"/>
    <x v="15"/>
    <x v="3"/>
    <s v="Returning"/>
    <x v="2"/>
    <s v="Insulated Bottle"/>
    <n v="1"/>
    <n v="35.53"/>
    <n v="0.05"/>
    <n v="13.28"/>
    <n v="33.753500000000003"/>
    <n v="13.28"/>
    <n v="20.473500000000001"/>
    <n v="0.6065593197742456"/>
  </r>
  <r>
    <n v="2841"/>
    <d v="2026-12-07T00:00:00"/>
    <x v="3"/>
    <n v="12"/>
    <x v="11"/>
    <n v="2026"/>
    <x v="1"/>
    <x v="14"/>
    <x v="0"/>
    <s v="New"/>
    <x v="3"/>
    <s v="Trail Tent 2P"/>
    <n v="3"/>
    <n v="196.97"/>
    <n v="0.15"/>
    <n v="101.88"/>
    <n v="502.27349999999996"/>
    <n v="305.64"/>
    <n v="196.63349999999997"/>
    <n v="0.39148690902466482"/>
  </r>
  <r>
    <n v="3433"/>
    <d v="2026-12-07T00:00:00"/>
    <x v="3"/>
    <n v="12"/>
    <x v="11"/>
    <n v="2026"/>
    <x v="0"/>
    <x v="0"/>
    <x v="0"/>
    <s v="New"/>
    <x v="2"/>
    <s v="Insulated Bottle"/>
    <n v="2"/>
    <n v="37.020000000000003"/>
    <n v="0.2"/>
    <n v="13.39"/>
    <n v="59.232000000000006"/>
    <n v="26.78"/>
    <n v="32.452000000000005"/>
    <n v="0.5478795245813074"/>
  </r>
  <r>
    <n v="3763"/>
    <d v="2026-12-07T00:00:00"/>
    <x v="3"/>
    <n v="12"/>
    <x v="11"/>
    <n v="2026"/>
    <x v="1"/>
    <x v="14"/>
    <x v="0"/>
    <s v="New"/>
    <x v="2"/>
    <s v="Packing Cube Set"/>
    <n v="4"/>
    <n v="47.22"/>
    <n v="0"/>
    <n v="18.420000000000002"/>
    <n v="188.88"/>
    <n v="73.680000000000007"/>
    <n v="115.19999999999999"/>
    <n v="0.60991105463786521"/>
  </r>
  <r>
    <n v="706"/>
    <d v="2026-12-08T00:00:00"/>
    <x v="3"/>
    <n v="12"/>
    <x v="11"/>
    <n v="2026"/>
    <x v="1"/>
    <x v="12"/>
    <x v="2"/>
    <s v="Returning"/>
    <x v="2"/>
    <s v="Packing Cube Set"/>
    <n v="4"/>
    <n v="46.48"/>
    <n v="0.1"/>
    <n v="18.66"/>
    <n v="167.328"/>
    <n v="74.64"/>
    <n v="92.688000000000002"/>
    <n v="0.55393000573723461"/>
  </r>
  <r>
    <n v="1086"/>
    <d v="2026-12-08T00:00:00"/>
    <x v="3"/>
    <n v="12"/>
    <x v="11"/>
    <n v="2026"/>
    <x v="3"/>
    <x v="13"/>
    <x v="1"/>
    <s v="Business"/>
    <x v="1"/>
    <s v="Trail Boots"/>
    <n v="12"/>
    <n v="146.99"/>
    <n v="0.15"/>
    <n v="79.239999999999995"/>
    <n v="1499.298"/>
    <n v="950.87999999999988"/>
    <n v="548.41800000000012"/>
    <n v="0.36578318653129671"/>
  </r>
  <r>
    <n v="1204"/>
    <d v="2026-12-08T00:00:00"/>
    <x v="3"/>
    <n v="12"/>
    <x v="11"/>
    <n v="2026"/>
    <x v="2"/>
    <x v="10"/>
    <x v="0"/>
    <s v="New"/>
    <x v="4"/>
    <s v="Resistance Band Set"/>
    <n v="1"/>
    <n v="40.29"/>
    <n v="0"/>
    <n v="15.07"/>
    <n v="40.29"/>
    <n v="15.07"/>
    <n v="25.22"/>
    <n v="0.62596177711590961"/>
  </r>
  <r>
    <n v="1451"/>
    <d v="2026-12-08T00:00:00"/>
    <x v="3"/>
    <n v="12"/>
    <x v="11"/>
    <n v="2026"/>
    <x v="0"/>
    <x v="0"/>
    <x v="1"/>
    <s v="Business"/>
    <x v="3"/>
    <s v="Compact Sleeping Bag"/>
    <n v="4"/>
    <n v="125.82"/>
    <n v="0.15"/>
    <n v="61.39"/>
    <n v="427.78799999999995"/>
    <n v="245.56"/>
    <n v="182.22799999999995"/>
    <n v="0.42597735326844133"/>
  </r>
  <r>
    <n v="1650"/>
    <d v="2026-12-08T00:00:00"/>
    <x v="3"/>
    <n v="12"/>
    <x v="11"/>
    <n v="2026"/>
    <x v="1"/>
    <x v="1"/>
    <x v="0"/>
    <s v="New"/>
    <x v="2"/>
    <s v="Insulated Bottle"/>
    <n v="3"/>
    <n v="36.25"/>
    <n v="0"/>
    <n v="13.67"/>
    <n v="108.75"/>
    <n v="41.01"/>
    <n v="67.740000000000009"/>
    <n v="0.62289655172413805"/>
  </r>
  <r>
    <n v="1740"/>
    <d v="2026-12-08T00:00:00"/>
    <x v="3"/>
    <n v="12"/>
    <x v="11"/>
    <n v="2026"/>
    <x v="2"/>
    <x v="10"/>
    <x v="3"/>
    <s v="Returning"/>
    <x v="2"/>
    <s v="Travel Backpack 35L"/>
    <n v="1"/>
    <n v="165.29"/>
    <n v="0.05"/>
    <n v="89.92"/>
    <n v="157.02549999999999"/>
    <n v="89.92"/>
    <n v="67.105499999999992"/>
    <n v="0.42735415585366704"/>
  </r>
  <r>
    <n v="3191"/>
    <d v="2026-12-08T00:00:00"/>
    <x v="3"/>
    <n v="12"/>
    <x v="11"/>
    <n v="2026"/>
    <x v="3"/>
    <x v="8"/>
    <x v="0"/>
    <s v="New"/>
    <x v="3"/>
    <s v="Portable Camp Stove"/>
    <n v="1"/>
    <n v="82.89"/>
    <n v="0.15"/>
    <n v="38.51"/>
    <n v="70.456500000000005"/>
    <n v="38.51"/>
    <n v="31.946500000000007"/>
    <n v="0.45342161475520365"/>
  </r>
  <r>
    <n v="3662"/>
    <d v="2026-12-08T00:00:00"/>
    <x v="3"/>
    <n v="12"/>
    <x v="11"/>
    <n v="2026"/>
    <x v="1"/>
    <x v="6"/>
    <x v="0"/>
    <s v="Business"/>
    <x v="3"/>
    <s v="Trail Tent 2P"/>
    <n v="1"/>
    <n v="199.66"/>
    <n v="0"/>
    <n v="103.15"/>
    <n v="199.66"/>
    <n v="103.15"/>
    <n v="96.509999999999991"/>
    <n v="0.48337173194430527"/>
  </r>
  <r>
    <n v="3922"/>
    <d v="2026-12-08T00:00:00"/>
    <x v="3"/>
    <n v="12"/>
    <x v="11"/>
    <n v="2026"/>
    <x v="3"/>
    <x v="8"/>
    <x v="2"/>
    <s v="New"/>
    <x v="1"/>
    <s v="Trail Boots"/>
    <n v="2"/>
    <n v="146.25"/>
    <n v="0.05"/>
    <n v="77.3"/>
    <n v="277.875"/>
    <n v="154.6"/>
    <n v="123.27500000000001"/>
    <n v="0.44363472784525421"/>
  </r>
  <r>
    <n v="4022"/>
    <d v="2026-12-08T00:00:00"/>
    <x v="3"/>
    <n v="12"/>
    <x v="11"/>
    <n v="2026"/>
    <x v="0"/>
    <x v="9"/>
    <x v="3"/>
    <s v="Returning"/>
    <x v="3"/>
    <s v="Alpine Tent 4P"/>
    <n v="1"/>
    <n v="333.51"/>
    <n v="0.2"/>
    <n v="199.91"/>
    <n v="266.80799999999999"/>
    <n v="199.91"/>
    <n v="66.897999999999996"/>
    <n v="0.25073461065635211"/>
  </r>
  <r>
    <n v="4366"/>
    <d v="2026-12-08T00:00:00"/>
    <x v="3"/>
    <n v="12"/>
    <x v="11"/>
    <n v="2026"/>
    <x v="1"/>
    <x v="12"/>
    <x v="2"/>
    <s v="New"/>
    <x v="1"/>
    <s v="Summit Backpack 45L"/>
    <n v="1"/>
    <n v="151.97"/>
    <n v="0.05"/>
    <n v="80.239999999999995"/>
    <n v="144.3715"/>
    <n v="80.239999999999995"/>
    <n v="64.131500000000003"/>
    <n v="0.44421163456776441"/>
  </r>
  <r>
    <n v="4880"/>
    <d v="2026-12-08T00:00:00"/>
    <x v="3"/>
    <n v="12"/>
    <x v="11"/>
    <n v="2026"/>
    <x v="3"/>
    <x v="13"/>
    <x v="2"/>
    <s v="New"/>
    <x v="0"/>
    <s v="Compact Repair Kit"/>
    <n v="1"/>
    <n v="41.07"/>
    <n v="0"/>
    <n v="16.600000000000001"/>
    <n v="41.07"/>
    <n v="16.600000000000001"/>
    <n v="24.47"/>
    <n v="0.59581202824446067"/>
  </r>
  <r>
    <n v="5127"/>
    <d v="2026-12-08T00:00:00"/>
    <x v="3"/>
    <n v="12"/>
    <x v="11"/>
    <n v="2026"/>
    <x v="1"/>
    <x v="11"/>
    <x v="3"/>
    <s v="Returning"/>
    <x v="3"/>
    <s v="Compact Sleeping Bag"/>
    <n v="1"/>
    <n v="122.65"/>
    <n v="0"/>
    <n v="58.9"/>
    <n v="122.65"/>
    <n v="58.9"/>
    <n v="63.750000000000007"/>
    <n v="0.51977170811251527"/>
  </r>
  <r>
    <n v="13"/>
    <d v="2026-12-09T00:00:00"/>
    <x v="3"/>
    <n v="12"/>
    <x v="11"/>
    <n v="2026"/>
    <x v="1"/>
    <x v="6"/>
    <x v="0"/>
    <s v="Returning"/>
    <x v="1"/>
    <s v="Trail Boots"/>
    <n v="6"/>
    <n v="143.16"/>
    <n v="0.15"/>
    <n v="80.349999999999994"/>
    <n v="730.11599999999999"/>
    <n v="482.09999999999997"/>
    <n v="248.01600000000002"/>
    <n v="0.33969396643820987"/>
  </r>
  <r>
    <n v="102"/>
    <d v="2026-12-09T00:00:00"/>
    <x v="3"/>
    <n v="12"/>
    <x v="11"/>
    <n v="2026"/>
    <x v="2"/>
    <x v="5"/>
    <x v="2"/>
    <s v="New"/>
    <x v="1"/>
    <s v="Trail Boots"/>
    <n v="3"/>
    <n v="142.75"/>
    <n v="0.1"/>
    <n v="81.739999999999995"/>
    <n v="385.42500000000001"/>
    <n v="245.21999999999997"/>
    <n v="140.20500000000004"/>
    <n v="0.3637672698968672"/>
  </r>
  <r>
    <n v="519"/>
    <d v="2026-12-09T00:00:00"/>
    <x v="3"/>
    <n v="12"/>
    <x v="11"/>
    <n v="2026"/>
    <x v="1"/>
    <x v="12"/>
    <x v="2"/>
    <s v="Returning"/>
    <x v="4"/>
    <s v="Recovery Roller"/>
    <n v="2"/>
    <n v="36.03"/>
    <n v="0.1"/>
    <n v="13.54"/>
    <n v="64.853999999999999"/>
    <n v="27.08"/>
    <n v="37.774000000000001"/>
    <n v="0.58244672649335427"/>
  </r>
  <r>
    <n v="522"/>
    <d v="2026-12-09T00:00:00"/>
    <x v="3"/>
    <n v="12"/>
    <x v="11"/>
    <n v="2026"/>
    <x v="0"/>
    <x v="15"/>
    <x v="2"/>
    <s v="Returning"/>
    <x v="2"/>
    <s v="Carry-On Duffel"/>
    <n v="2"/>
    <n v="133.4"/>
    <n v="0"/>
    <n v="67.69"/>
    <n v="266.8"/>
    <n v="135.38"/>
    <n v="131.42000000000002"/>
    <n v="0.49257871064467768"/>
  </r>
  <r>
    <n v="798"/>
    <d v="2026-12-09T00:00:00"/>
    <x v="3"/>
    <n v="12"/>
    <x v="11"/>
    <n v="2026"/>
    <x v="2"/>
    <x v="2"/>
    <x v="2"/>
    <s v="Returning"/>
    <x v="3"/>
    <s v="Trail Tent 2P"/>
    <n v="3"/>
    <n v="199.31"/>
    <n v="0.05"/>
    <n v="101.19"/>
    <n v="568.0335"/>
    <n v="303.57"/>
    <n v="264.46350000000001"/>
    <n v="0.46557729429690325"/>
  </r>
  <r>
    <n v="1746"/>
    <d v="2026-12-09T00:00:00"/>
    <x v="3"/>
    <n v="12"/>
    <x v="11"/>
    <n v="2026"/>
    <x v="1"/>
    <x v="11"/>
    <x v="0"/>
    <s v="Business"/>
    <x v="2"/>
    <s v="Packing Cube Set"/>
    <n v="1"/>
    <n v="47.44"/>
    <n v="0.15"/>
    <n v="17.899999999999999"/>
    <n v="40.323999999999998"/>
    <n v="17.899999999999999"/>
    <n v="22.423999999999999"/>
    <n v="0.55609562543398472"/>
  </r>
  <r>
    <n v="3412"/>
    <d v="2026-12-09T00:00:00"/>
    <x v="3"/>
    <n v="12"/>
    <x v="11"/>
    <n v="2026"/>
    <x v="0"/>
    <x v="0"/>
    <x v="1"/>
    <s v="Business"/>
    <x v="1"/>
    <s v="Trail Boots"/>
    <n v="10"/>
    <n v="145.30000000000001"/>
    <n v="0.1"/>
    <n v="79.7"/>
    <n v="1307.7"/>
    <n v="797"/>
    <n v="510.70000000000005"/>
    <n v="0.39053299686472437"/>
  </r>
  <r>
    <n v="175"/>
    <d v="2026-12-10T00:00:00"/>
    <x v="3"/>
    <n v="12"/>
    <x v="11"/>
    <n v="2026"/>
    <x v="0"/>
    <x v="0"/>
    <x v="3"/>
    <s v="New"/>
    <x v="0"/>
    <s v="Commuter Helmet"/>
    <n v="1"/>
    <n v="81.010000000000005"/>
    <n v="0.2"/>
    <n v="41.51"/>
    <n v="64.808000000000007"/>
    <n v="41.51"/>
    <n v="23.298000000000009"/>
    <n v="0.35949265522774976"/>
  </r>
  <r>
    <n v="1014"/>
    <d v="2026-12-10T00:00:00"/>
    <x v="3"/>
    <n v="12"/>
    <x v="11"/>
    <n v="2026"/>
    <x v="3"/>
    <x v="7"/>
    <x v="3"/>
    <s v="New"/>
    <x v="2"/>
    <s v="Insulated Bottle"/>
    <n v="2"/>
    <n v="35.619999999999997"/>
    <n v="0"/>
    <n v="13.62"/>
    <n v="71.239999999999995"/>
    <n v="27.24"/>
    <n v="44"/>
    <n v="0.61763054463784395"/>
  </r>
  <r>
    <n v="1763"/>
    <d v="2026-12-10T00:00:00"/>
    <x v="3"/>
    <n v="12"/>
    <x v="11"/>
    <n v="2026"/>
    <x v="0"/>
    <x v="0"/>
    <x v="0"/>
    <s v="New"/>
    <x v="0"/>
    <s v="Trail Bike Light"/>
    <n v="2"/>
    <n v="49.88"/>
    <n v="0.05"/>
    <n v="22.31"/>
    <n v="94.772000000000006"/>
    <n v="44.62"/>
    <n v="50.152000000000008"/>
    <n v="0.52918583547883347"/>
  </r>
  <r>
    <n v="1863"/>
    <d v="2026-12-10T00:00:00"/>
    <x v="3"/>
    <n v="12"/>
    <x v="11"/>
    <n v="2026"/>
    <x v="3"/>
    <x v="7"/>
    <x v="3"/>
    <s v="Returning"/>
    <x v="0"/>
    <s v="Cycling Pack 12L"/>
    <n v="1"/>
    <n v="101.18"/>
    <n v="0.05"/>
    <n v="49.12"/>
    <n v="96.120999999999995"/>
    <n v="49.12"/>
    <n v="47.000999999999998"/>
    <n v="0.48897743469169069"/>
  </r>
  <r>
    <n v="3466"/>
    <d v="2026-12-10T00:00:00"/>
    <x v="3"/>
    <n v="12"/>
    <x v="11"/>
    <n v="2026"/>
    <x v="1"/>
    <x v="12"/>
    <x v="2"/>
    <s v="Business"/>
    <x v="4"/>
    <s v="Recovery Roller"/>
    <n v="2"/>
    <n v="36.64"/>
    <n v="0"/>
    <n v="13.7"/>
    <n v="73.28"/>
    <n v="27.4"/>
    <n v="45.88"/>
    <n v="0.62609170305676853"/>
  </r>
  <r>
    <n v="3630"/>
    <d v="2026-12-10T00:00:00"/>
    <x v="3"/>
    <n v="12"/>
    <x v="11"/>
    <n v="2026"/>
    <x v="1"/>
    <x v="12"/>
    <x v="2"/>
    <s v="Returning"/>
    <x v="0"/>
    <s v="Compact Repair Kit"/>
    <n v="3"/>
    <n v="39.979999999999997"/>
    <n v="0.1"/>
    <n v="16.989999999999998"/>
    <n v="107.946"/>
    <n v="50.97"/>
    <n v="56.975999999999999"/>
    <n v="0.52781946528819967"/>
  </r>
  <r>
    <n v="3633"/>
    <d v="2026-12-10T00:00:00"/>
    <x v="3"/>
    <n v="12"/>
    <x v="11"/>
    <n v="2026"/>
    <x v="3"/>
    <x v="4"/>
    <x v="3"/>
    <s v="Business"/>
    <x v="1"/>
    <s v="Trail Boots"/>
    <n v="3"/>
    <n v="144.16"/>
    <n v="0"/>
    <n v="77.36"/>
    <n v="432.48"/>
    <n v="232.07999999999998"/>
    <n v="200.40000000000003"/>
    <n v="0.46337402885682583"/>
  </r>
  <r>
    <n v="4"/>
    <d v="2026-12-11T00:00:00"/>
    <x v="3"/>
    <n v="12"/>
    <x v="11"/>
    <n v="2026"/>
    <x v="3"/>
    <x v="4"/>
    <x v="0"/>
    <s v="New"/>
    <x v="0"/>
    <s v="Cycling Pack 12L"/>
    <n v="1"/>
    <n v="102.98"/>
    <n v="0.1"/>
    <n v="51.45"/>
    <n v="92.682000000000002"/>
    <n v="51.45"/>
    <n v="41.231999999999999"/>
    <n v="0.4448760277076455"/>
  </r>
  <r>
    <n v="70"/>
    <d v="2026-12-11T00:00:00"/>
    <x v="3"/>
    <n v="12"/>
    <x v="11"/>
    <n v="2026"/>
    <x v="3"/>
    <x v="13"/>
    <x v="0"/>
    <s v="New"/>
    <x v="4"/>
    <s v="Weighted Vest"/>
    <n v="2"/>
    <n v="122.49"/>
    <n v="0.15"/>
    <n v="70.930000000000007"/>
    <n v="208.23299999999998"/>
    <n v="141.86000000000001"/>
    <n v="66.372999999999962"/>
    <n v="0.31874390706564265"/>
  </r>
  <r>
    <n v="948"/>
    <d v="2026-12-11T00:00:00"/>
    <x v="3"/>
    <n v="12"/>
    <x v="11"/>
    <n v="2026"/>
    <x v="1"/>
    <x v="11"/>
    <x v="3"/>
    <s v="New"/>
    <x v="1"/>
    <s v="Trail Boots"/>
    <n v="1"/>
    <n v="141.74"/>
    <n v="0.15"/>
    <n v="78.97"/>
    <n v="120.479"/>
    <n v="78.97"/>
    <n v="41.509"/>
    <n v="0.34453307215365336"/>
  </r>
  <r>
    <n v="1957"/>
    <d v="2026-12-11T00:00:00"/>
    <x v="3"/>
    <n v="12"/>
    <x v="11"/>
    <n v="2026"/>
    <x v="3"/>
    <x v="7"/>
    <x v="0"/>
    <s v="Returning"/>
    <x v="0"/>
    <s v="Compact Repair Kit"/>
    <n v="6"/>
    <n v="39.44"/>
    <n v="0.1"/>
    <n v="16.89"/>
    <n v="212.976"/>
    <n v="101.34"/>
    <n v="111.636"/>
    <n v="0.52417173766058145"/>
  </r>
  <r>
    <n v="3097"/>
    <d v="2026-12-11T00:00:00"/>
    <x v="3"/>
    <n v="12"/>
    <x v="11"/>
    <n v="2026"/>
    <x v="2"/>
    <x v="3"/>
    <x v="2"/>
    <s v="Returning"/>
    <x v="0"/>
    <s v="Trail Bike Light"/>
    <n v="1"/>
    <n v="49.64"/>
    <n v="0.1"/>
    <n v="22"/>
    <n v="44.676000000000002"/>
    <n v="22"/>
    <n v="22.676000000000002"/>
    <n v="0.50756558331094992"/>
  </r>
  <r>
    <n v="3649"/>
    <d v="2026-12-11T00:00:00"/>
    <x v="3"/>
    <n v="12"/>
    <x v="11"/>
    <n v="2026"/>
    <x v="2"/>
    <x v="2"/>
    <x v="0"/>
    <s v="New"/>
    <x v="2"/>
    <s v="Travel Backpack 35L"/>
    <n v="1"/>
    <n v="164.29"/>
    <n v="0.05"/>
    <n v="88.66"/>
    <n v="156.07549999999998"/>
    <n v="88.66"/>
    <n v="67.41549999999998"/>
    <n v="0.43194159237035917"/>
  </r>
  <r>
    <n v="3963"/>
    <d v="2026-12-11T00:00:00"/>
    <x v="3"/>
    <n v="12"/>
    <x v="11"/>
    <n v="2026"/>
    <x v="3"/>
    <x v="8"/>
    <x v="0"/>
    <s v="Returning"/>
    <x v="2"/>
    <s v="Insulated Bottle"/>
    <n v="1"/>
    <n v="35.81"/>
    <n v="0"/>
    <n v="13.28"/>
    <n v="35.81"/>
    <n v="13.28"/>
    <n v="22.53"/>
    <n v="0.62915386763473891"/>
  </r>
  <r>
    <n v="4305"/>
    <d v="2026-12-11T00:00:00"/>
    <x v="3"/>
    <n v="12"/>
    <x v="11"/>
    <n v="2026"/>
    <x v="0"/>
    <x v="9"/>
    <x v="2"/>
    <s v="New"/>
    <x v="4"/>
    <s v="Resistance Band Set"/>
    <n v="1"/>
    <n v="41.31"/>
    <n v="0.05"/>
    <n v="14.56"/>
    <n v="39.244500000000002"/>
    <n v="14.56"/>
    <n v="24.6845"/>
    <n v="0.62899259768884808"/>
  </r>
  <r>
    <n v="4942"/>
    <d v="2026-12-11T00:00:00"/>
    <x v="3"/>
    <n v="12"/>
    <x v="11"/>
    <n v="2026"/>
    <x v="3"/>
    <x v="13"/>
    <x v="3"/>
    <s v="New"/>
    <x v="2"/>
    <s v="Insulated Bottle"/>
    <n v="3"/>
    <n v="36.6"/>
    <n v="0.15"/>
    <n v="13.95"/>
    <n v="93.330000000000013"/>
    <n v="41.849999999999994"/>
    <n v="51.480000000000018"/>
    <n v="0.55159112825458068"/>
  </r>
  <r>
    <n v="19"/>
    <d v="2026-12-12T00:00:00"/>
    <x v="3"/>
    <n v="12"/>
    <x v="11"/>
    <n v="2026"/>
    <x v="1"/>
    <x v="1"/>
    <x v="0"/>
    <s v="New"/>
    <x v="0"/>
    <s v="Trail Bike Light"/>
    <n v="5"/>
    <n v="49.59"/>
    <n v="0"/>
    <n v="22.63"/>
    <n v="247.95000000000002"/>
    <n v="113.14999999999999"/>
    <n v="134.80000000000001"/>
    <n v="0.54365799556362171"/>
  </r>
  <r>
    <n v="4963"/>
    <d v="2026-12-12T00:00:00"/>
    <x v="3"/>
    <n v="12"/>
    <x v="11"/>
    <n v="2026"/>
    <x v="0"/>
    <x v="0"/>
    <x v="0"/>
    <s v="New"/>
    <x v="1"/>
    <s v="Trekking Poles"/>
    <n v="5"/>
    <n v="72.3"/>
    <n v="0.05"/>
    <n v="31.73"/>
    <n v="343.42500000000001"/>
    <n v="158.65"/>
    <n v="184.77500000000001"/>
    <n v="0.53803596127247577"/>
  </r>
  <r>
    <n v="5110"/>
    <d v="2026-12-12T00:00:00"/>
    <x v="3"/>
    <n v="12"/>
    <x v="11"/>
    <n v="2026"/>
    <x v="3"/>
    <x v="4"/>
    <x v="0"/>
    <s v="New"/>
    <x v="0"/>
    <s v="Trail Bike Light"/>
    <n v="1"/>
    <n v="51.57"/>
    <n v="0.1"/>
    <n v="23.11"/>
    <n v="46.413000000000004"/>
    <n v="23.11"/>
    <n v="23.303000000000004"/>
    <n v="0.5020791588563549"/>
  </r>
  <r>
    <n v="10"/>
    <d v="2026-12-13T00:00:00"/>
    <x v="3"/>
    <n v="12"/>
    <x v="11"/>
    <n v="2026"/>
    <x v="0"/>
    <x v="0"/>
    <x v="0"/>
    <s v="Returning"/>
    <x v="2"/>
    <s v="Insulated Bottle"/>
    <n v="3"/>
    <n v="35.380000000000003"/>
    <n v="0"/>
    <n v="13.51"/>
    <n v="106.14000000000001"/>
    <n v="40.53"/>
    <n v="65.610000000000014"/>
    <n v="0.61814584511023185"/>
  </r>
  <r>
    <n v="216"/>
    <d v="2026-12-13T00:00:00"/>
    <x v="3"/>
    <n v="12"/>
    <x v="11"/>
    <n v="2026"/>
    <x v="2"/>
    <x v="2"/>
    <x v="0"/>
    <s v="Business"/>
    <x v="0"/>
    <s v="Commuter Helmet"/>
    <n v="1"/>
    <n v="83.08"/>
    <n v="0.15"/>
    <n v="42.91"/>
    <n v="70.617999999999995"/>
    <n v="42.91"/>
    <n v="27.707999999999998"/>
    <n v="0.39236455294684075"/>
  </r>
  <r>
    <n v="1937"/>
    <d v="2026-12-13T00:00:00"/>
    <x v="3"/>
    <n v="12"/>
    <x v="11"/>
    <n v="2026"/>
    <x v="1"/>
    <x v="12"/>
    <x v="1"/>
    <s v="Business"/>
    <x v="3"/>
    <s v="Compact Sleeping Bag"/>
    <n v="3"/>
    <n v="120.5"/>
    <n v="0.15"/>
    <n v="61.44"/>
    <n v="307.27499999999998"/>
    <n v="184.32"/>
    <n v="122.95499999999998"/>
    <n v="0.40014644862094212"/>
  </r>
  <r>
    <n v="4720"/>
    <d v="2026-12-13T00:00:00"/>
    <x v="3"/>
    <n v="12"/>
    <x v="11"/>
    <n v="2026"/>
    <x v="0"/>
    <x v="0"/>
    <x v="0"/>
    <s v="New"/>
    <x v="1"/>
    <s v="Trekking Poles"/>
    <n v="3"/>
    <n v="73.040000000000006"/>
    <n v="0.1"/>
    <n v="31.78"/>
    <n v="197.208"/>
    <n v="95.34"/>
    <n v="101.86799999999999"/>
    <n v="0.51655105269563095"/>
  </r>
  <r>
    <n v="91"/>
    <d v="2026-12-14T00:00:00"/>
    <x v="3"/>
    <n v="12"/>
    <x v="11"/>
    <n v="2026"/>
    <x v="1"/>
    <x v="1"/>
    <x v="0"/>
    <s v="Returning"/>
    <x v="3"/>
    <s v="Alpine Tent 4P"/>
    <n v="2"/>
    <n v="339.95"/>
    <n v="0"/>
    <n v="195.78"/>
    <n v="679.9"/>
    <n v="391.56"/>
    <n v="288.33999999999997"/>
    <n v="0.42409177820267685"/>
  </r>
  <r>
    <n v="505"/>
    <d v="2026-12-14T00:00:00"/>
    <x v="3"/>
    <n v="12"/>
    <x v="11"/>
    <n v="2026"/>
    <x v="0"/>
    <x v="15"/>
    <x v="3"/>
    <s v="Returning"/>
    <x v="3"/>
    <s v="Trail Tent 2P"/>
    <n v="2"/>
    <n v="199.43"/>
    <n v="0.05"/>
    <n v="106.58"/>
    <n v="378.91699999999997"/>
    <n v="213.16"/>
    <n v="165.75699999999998"/>
    <n v="0.4374493622613923"/>
  </r>
  <r>
    <n v="640"/>
    <d v="2026-12-14T00:00:00"/>
    <x v="3"/>
    <n v="12"/>
    <x v="11"/>
    <n v="2026"/>
    <x v="0"/>
    <x v="15"/>
    <x v="0"/>
    <s v="Returning"/>
    <x v="4"/>
    <s v="Training Mat"/>
    <n v="2"/>
    <n v="51.77"/>
    <n v="0.05"/>
    <n v="21.76"/>
    <n v="98.363"/>
    <n v="43.52"/>
    <n v="54.842999999999996"/>
    <n v="0.55755721155312465"/>
  </r>
  <r>
    <n v="1408"/>
    <d v="2026-12-14T00:00:00"/>
    <x v="3"/>
    <n v="12"/>
    <x v="11"/>
    <n v="2026"/>
    <x v="1"/>
    <x v="1"/>
    <x v="0"/>
    <s v="New"/>
    <x v="2"/>
    <s v="Travel Backpack 35L"/>
    <n v="1"/>
    <n v="161.53"/>
    <n v="0"/>
    <n v="87.43"/>
    <n v="161.53"/>
    <n v="87.43"/>
    <n v="74.099999999999994"/>
    <n v="0.45873831486411187"/>
  </r>
  <r>
    <n v="2074"/>
    <d v="2026-12-14T00:00:00"/>
    <x v="3"/>
    <n v="12"/>
    <x v="11"/>
    <n v="2026"/>
    <x v="1"/>
    <x v="12"/>
    <x v="1"/>
    <s v="Business"/>
    <x v="1"/>
    <s v="Trail Boots"/>
    <n v="4"/>
    <n v="145.85"/>
    <n v="0.1"/>
    <n v="79.47"/>
    <n v="525.05999999999995"/>
    <n v="317.88"/>
    <n v="207.17999999999995"/>
    <n v="0.39458347617415146"/>
  </r>
  <r>
    <n v="2639"/>
    <d v="2026-12-14T00:00:00"/>
    <x v="3"/>
    <n v="12"/>
    <x v="11"/>
    <n v="2026"/>
    <x v="3"/>
    <x v="13"/>
    <x v="0"/>
    <s v="Returning"/>
    <x v="3"/>
    <s v="Trail Tent 2P"/>
    <n v="1"/>
    <n v="197.18"/>
    <n v="0"/>
    <n v="105.28"/>
    <n v="197.18"/>
    <n v="105.28"/>
    <n v="91.9"/>
    <n v="0.46607160969672384"/>
  </r>
  <r>
    <n v="2694"/>
    <d v="2026-12-14T00:00:00"/>
    <x v="3"/>
    <n v="12"/>
    <x v="11"/>
    <n v="2026"/>
    <x v="3"/>
    <x v="7"/>
    <x v="0"/>
    <s v="New"/>
    <x v="3"/>
    <s v="Compact Sleeping Bag"/>
    <n v="1"/>
    <n v="124.9"/>
    <n v="0"/>
    <n v="62.16"/>
    <n v="124.9"/>
    <n v="62.16"/>
    <n v="62.740000000000009"/>
    <n v="0.50232185748598879"/>
  </r>
  <r>
    <n v="2797"/>
    <d v="2026-12-14T00:00:00"/>
    <x v="3"/>
    <n v="12"/>
    <x v="11"/>
    <n v="2026"/>
    <x v="2"/>
    <x v="16"/>
    <x v="2"/>
    <s v="New"/>
    <x v="1"/>
    <s v="Trekking Poles"/>
    <n v="2"/>
    <n v="70.239999999999995"/>
    <n v="0.1"/>
    <n v="32.130000000000003"/>
    <n v="126.43199999999999"/>
    <n v="64.260000000000005"/>
    <n v="62.171999999999983"/>
    <n v="0.49174259681093385"/>
  </r>
  <r>
    <n v="2811"/>
    <d v="2026-12-14T00:00:00"/>
    <x v="3"/>
    <n v="12"/>
    <x v="11"/>
    <n v="2026"/>
    <x v="1"/>
    <x v="11"/>
    <x v="2"/>
    <s v="Business"/>
    <x v="1"/>
    <s v="Trail Boots"/>
    <n v="5"/>
    <n v="145.6"/>
    <n v="0.15"/>
    <n v="81.180000000000007"/>
    <n v="618.79999999999995"/>
    <n v="405.90000000000003"/>
    <n v="212.89999999999992"/>
    <n v="0.34405300581771159"/>
  </r>
  <r>
    <n v="4037"/>
    <d v="2026-12-14T00:00:00"/>
    <x v="3"/>
    <n v="12"/>
    <x v="11"/>
    <n v="2026"/>
    <x v="3"/>
    <x v="8"/>
    <x v="2"/>
    <s v="Returning"/>
    <x v="1"/>
    <s v="Summit Backpack 45L"/>
    <n v="1"/>
    <n v="152.4"/>
    <n v="0.05"/>
    <n v="77.98"/>
    <n v="144.78"/>
    <n v="77.98"/>
    <n v="66.8"/>
    <n v="0.46138969470921398"/>
  </r>
  <r>
    <n v="4629"/>
    <d v="2026-12-14T00:00:00"/>
    <x v="3"/>
    <n v="12"/>
    <x v="11"/>
    <n v="2026"/>
    <x v="2"/>
    <x v="2"/>
    <x v="0"/>
    <s v="New"/>
    <x v="2"/>
    <s v="Insulated Bottle"/>
    <n v="1"/>
    <n v="36.17"/>
    <n v="0.05"/>
    <n v="13.87"/>
    <n v="34.361499999999999"/>
    <n v="13.87"/>
    <n v="20.491500000000002"/>
    <n v="0.59635056676803988"/>
  </r>
  <r>
    <n v="2455"/>
    <d v="2026-12-15T00:00:00"/>
    <x v="3"/>
    <n v="12"/>
    <x v="11"/>
    <n v="2026"/>
    <x v="1"/>
    <x v="12"/>
    <x v="0"/>
    <s v="Returning"/>
    <x v="3"/>
    <s v="Compact Sleeping Bag"/>
    <n v="3"/>
    <n v="126.21"/>
    <n v="0.1"/>
    <n v="60.65"/>
    <n v="340.767"/>
    <n v="181.95"/>
    <n v="158.81700000000001"/>
    <n v="0.46605745274630467"/>
  </r>
  <r>
    <n v="3184"/>
    <d v="2026-12-15T00:00:00"/>
    <x v="3"/>
    <n v="12"/>
    <x v="11"/>
    <n v="2026"/>
    <x v="3"/>
    <x v="13"/>
    <x v="1"/>
    <s v="Returning"/>
    <x v="1"/>
    <s v="Trail Boots"/>
    <n v="6"/>
    <n v="143.72999999999999"/>
    <n v="0.15"/>
    <n v="77.27"/>
    <n v="733.02299999999991"/>
    <n v="463.62"/>
    <n v="269.40299999999991"/>
    <n v="0.36752325643260847"/>
  </r>
  <r>
    <n v="3363"/>
    <d v="2026-12-15T00:00:00"/>
    <x v="3"/>
    <n v="12"/>
    <x v="11"/>
    <n v="2026"/>
    <x v="1"/>
    <x v="12"/>
    <x v="3"/>
    <s v="New"/>
    <x v="1"/>
    <s v="Trail Boots"/>
    <n v="4"/>
    <n v="146.38999999999999"/>
    <n v="0"/>
    <n v="78.95"/>
    <n v="585.55999999999995"/>
    <n v="315.8"/>
    <n v="269.75999999999993"/>
    <n v="0.46068720541020552"/>
  </r>
  <r>
    <n v="3373"/>
    <d v="2026-12-15T00:00:00"/>
    <x v="3"/>
    <n v="12"/>
    <x v="11"/>
    <n v="2026"/>
    <x v="1"/>
    <x v="12"/>
    <x v="3"/>
    <s v="Returning"/>
    <x v="1"/>
    <s v="Hiking Daypack 20L"/>
    <n v="2"/>
    <n v="89.84"/>
    <n v="0.05"/>
    <n v="45.17"/>
    <n v="170.696"/>
    <n v="90.34"/>
    <n v="80.355999999999995"/>
    <n v="0.47075502647982376"/>
  </r>
  <r>
    <n v="3799"/>
    <d v="2026-12-15T00:00:00"/>
    <x v="3"/>
    <n v="12"/>
    <x v="11"/>
    <n v="2026"/>
    <x v="2"/>
    <x v="10"/>
    <x v="2"/>
    <s v="New"/>
    <x v="4"/>
    <s v="Training Mat"/>
    <n v="3"/>
    <n v="49.67"/>
    <n v="0.05"/>
    <n v="21.5"/>
    <n v="141.55949999999999"/>
    <n v="64.5"/>
    <n v="77.059499999999986"/>
    <n v="0.54436120500566898"/>
  </r>
  <r>
    <n v="5002"/>
    <d v="2026-12-15T00:00:00"/>
    <x v="3"/>
    <n v="12"/>
    <x v="11"/>
    <n v="2026"/>
    <x v="1"/>
    <x v="14"/>
    <x v="1"/>
    <s v="Business"/>
    <x v="1"/>
    <s v="Hiking Daypack 20L"/>
    <n v="4"/>
    <n v="94.3"/>
    <n v="0.1"/>
    <n v="44.36"/>
    <n v="339.48"/>
    <n v="177.44"/>
    <n v="162.04000000000002"/>
    <n v="0.47731825144338402"/>
  </r>
  <r>
    <n v="2896"/>
    <d v="2026-12-16T00:00:00"/>
    <x v="3"/>
    <n v="12"/>
    <x v="11"/>
    <n v="2026"/>
    <x v="1"/>
    <x v="12"/>
    <x v="2"/>
    <s v="Business"/>
    <x v="4"/>
    <s v="Recovery Roller"/>
    <n v="2"/>
    <n v="36.020000000000003"/>
    <n v="0.1"/>
    <n v="13.59"/>
    <n v="64.836000000000013"/>
    <n v="27.18"/>
    <n v="37.656000000000013"/>
    <n v="0.58078845086063302"/>
  </r>
  <r>
    <n v="3334"/>
    <d v="2026-12-16T00:00:00"/>
    <x v="3"/>
    <n v="12"/>
    <x v="11"/>
    <n v="2026"/>
    <x v="1"/>
    <x v="14"/>
    <x v="0"/>
    <s v="Returning"/>
    <x v="1"/>
    <s v="Summit Backpack 45L"/>
    <n v="1"/>
    <n v="154.12"/>
    <n v="0"/>
    <n v="77.45"/>
    <n v="154.12"/>
    <n v="77.45"/>
    <n v="76.67"/>
    <n v="0.49746950428237735"/>
  </r>
  <r>
    <n v="3469"/>
    <d v="2026-12-16T00:00:00"/>
    <x v="3"/>
    <n v="12"/>
    <x v="11"/>
    <n v="2026"/>
    <x v="0"/>
    <x v="9"/>
    <x v="0"/>
    <s v="Returning"/>
    <x v="1"/>
    <s v="Summit Backpack 45L"/>
    <n v="1"/>
    <n v="150.88"/>
    <n v="0.05"/>
    <n v="81.02"/>
    <n v="143.33599999999998"/>
    <n v="81.02"/>
    <n v="62.315999999999988"/>
    <n v="0.43475470223809787"/>
  </r>
  <r>
    <n v="569"/>
    <d v="2026-12-17T00:00:00"/>
    <x v="3"/>
    <n v="12"/>
    <x v="11"/>
    <n v="2026"/>
    <x v="2"/>
    <x v="2"/>
    <x v="3"/>
    <s v="New"/>
    <x v="0"/>
    <s v="Compact Repair Kit"/>
    <n v="2"/>
    <n v="40.479999999999997"/>
    <n v="0"/>
    <n v="16.23"/>
    <n v="80.959999999999994"/>
    <n v="32.46"/>
    <n v="48.499999999999993"/>
    <n v="0.5990612648221344"/>
  </r>
  <r>
    <n v="2404"/>
    <d v="2026-12-17T00:00:00"/>
    <x v="3"/>
    <n v="12"/>
    <x v="11"/>
    <n v="2026"/>
    <x v="2"/>
    <x v="10"/>
    <x v="3"/>
    <s v="Business"/>
    <x v="2"/>
    <s v="Travel Backpack 35L"/>
    <n v="3"/>
    <n v="163.34"/>
    <n v="0.1"/>
    <n v="88.53"/>
    <n v="441.01799999999997"/>
    <n v="265.59000000000003"/>
    <n v="175.42799999999994"/>
    <n v="0.39777968246194023"/>
  </r>
  <r>
    <n v="4682"/>
    <d v="2026-12-17T00:00:00"/>
    <x v="3"/>
    <n v="12"/>
    <x v="11"/>
    <n v="2026"/>
    <x v="3"/>
    <x v="4"/>
    <x v="2"/>
    <s v="New"/>
    <x v="4"/>
    <s v="Resistance Band Set"/>
    <n v="2"/>
    <n v="40.89"/>
    <n v="0"/>
    <n v="14.95"/>
    <n v="81.78"/>
    <n v="29.9"/>
    <n v="51.88"/>
    <n v="0.63438493519197847"/>
  </r>
  <r>
    <n v="4888"/>
    <d v="2026-12-17T00:00:00"/>
    <x v="3"/>
    <n v="12"/>
    <x v="11"/>
    <n v="2026"/>
    <x v="2"/>
    <x v="2"/>
    <x v="3"/>
    <s v="New"/>
    <x v="4"/>
    <s v="Resistance Band Set"/>
    <n v="1"/>
    <n v="40.159999999999997"/>
    <n v="0.15"/>
    <n v="14.46"/>
    <n v="34.135999999999996"/>
    <n v="14.46"/>
    <n v="19.675999999999995"/>
    <n v="0.576400281228029"/>
  </r>
  <r>
    <n v="4923"/>
    <d v="2026-12-17T00:00:00"/>
    <x v="3"/>
    <n v="12"/>
    <x v="11"/>
    <n v="2026"/>
    <x v="3"/>
    <x v="13"/>
    <x v="0"/>
    <s v="New"/>
    <x v="3"/>
    <s v="Portable Camp Stove"/>
    <n v="2"/>
    <n v="79.86"/>
    <n v="0"/>
    <n v="39.049999999999997"/>
    <n v="159.72"/>
    <n v="78.099999999999994"/>
    <n v="81.62"/>
    <n v="0.51101928374655647"/>
  </r>
  <r>
    <n v="131"/>
    <d v="2026-12-18T00:00:00"/>
    <x v="3"/>
    <n v="12"/>
    <x v="11"/>
    <n v="2026"/>
    <x v="1"/>
    <x v="11"/>
    <x v="3"/>
    <s v="Returning"/>
    <x v="3"/>
    <s v="Compact Sleeping Bag"/>
    <n v="2"/>
    <n v="123.42"/>
    <n v="0.1"/>
    <n v="60.03"/>
    <n v="222.15600000000001"/>
    <n v="120.06"/>
    <n v="102.096"/>
    <n v="0.45956895154756117"/>
  </r>
  <r>
    <n v="349"/>
    <d v="2026-12-18T00:00:00"/>
    <x v="3"/>
    <n v="12"/>
    <x v="11"/>
    <n v="2026"/>
    <x v="2"/>
    <x v="2"/>
    <x v="0"/>
    <s v="Returning"/>
    <x v="2"/>
    <s v="Packing Cube Set"/>
    <n v="1"/>
    <n v="47.61"/>
    <n v="0.05"/>
    <n v="18.18"/>
    <n v="45.229499999999994"/>
    <n v="18.18"/>
    <n v="27.049499999999995"/>
    <n v="0.59804994527907662"/>
  </r>
  <r>
    <n v="1131"/>
    <d v="2026-12-18T00:00:00"/>
    <x v="3"/>
    <n v="12"/>
    <x v="11"/>
    <n v="2026"/>
    <x v="3"/>
    <x v="8"/>
    <x v="0"/>
    <s v="Returning"/>
    <x v="1"/>
    <s v="Hiking Daypack 20L"/>
    <n v="2"/>
    <n v="93.88"/>
    <n v="0.1"/>
    <n v="45.89"/>
    <n v="168.98400000000001"/>
    <n v="91.78"/>
    <n v="77.204000000000008"/>
    <n v="0.45687165648818823"/>
  </r>
  <r>
    <n v="2738"/>
    <d v="2026-12-18T00:00:00"/>
    <x v="3"/>
    <n v="12"/>
    <x v="11"/>
    <n v="2026"/>
    <x v="1"/>
    <x v="11"/>
    <x v="0"/>
    <s v="New"/>
    <x v="1"/>
    <s v="Trail Boots"/>
    <n v="3"/>
    <n v="145.43"/>
    <n v="0.05"/>
    <n v="81.72"/>
    <n v="414.47550000000001"/>
    <n v="245.16"/>
    <n v="169.31550000000001"/>
    <n v="0.40850544845232106"/>
  </r>
  <r>
    <n v="4400"/>
    <d v="2026-12-18T00:00:00"/>
    <x v="3"/>
    <n v="12"/>
    <x v="11"/>
    <n v="2026"/>
    <x v="3"/>
    <x v="4"/>
    <x v="0"/>
    <s v="Returning"/>
    <x v="2"/>
    <s v="Insulated Bottle"/>
    <n v="2"/>
    <n v="36.89"/>
    <n v="0.1"/>
    <n v="13.74"/>
    <n v="66.402000000000001"/>
    <n v="27.48"/>
    <n v="38.921999999999997"/>
    <n v="0.58615704346254627"/>
  </r>
  <r>
    <n v="3122"/>
    <d v="2026-12-19T00:00:00"/>
    <x v="3"/>
    <n v="12"/>
    <x v="11"/>
    <n v="2026"/>
    <x v="0"/>
    <x v="0"/>
    <x v="3"/>
    <s v="Returning"/>
    <x v="1"/>
    <s v="Trail Boots"/>
    <n v="1"/>
    <n v="145.44"/>
    <n v="0.1"/>
    <n v="80.42"/>
    <n v="130.89600000000002"/>
    <n v="80.42"/>
    <n v="50.476000000000013"/>
    <n v="0.38561911746730232"/>
  </r>
  <r>
    <n v="4572"/>
    <d v="2026-12-19T00:00:00"/>
    <x v="3"/>
    <n v="12"/>
    <x v="11"/>
    <n v="2026"/>
    <x v="0"/>
    <x v="15"/>
    <x v="0"/>
    <s v="New"/>
    <x v="4"/>
    <s v="Training Mat"/>
    <n v="2"/>
    <n v="51.56"/>
    <n v="0"/>
    <n v="21.9"/>
    <n v="103.12"/>
    <n v="43.8"/>
    <n v="59.320000000000007"/>
    <n v="0.57525213343677273"/>
  </r>
  <r>
    <n v="4783"/>
    <d v="2026-12-19T00:00:00"/>
    <x v="3"/>
    <n v="12"/>
    <x v="11"/>
    <n v="2026"/>
    <x v="3"/>
    <x v="7"/>
    <x v="0"/>
    <s v="New"/>
    <x v="3"/>
    <s v="Compact Sleeping Bag"/>
    <n v="2"/>
    <n v="122"/>
    <n v="0.15"/>
    <n v="60.01"/>
    <n v="207.4"/>
    <n v="120.02"/>
    <n v="87.38000000000001"/>
    <n v="0.4213114754098361"/>
  </r>
  <r>
    <n v="5055"/>
    <d v="2026-12-19T00:00:00"/>
    <x v="3"/>
    <n v="12"/>
    <x v="11"/>
    <n v="2026"/>
    <x v="2"/>
    <x v="3"/>
    <x v="3"/>
    <s v="New"/>
    <x v="1"/>
    <s v="Trekking Poles"/>
    <n v="1"/>
    <n v="71.89"/>
    <n v="0.15"/>
    <n v="32.409999999999997"/>
    <n v="61.106499999999997"/>
    <n v="32.409999999999997"/>
    <n v="28.6965"/>
    <n v="0.46961452545964832"/>
  </r>
  <r>
    <n v="5100"/>
    <d v="2026-12-19T00:00:00"/>
    <x v="3"/>
    <n v="12"/>
    <x v="11"/>
    <n v="2026"/>
    <x v="2"/>
    <x v="5"/>
    <x v="0"/>
    <s v="Returning"/>
    <x v="1"/>
    <s v="Trekking Poles"/>
    <n v="2"/>
    <n v="70.59"/>
    <n v="0.15"/>
    <n v="31.56"/>
    <n v="120.003"/>
    <n v="63.12"/>
    <n v="56.883000000000003"/>
    <n v="0.47401314967125824"/>
  </r>
  <r>
    <n v="488"/>
    <d v="2026-12-20T00:00:00"/>
    <x v="3"/>
    <n v="12"/>
    <x v="11"/>
    <n v="2026"/>
    <x v="3"/>
    <x v="7"/>
    <x v="0"/>
    <s v="Returning"/>
    <x v="1"/>
    <s v="Trail Boots"/>
    <n v="4"/>
    <n v="141.91"/>
    <n v="0.05"/>
    <n v="80.260000000000005"/>
    <n v="539.25799999999992"/>
    <n v="321.04000000000002"/>
    <n v="218.2179999999999"/>
    <n v="0.40466344495584661"/>
  </r>
  <r>
    <n v="710"/>
    <d v="2026-12-20T00:00:00"/>
    <x v="3"/>
    <n v="12"/>
    <x v="11"/>
    <n v="2026"/>
    <x v="1"/>
    <x v="6"/>
    <x v="1"/>
    <s v="Business"/>
    <x v="1"/>
    <s v="Trail Boots"/>
    <n v="3"/>
    <n v="140.4"/>
    <n v="0.2"/>
    <n v="81.760000000000005"/>
    <n v="336.96000000000004"/>
    <n v="245.28000000000003"/>
    <n v="91.68"/>
    <n v="0.27207977207977208"/>
  </r>
  <r>
    <n v="1009"/>
    <d v="2026-12-20T00:00:00"/>
    <x v="3"/>
    <n v="12"/>
    <x v="11"/>
    <n v="2026"/>
    <x v="3"/>
    <x v="13"/>
    <x v="3"/>
    <s v="Returning"/>
    <x v="1"/>
    <s v="Trekking Poles"/>
    <n v="2"/>
    <n v="72.349999999999994"/>
    <n v="0.15"/>
    <n v="32.44"/>
    <n v="122.99499999999999"/>
    <n v="64.88"/>
    <n v="58.114999999999995"/>
    <n v="0.47249888206837676"/>
  </r>
  <r>
    <n v="1231"/>
    <d v="2026-12-20T00:00:00"/>
    <x v="3"/>
    <n v="12"/>
    <x v="11"/>
    <n v="2026"/>
    <x v="3"/>
    <x v="8"/>
    <x v="0"/>
    <s v="New"/>
    <x v="3"/>
    <s v="Compact Sleeping Bag"/>
    <n v="4"/>
    <n v="120.8"/>
    <n v="0.1"/>
    <n v="59.93"/>
    <n v="434.88"/>
    <n v="239.72"/>
    <n v="195.16"/>
    <n v="0.44876747608535689"/>
  </r>
  <r>
    <n v="1445"/>
    <d v="2026-12-20T00:00:00"/>
    <x v="3"/>
    <n v="12"/>
    <x v="11"/>
    <n v="2026"/>
    <x v="3"/>
    <x v="7"/>
    <x v="0"/>
    <s v="New"/>
    <x v="1"/>
    <s v="Trekking Poles"/>
    <n v="1"/>
    <n v="71.23"/>
    <n v="0"/>
    <n v="31.63"/>
    <n v="71.23"/>
    <n v="31.63"/>
    <n v="39.600000000000009"/>
    <n v="0.55594552856942303"/>
  </r>
  <r>
    <n v="2842"/>
    <d v="2026-12-20T00:00:00"/>
    <x v="3"/>
    <n v="12"/>
    <x v="11"/>
    <n v="2026"/>
    <x v="2"/>
    <x v="10"/>
    <x v="1"/>
    <s v="Business"/>
    <x v="0"/>
    <s v="Trail Bike Light"/>
    <n v="5"/>
    <n v="51.02"/>
    <n v="0.05"/>
    <n v="22.56"/>
    <n v="242.345"/>
    <n v="112.8"/>
    <n v="129.54500000000002"/>
    <n v="0.5345478553302111"/>
  </r>
  <r>
    <n v="3783"/>
    <d v="2026-12-20T00:00:00"/>
    <x v="3"/>
    <n v="12"/>
    <x v="11"/>
    <n v="2026"/>
    <x v="2"/>
    <x v="2"/>
    <x v="3"/>
    <s v="New"/>
    <x v="2"/>
    <s v="Carry-On Duffel"/>
    <n v="1"/>
    <n v="130.52000000000001"/>
    <n v="0.1"/>
    <n v="66.09"/>
    <n v="117.46800000000002"/>
    <n v="66.09"/>
    <n v="51.378000000000014"/>
    <n v="0.43737869036673821"/>
  </r>
  <r>
    <n v="4484"/>
    <d v="2026-12-20T00:00:00"/>
    <x v="3"/>
    <n v="12"/>
    <x v="11"/>
    <n v="2026"/>
    <x v="1"/>
    <x v="14"/>
    <x v="0"/>
    <s v="Returning"/>
    <x v="0"/>
    <s v="Commuter Helmet"/>
    <n v="2"/>
    <n v="79.87"/>
    <n v="0.15"/>
    <n v="41.9"/>
    <n v="135.779"/>
    <n v="83.8"/>
    <n v="51.978999999999999"/>
    <n v="0.38282061290773978"/>
  </r>
  <r>
    <n v="4597"/>
    <d v="2026-12-20T00:00:00"/>
    <x v="3"/>
    <n v="12"/>
    <x v="11"/>
    <n v="2026"/>
    <x v="3"/>
    <x v="13"/>
    <x v="0"/>
    <s v="Returning"/>
    <x v="1"/>
    <s v="Trekking Poles"/>
    <n v="3"/>
    <n v="71.3"/>
    <n v="0.1"/>
    <n v="32.93"/>
    <n v="192.51"/>
    <n v="98.789999999999992"/>
    <n v="93.72"/>
    <n v="0.48683185289075892"/>
  </r>
  <r>
    <n v="4917"/>
    <d v="2026-12-20T00:00:00"/>
    <x v="3"/>
    <n v="12"/>
    <x v="11"/>
    <n v="2026"/>
    <x v="0"/>
    <x v="9"/>
    <x v="0"/>
    <s v="Returning"/>
    <x v="3"/>
    <s v="Compact Sleeping Bag"/>
    <n v="2"/>
    <n v="122.95"/>
    <n v="0.1"/>
    <n v="59.79"/>
    <n v="221.31"/>
    <n v="119.58"/>
    <n v="101.73"/>
    <n v="0.45967195336857802"/>
  </r>
  <r>
    <n v="629"/>
    <d v="2026-12-21T00:00:00"/>
    <x v="3"/>
    <n v="12"/>
    <x v="11"/>
    <n v="2026"/>
    <x v="3"/>
    <x v="13"/>
    <x v="0"/>
    <s v="Business"/>
    <x v="4"/>
    <s v="Training Mat"/>
    <n v="2"/>
    <n v="50.04"/>
    <n v="0.05"/>
    <n v="22.43"/>
    <n v="95.075999999999993"/>
    <n v="44.86"/>
    <n v="50.215999999999994"/>
    <n v="0.52816694013210486"/>
  </r>
  <r>
    <n v="1373"/>
    <d v="2026-12-21T00:00:00"/>
    <x v="3"/>
    <n v="12"/>
    <x v="11"/>
    <n v="2026"/>
    <x v="1"/>
    <x v="1"/>
    <x v="3"/>
    <s v="Returning"/>
    <x v="3"/>
    <s v="Portable Camp Stove"/>
    <n v="1"/>
    <n v="80.92"/>
    <n v="0.05"/>
    <n v="40.14"/>
    <n v="76.873999999999995"/>
    <n v="40.14"/>
    <n v="36.733999999999995"/>
    <n v="0.47784686630069978"/>
  </r>
  <r>
    <n v="1668"/>
    <d v="2026-12-21T00:00:00"/>
    <x v="3"/>
    <n v="12"/>
    <x v="11"/>
    <n v="2026"/>
    <x v="2"/>
    <x v="5"/>
    <x v="0"/>
    <s v="Business"/>
    <x v="0"/>
    <s v="Trail Bike Light"/>
    <n v="6"/>
    <n v="50.35"/>
    <n v="0.15"/>
    <n v="22.91"/>
    <n v="256.78500000000003"/>
    <n v="137.46"/>
    <n v="119.32500000000002"/>
    <n v="0.46468835796483443"/>
  </r>
  <r>
    <n v="2646"/>
    <d v="2026-12-21T00:00:00"/>
    <x v="3"/>
    <n v="12"/>
    <x v="11"/>
    <n v="2026"/>
    <x v="1"/>
    <x v="1"/>
    <x v="0"/>
    <s v="Returning"/>
    <x v="4"/>
    <s v="Recovery Roller"/>
    <n v="1"/>
    <n v="35.799999999999997"/>
    <n v="0.05"/>
    <n v="14.12"/>
    <n v="34.01"/>
    <n v="14.12"/>
    <n v="19.89"/>
    <n v="0.58482799176712741"/>
  </r>
  <r>
    <n v="3044"/>
    <d v="2026-12-21T00:00:00"/>
    <x v="3"/>
    <n v="12"/>
    <x v="11"/>
    <n v="2026"/>
    <x v="1"/>
    <x v="6"/>
    <x v="1"/>
    <s v="Business"/>
    <x v="0"/>
    <s v="Compact Repair Kit"/>
    <n v="4"/>
    <n v="40.64"/>
    <n v="0.1"/>
    <n v="16.260000000000002"/>
    <n v="146.304"/>
    <n v="65.040000000000006"/>
    <n v="81.263999999999996"/>
    <n v="0.55544619422572172"/>
  </r>
  <r>
    <n v="3065"/>
    <d v="2026-12-21T00:00:00"/>
    <x v="3"/>
    <n v="12"/>
    <x v="11"/>
    <n v="2026"/>
    <x v="2"/>
    <x v="10"/>
    <x v="0"/>
    <s v="New"/>
    <x v="3"/>
    <s v="Portable Camp Stove"/>
    <n v="3"/>
    <n v="81.510000000000005"/>
    <n v="0.05"/>
    <n v="39.9"/>
    <n v="232.30350000000001"/>
    <n v="119.69999999999999"/>
    <n v="112.60350000000003"/>
    <n v="0.48472580051527425"/>
  </r>
  <r>
    <n v="3365"/>
    <d v="2026-12-21T00:00:00"/>
    <x v="3"/>
    <n v="12"/>
    <x v="11"/>
    <n v="2026"/>
    <x v="3"/>
    <x v="7"/>
    <x v="2"/>
    <s v="New"/>
    <x v="4"/>
    <s v="Weighted Vest"/>
    <n v="2"/>
    <n v="122.4"/>
    <n v="0.1"/>
    <n v="71.09"/>
    <n v="220.32000000000002"/>
    <n v="142.18"/>
    <n v="78.140000000000015"/>
    <n v="0.35466594045025424"/>
  </r>
  <r>
    <n v="4042"/>
    <d v="2026-12-21T00:00:00"/>
    <x v="3"/>
    <n v="12"/>
    <x v="11"/>
    <n v="2026"/>
    <x v="0"/>
    <x v="9"/>
    <x v="3"/>
    <s v="Returning"/>
    <x v="2"/>
    <s v="Packing Cube Set"/>
    <n v="1"/>
    <n v="45.94"/>
    <n v="0.05"/>
    <n v="18.100000000000001"/>
    <n v="43.642999999999994"/>
    <n v="18.100000000000001"/>
    <n v="25.542999999999992"/>
    <n v="0.58527140664024002"/>
  </r>
  <r>
    <n v="4635"/>
    <d v="2026-12-21T00:00:00"/>
    <x v="3"/>
    <n v="12"/>
    <x v="11"/>
    <n v="2026"/>
    <x v="3"/>
    <x v="13"/>
    <x v="1"/>
    <s v="Returning"/>
    <x v="3"/>
    <s v="Trail Tent 2P"/>
    <n v="15"/>
    <n v="196.89"/>
    <n v="0.15"/>
    <n v="105.09"/>
    <n v="2510.3474999999999"/>
    <n v="1576.3500000000001"/>
    <n v="933.99749999999972"/>
    <n v="0.37205904760197533"/>
  </r>
  <r>
    <n v="4748"/>
    <d v="2026-12-21T00:00:00"/>
    <x v="3"/>
    <n v="12"/>
    <x v="11"/>
    <n v="2026"/>
    <x v="3"/>
    <x v="13"/>
    <x v="2"/>
    <s v="Business"/>
    <x v="0"/>
    <s v="Trail Bike Light"/>
    <n v="1"/>
    <n v="51.18"/>
    <n v="0.05"/>
    <n v="22.98"/>
    <n v="48.620999999999995"/>
    <n v="22.98"/>
    <n v="25.640999999999995"/>
    <n v="0.52736471894860237"/>
  </r>
  <r>
    <n v="342"/>
    <d v="2026-12-22T00:00:00"/>
    <x v="3"/>
    <n v="12"/>
    <x v="11"/>
    <n v="2026"/>
    <x v="1"/>
    <x v="6"/>
    <x v="2"/>
    <s v="New"/>
    <x v="0"/>
    <s v="Compact Repair Kit"/>
    <n v="3"/>
    <n v="40.78"/>
    <n v="0.15"/>
    <n v="16.73"/>
    <n v="103.989"/>
    <n v="50.19"/>
    <n v="53.799000000000007"/>
    <n v="0.51735279693044456"/>
  </r>
  <r>
    <n v="676"/>
    <d v="2026-12-22T00:00:00"/>
    <x v="3"/>
    <n v="12"/>
    <x v="11"/>
    <n v="2026"/>
    <x v="2"/>
    <x v="3"/>
    <x v="3"/>
    <s v="Returning"/>
    <x v="3"/>
    <s v="Trail Tent 2P"/>
    <n v="1"/>
    <n v="195.63"/>
    <n v="0.05"/>
    <n v="102.13"/>
    <n v="185.84849999999997"/>
    <n v="102.13"/>
    <n v="83.718499999999977"/>
    <n v="0.45046637449320276"/>
  </r>
  <r>
    <n v="1912"/>
    <d v="2026-12-22T00:00:00"/>
    <x v="3"/>
    <n v="12"/>
    <x v="11"/>
    <n v="2026"/>
    <x v="2"/>
    <x v="5"/>
    <x v="1"/>
    <s v="Returning"/>
    <x v="2"/>
    <s v="Carry-On Duffel"/>
    <n v="10"/>
    <n v="134.86000000000001"/>
    <n v="0.1"/>
    <n v="65.3"/>
    <n v="1213.7400000000002"/>
    <n v="653"/>
    <n v="560.74000000000024"/>
    <n v="0.46199350767050612"/>
  </r>
  <r>
    <n v="2065"/>
    <d v="2026-12-22T00:00:00"/>
    <x v="3"/>
    <n v="12"/>
    <x v="11"/>
    <n v="2026"/>
    <x v="3"/>
    <x v="4"/>
    <x v="0"/>
    <s v="New"/>
    <x v="0"/>
    <s v="Commuter Helmet"/>
    <n v="1"/>
    <n v="83.15"/>
    <n v="0"/>
    <n v="42.3"/>
    <n v="83.15"/>
    <n v="42.3"/>
    <n v="40.850000000000009"/>
    <n v="0.49128081779915822"/>
  </r>
  <r>
    <n v="3136"/>
    <d v="2026-12-22T00:00:00"/>
    <x v="3"/>
    <n v="12"/>
    <x v="11"/>
    <n v="2026"/>
    <x v="1"/>
    <x v="6"/>
    <x v="3"/>
    <s v="Business"/>
    <x v="0"/>
    <s v="Commuter Helmet"/>
    <n v="1"/>
    <n v="81.599999999999994"/>
    <n v="0.15"/>
    <n v="42"/>
    <n v="69.36"/>
    <n v="42"/>
    <n v="27.36"/>
    <n v="0.3944636678200692"/>
  </r>
  <r>
    <n v="3423"/>
    <d v="2026-12-22T00:00:00"/>
    <x v="3"/>
    <n v="12"/>
    <x v="11"/>
    <n v="2026"/>
    <x v="3"/>
    <x v="7"/>
    <x v="2"/>
    <s v="Business"/>
    <x v="2"/>
    <s v="Packing Cube Set"/>
    <n v="5"/>
    <n v="47.67"/>
    <n v="0.1"/>
    <n v="17.84"/>
    <n v="214.51500000000001"/>
    <n v="89.2"/>
    <n v="125.31500000000001"/>
    <n v="0.5841782625923595"/>
  </r>
  <r>
    <n v="3746"/>
    <d v="2026-12-22T00:00:00"/>
    <x v="3"/>
    <n v="12"/>
    <x v="11"/>
    <n v="2026"/>
    <x v="3"/>
    <x v="7"/>
    <x v="2"/>
    <s v="Business"/>
    <x v="0"/>
    <s v="Trail Bike Light"/>
    <n v="2"/>
    <n v="50.96"/>
    <n v="0.15"/>
    <n v="22.59"/>
    <n v="86.632000000000005"/>
    <n v="45.18"/>
    <n v="41.452000000000005"/>
    <n v="0.47848370117277683"/>
  </r>
  <r>
    <n v="1198"/>
    <d v="2026-12-23T00:00:00"/>
    <x v="3"/>
    <n v="12"/>
    <x v="11"/>
    <n v="2026"/>
    <x v="3"/>
    <x v="7"/>
    <x v="2"/>
    <s v="New"/>
    <x v="2"/>
    <s v="Packing Cube Set"/>
    <n v="5"/>
    <n v="47.69"/>
    <n v="0.05"/>
    <n v="18.23"/>
    <n v="226.52749999999997"/>
    <n v="91.15"/>
    <n v="135.37749999999997"/>
    <n v="0.59762059794064726"/>
  </r>
  <r>
    <n v="2123"/>
    <d v="2026-12-23T00:00:00"/>
    <x v="3"/>
    <n v="12"/>
    <x v="11"/>
    <n v="2026"/>
    <x v="3"/>
    <x v="8"/>
    <x v="0"/>
    <s v="Returning"/>
    <x v="1"/>
    <s v="Hiking Daypack 20L"/>
    <n v="1"/>
    <n v="91.08"/>
    <n v="0.2"/>
    <n v="46.14"/>
    <n v="72.864000000000004"/>
    <n v="46.14"/>
    <n v="26.724000000000004"/>
    <n v="0.36676548089591571"/>
  </r>
  <r>
    <n v="2586"/>
    <d v="2026-12-23T00:00:00"/>
    <x v="3"/>
    <n v="12"/>
    <x v="11"/>
    <n v="2026"/>
    <x v="1"/>
    <x v="14"/>
    <x v="2"/>
    <s v="New"/>
    <x v="1"/>
    <s v="Trail Boots"/>
    <n v="1"/>
    <n v="143.84"/>
    <n v="0.15"/>
    <n v="78.17"/>
    <n v="122.264"/>
    <n v="78.17"/>
    <n v="44.093999999999994"/>
    <n v="0.360645815612118"/>
  </r>
  <r>
    <n v="3048"/>
    <d v="2026-12-23T00:00:00"/>
    <x v="3"/>
    <n v="12"/>
    <x v="11"/>
    <n v="2026"/>
    <x v="1"/>
    <x v="6"/>
    <x v="0"/>
    <s v="New"/>
    <x v="0"/>
    <s v="Cycling Pack 12L"/>
    <n v="1"/>
    <n v="102.66"/>
    <n v="0.05"/>
    <n v="49.2"/>
    <n v="97.526999999999987"/>
    <n v="49.2"/>
    <n v="48.326999999999984"/>
    <n v="0.4955243163431664"/>
  </r>
  <r>
    <n v="3838"/>
    <d v="2026-12-23T00:00:00"/>
    <x v="3"/>
    <n v="12"/>
    <x v="11"/>
    <n v="2026"/>
    <x v="1"/>
    <x v="11"/>
    <x v="2"/>
    <s v="New"/>
    <x v="4"/>
    <s v="Resistance Band Set"/>
    <n v="2"/>
    <n v="40.32"/>
    <n v="0"/>
    <n v="14.39"/>
    <n v="80.64"/>
    <n v="28.78"/>
    <n v="51.86"/>
    <n v="0.64310515873015872"/>
  </r>
  <r>
    <n v="4718"/>
    <d v="2026-12-23T00:00:00"/>
    <x v="3"/>
    <n v="12"/>
    <x v="11"/>
    <n v="2026"/>
    <x v="0"/>
    <x v="0"/>
    <x v="2"/>
    <s v="Returning"/>
    <x v="1"/>
    <s v="Summit Backpack 45L"/>
    <n v="1"/>
    <n v="157.58000000000001"/>
    <n v="0.1"/>
    <n v="80.37"/>
    <n v="141.822"/>
    <n v="80.37"/>
    <n v="61.451999999999998"/>
    <n v="0.43330371874603374"/>
  </r>
  <r>
    <n v="4844"/>
    <d v="2026-12-23T00:00:00"/>
    <x v="3"/>
    <n v="12"/>
    <x v="11"/>
    <n v="2026"/>
    <x v="1"/>
    <x v="14"/>
    <x v="0"/>
    <s v="New"/>
    <x v="4"/>
    <s v="Recovery Roller"/>
    <n v="1"/>
    <n v="36.4"/>
    <n v="0"/>
    <n v="14.22"/>
    <n v="36.4"/>
    <n v="14.22"/>
    <n v="22.18"/>
    <n v="0.6093406593406594"/>
  </r>
  <r>
    <n v="678"/>
    <d v="2026-12-24T00:00:00"/>
    <x v="3"/>
    <n v="12"/>
    <x v="11"/>
    <n v="2026"/>
    <x v="1"/>
    <x v="11"/>
    <x v="0"/>
    <s v="Business"/>
    <x v="1"/>
    <s v="Trail Boots"/>
    <n v="1"/>
    <n v="142.15"/>
    <n v="0.05"/>
    <n v="80.5"/>
    <n v="135.04249999999999"/>
    <n v="80.5"/>
    <n v="54.54249999999999"/>
    <n v="0.40389136753244342"/>
  </r>
  <r>
    <n v="1706"/>
    <d v="2026-12-24T00:00:00"/>
    <x v="3"/>
    <n v="12"/>
    <x v="11"/>
    <n v="2026"/>
    <x v="0"/>
    <x v="0"/>
    <x v="0"/>
    <s v="Returning"/>
    <x v="3"/>
    <s v="Alpine Tent 4P"/>
    <n v="2"/>
    <n v="332.38"/>
    <n v="0.05"/>
    <n v="192.16"/>
    <n v="631.52199999999993"/>
    <n v="384.32"/>
    <n v="247.20199999999994"/>
    <n v="0.39143846136793331"/>
  </r>
  <r>
    <n v="3034"/>
    <d v="2026-12-24T00:00:00"/>
    <x v="3"/>
    <n v="12"/>
    <x v="11"/>
    <n v="2026"/>
    <x v="1"/>
    <x v="1"/>
    <x v="2"/>
    <s v="New"/>
    <x v="3"/>
    <s v="Compact Sleeping Bag"/>
    <n v="1"/>
    <n v="122.18"/>
    <n v="0.15"/>
    <n v="61.28"/>
    <n v="103.85300000000001"/>
    <n v="61.28"/>
    <n v="42.573000000000008"/>
    <n v="0.40993519686479934"/>
  </r>
  <r>
    <n v="3883"/>
    <d v="2026-12-24T00:00:00"/>
    <x v="3"/>
    <n v="12"/>
    <x v="11"/>
    <n v="2026"/>
    <x v="0"/>
    <x v="0"/>
    <x v="0"/>
    <s v="New"/>
    <x v="3"/>
    <s v="Compact Sleeping Bag"/>
    <n v="1"/>
    <n v="125.66"/>
    <n v="0.15"/>
    <n v="60.6"/>
    <n v="106.81099999999999"/>
    <n v="60.6"/>
    <n v="46.210999999999991"/>
    <n v="0.43264270533933763"/>
  </r>
  <r>
    <n v="4342"/>
    <d v="2026-12-24T00:00:00"/>
    <x v="3"/>
    <n v="12"/>
    <x v="11"/>
    <n v="2026"/>
    <x v="3"/>
    <x v="4"/>
    <x v="0"/>
    <s v="Returning"/>
    <x v="2"/>
    <s v="Packing Cube Set"/>
    <n v="2"/>
    <n v="47.38"/>
    <n v="0.05"/>
    <n v="18.850000000000001"/>
    <n v="90.022000000000006"/>
    <n v="37.700000000000003"/>
    <n v="52.322000000000003"/>
    <n v="0.58121348114905247"/>
  </r>
  <r>
    <n v="4468"/>
    <d v="2026-12-24T00:00:00"/>
    <x v="3"/>
    <n v="12"/>
    <x v="11"/>
    <n v="2026"/>
    <x v="0"/>
    <x v="0"/>
    <x v="0"/>
    <s v="Business"/>
    <x v="3"/>
    <s v="Portable Camp Stove"/>
    <n v="1"/>
    <n v="80.8"/>
    <n v="0.05"/>
    <n v="38.33"/>
    <n v="76.759999999999991"/>
    <n v="38.33"/>
    <n v="38.429999999999993"/>
    <n v="0.50065138092756645"/>
  </r>
  <r>
    <n v="7"/>
    <d v="2026-12-25T00:00:00"/>
    <x v="3"/>
    <n v="12"/>
    <x v="11"/>
    <n v="2026"/>
    <x v="3"/>
    <x v="8"/>
    <x v="0"/>
    <s v="Returning"/>
    <x v="0"/>
    <s v="Cycling Pack 12L"/>
    <n v="5"/>
    <n v="103.52"/>
    <n v="0.1"/>
    <n v="49.1"/>
    <n v="465.84000000000003"/>
    <n v="245.5"/>
    <n v="220.34000000000003"/>
    <n v="0.47299501974927016"/>
  </r>
  <r>
    <n v="658"/>
    <d v="2026-12-25T00:00:00"/>
    <x v="3"/>
    <n v="12"/>
    <x v="11"/>
    <n v="2026"/>
    <x v="1"/>
    <x v="6"/>
    <x v="2"/>
    <s v="Business"/>
    <x v="1"/>
    <s v="Summit Backpack 45L"/>
    <n v="2"/>
    <n v="153.38999999999999"/>
    <n v="0.05"/>
    <n v="78.06"/>
    <n v="291.44099999999997"/>
    <n v="156.12"/>
    <n v="135.32099999999997"/>
    <n v="0.46431696295305047"/>
  </r>
  <r>
    <n v="1192"/>
    <d v="2026-12-25T00:00:00"/>
    <x v="3"/>
    <n v="12"/>
    <x v="11"/>
    <n v="2026"/>
    <x v="3"/>
    <x v="13"/>
    <x v="1"/>
    <s v="Business"/>
    <x v="4"/>
    <s v="Resistance Band Set"/>
    <n v="6"/>
    <n v="39.49"/>
    <n v="0.05"/>
    <n v="14.49"/>
    <n v="225.09299999999999"/>
    <n v="86.94"/>
    <n v="138.15299999999999"/>
    <n v="0.61375964601298127"/>
  </r>
  <r>
    <n v="3852"/>
    <d v="2026-12-25T00:00:00"/>
    <x v="3"/>
    <n v="12"/>
    <x v="11"/>
    <n v="2026"/>
    <x v="2"/>
    <x v="2"/>
    <x v="2"/>
    <s v="Business"/>
    <x v="4"/>
    <s v="Recovery Roller"/>
    <n v="1"/>
    <n v="35.54"/>
    <n v="0.1"/>
    <n v="13.63"/>
    <n v="31.986000000000001"/>
    <n v="13.63"/>
    <n v="18.356000000000002"/>
    <n v="0.5738760707809667"/>
  </r>
  <r>
    <n v="4507"/>
    <d v="2026-12-25T00:00:00"/>
    <x v="3"/>
    <n v="12"/>
    <x v="11"/>
    <n v="2026"/>
    <x v="1"/>
    <x v="12"/>
    <x v="3"/>
    <s v="Returning"/>
    <x v="2"/>
    <s v="Travel Backpack 35L"/>
    <n v="2"/>
    <n v="167.21"/>
    <n v="0.05"/>
    <n v="88.23"/>
    <n v="317.69900000000001"/>
    <n v="176.46"/>
    <n v="141.239"/>
    <n v="0.44456860109726504"/>
  </r>
  <r>
    <n v="260"/>
    <d v="2026-12-26T00:00:00"/>
    <x v="3"/>
    <n v="12"/>
    <x v="11"/>
    <n v="2026"/>
    <x v="2"/>
    <x v="2"/>
    <x v="0"/>
    <s v="Business"/>
    <x v="1"/>
    <s v="Trekking Poles"/>
    <n v="1"/>
    <n v="71.89"/>
    <n v="0.1"/>
    <n v="31.88"/>
    <n v="64.701000000000008"/>
    <n v="31.88"/>
    <n v="32.821000000000012"/>
    <n v="0.50727191233520363"/>
  </r>
  <r>
    <n v="1659"/>
    <d v="2026-12-26T00:00:00"/>
    <x v="3"/>
    <n v="12"/>
    <x v="11"/>
    <n v="2026"/>
    <x v="0"/>
    <x v="15"/>
    <x v="2"/>
    <s v="New"/>
    <x v="2"/>
    <s v="Carry-On Duffel"/>
    <n v="1"/>
    <n v="133.56"/>
    <n v="0.05"/>
    <n v="68.739999999999995"/>
    <n v="126.88199999999999"/>
    <n v="68.739999999999995"/>
    <n v="58.141999999999996"/>
    <n v="0.4582367869358932"/>
  </r>
  <r>
    <n v="3188"/>
    <d v="2026-12-26T00:00:00"/>
    <x v="3"/>
    <n v="12"/>
    <x v="11"/>
    <n v="2026"/>
    <x v="3"/>
    <x v="7"/>
    <x v="3"/>
    <s v="New"/>
    <x v="3"/>
    <s v="Compact Sleeping Bag"/>
    <n v="2"/>
    <n v="122.28"/>
    <n v="0.1"/>
    <n v="61.64"/>
    <n v="220.10400000000001"/>
    <n v="123.28"/>
    <n v="96.824000000000012"/>
    <n v="0.43990113764402283"/>
  </r>
  <r>
    <n v="3673"/>
    <d v="2026-12-26T00:00:00"/>
    <x v="3"/>
    <n v="12"/>
    <x v="11"/>
    <n v="2026"/>
    <x v="0"/>
    <x v="15"/>
    <x v="0"/>
    <s v="Business"/>
    <x v="4"/>
    <s v="Resistance Band Set"/>
    <n v="1"/>
    <n v="40.619999999999997"/>
    <n v="0"/>
    <n v="14.62"/>
    <n v="40.619999999999997"/>
    <n v="14.62"/>
    <n v="26"/>
    <n v="0.64007877892663712"/>
  </r>
  <r>
    <n v="3805"/>
    <d v="2026-12-26T00:00:00"/>
    <x v="3"/>
    <n v="12"/>
    <x v="11"/>
    <n v="2026"/>
    <x v="3"/>
    <x v="4"/>
    <x v="1"/>
    <s v="Business"/>
    <x v="2"/>
    <s v="Packing Cube Set"/>
    <n v="8"/>
    <n v="45.54"/>
    <n v="0.15"/>
    <n v="18.54"/>
    <n v="309.67199999999997"/>
    <n v="148.32"/>
    <n v="161.35199999999998"/>
    <n v="0.52104161822831896"/>
  </r>
  <r>
    <n v="3945"/>
    <d v="2026-12-26T00:00:00"/>
    <x v="3"/>
    <n v="12"/>
    <x v="11"/>
    <n v="2026"/>
    <x v="3"/>
    <x v="13"/>
    <x v="1"/>
    <s v="Business"/>
    <x v="0"/>
    <s v="Trail Bike Light"/>
    <n v="4"/>
    <n v="50.96"/>
    <n v="0.1"/>
    <n v="22.14"/>
    <n v="183.45600000000002"/>
    <n v="88.56"/>
    <n v="94.896000000000015"/>
    <n v="0.51726844583987441"/>
  </r>
  <r>
    <n v="4266"/>
    <d v="2026-12-26T00:00:00"/>
    <x v="3"/>
    <n v="12"/>
    <x v="11"/>
    <n v="2026"/>
    <x v="1"/>
    <x v="1"/>
    <x v="0"/>
    <s v="New"/>
    <x v="0"/>
    <s v="Compact Repair Kit"/>
    <n v="4"/>
    <n v="40.19"/>
    <n v="0.15"/>
    <n v="16.55"/>
    <n v="136.64599999999999"/>
    <n v="66.2"/>
    <n v="70.445999999999984"/>
    <n v="0.51553649576277383"/>
  </r>
  <r>
    <n v="606"/>
    <d v="2026-12-27T00:00:00"/>
    <x v="3"/>
    <n v="12"/>
    <x v="11"/>
    <n v="2026"/>
    <x v="1"/>
    <x v="12"/>
    <x v="0"/>
    <s v="New"/>
    <x v="3"/>
    <s v="Alpine Tent 4P"/>
    <n v="3"/>
    <n v="333.84"/>
    <n v="0"/>
    <n v="193.05"/>
    <n v="1001.52"/>
    <n v="579.15000000000009"/>
    <n v="422.36999999999989"/>
    <n v="0.42172897196261672"/>
  </r>
  <r>
    <n v="1166"/>
    <d v="2026-12-27T00:00:00"/>
    <x v="3"/>
    <n v="12"/>
    <x v="11"/>
    <n v="2026"/>
    <x v="2"/>
    <x v="16"/>
    <x v="3"/>
    <s v="Returning"/>
    <x v="3"/>
    <s v="Trail Tent 2P"/>
    <n v="2"/>
    <n v="198.94"/>
    <n v="0.15"/>
    <n v="102.32"/>
    <n v="338.19799999999998"/>
    <n v="204.64"/>
    <n v="133.55799999999999"/>
    <n v="0.39491067362905752"/>
  </r>
  <r>
    <n v="1913"/>
    <d v="2026-12-27T00:00:00"/>
    <x v="3"/>
    <n v="12"/>
    <x v="11"/>
    <n v="2026"/>
    <x v="2"/>
    <x v="5"/>
    <x v="3"/>
    <s v="New"/>
    <x v="4"/>
    <s v="Recovery Roller"/>
    <n v="3"/>
    <n v="35.979999999999997"/>
    <n v="0"/>
    <n v="13.6"/>
    <n v="107.94"/>
    <n v="40.799999999999997"/>
    <n v="67.14"/>
    <n v="0.62201222901612008"/>
  </r>
  <r>
    <n v="2402"/>
    <d v="2026-12-27T00:00:00"/>
    <x v="3"/>
    <n v="12"/>
    <x v="11"/>
    <n v="2026"/>
    <x v="1"/>
    <x v="14"/>
    <x v="3"/>
    <s v="New"/>
    <x v="2"/>
    <s v="Carry-On Duffel"/>
    <n v="6"/>
    <n v="133.4"/>
    <n v="0.1"/>
    <n v="66.3"/>
    <n v="720.36000000000013"/>
    <n v="397.79999999999995"/>
    <n v="322.56000000000017"/>
    <n v="0.44777611194402817"/>
  </r>
  <r>
    <n v="3192"/>
    <d v="2026-12-27T00:00:00"/>
    <x v="3"/>
    <n v="12"/>
    <x v="11"/>
    <n v="2026"/>
    <x v="3"/>
    <x v="7"/>
    <x v="0"/>
    <s v="Returning"/>
    <x v="1"/>
    <s v="Hiking Daypack 20L"/>
    <n v="2"/>
    <n v="93.45"/>
    <n v="0"/>
    <n v="45.75"/>
    <n v="186.9"/>
    <n v="91.5"/>
    <n v="95.4"/>
    <n v="0.5104333868378812"/>
  </r>
  <r>
    <n v="3721"/>
    <d v="2026-12-27T00:00:00"/>
    <x v="3"/>
    <n v="12"/>
    <x v="11"/>
    <n v="2026"/>
    <x v="2"/>
    <x v="5"/>
    <x v="3"/>
    <s v="New"/>
    <x v="4"/>
    <s v="Training Mat"/>
    <n v="1"/>
    <n v="49.79"/>
    <n v="0.2"/>
    <n v="21.87"/>
    <n v="39.832000000000001"/>
    <n v="21.87"/>
    <n v="17.962"/>
    <n v="0.45094396465153641"/>
  </r>
  <r>
    <n v="3882"/>
    <d v="2026-12-27T00:00:00"/>
    <x v="3"/>
    <n v="12"/>
    <x v="11"/>
    <n v="2026"/>
    <x v="3"/>
    <x v="8"/>
    <x v="3"/>
    <s v="Returning"/>
    <x v="1"/>
    <s v="Trekking Poles"/>
    <n v="3"/>
    <n v="70.430000000000007"/>
    <n v="0.1"/>
    <n v="32.869999999999997"/>
    <n v="190.16100000000003"/>
    <n v="98.609999999999985"/>
    <n v="91.551000000000045"/>
    <n v="0.48143941186678674"/>
  </r>
  <r>
    <n v="4945"/>
    <d v="2026-12-27T00:00:00"/>
    <x v="3"/>
    <n v="12"/>
    <x v="11"/>
    <n v="2026"/>
    <x v="2"/>
    <x v="2"/>
    <x v="0"/>
    <s v="Business"/>
    <x v="3"/>
    <s v="Portable Camp Stove"/>
    <n v="2"/>
    <n v="82.04"/>
    <n v="0.1"/>
    <n v="38.880000000000003"/>
    <n v="147.67200000000003"/>
    <n v="77.760000000000005"/>
    <n v="69.91200000000002"/>
    <n v="0.47342759629449055"/>
  </r>
  <r>
    <n v="5084"/>
    <d v="2026-12-27T00:00:00"/>
    <x v="3"/>
    <n v="12"/>
    <x v="11"/>
    <n v="2026"/>
    <x v="1"/>
    <x v="11"/>
    <x v="3"/>
    <s v="Returning"/>
    <x v="2"/>
    <s v="Insulated Bottle"/>
    <n v="1"/>
    <n v="35.409999999999997"/>
    <n v="0.2"/>
    <n v="13.54"/>
    <n v="28.327999999999999"/>
    <n v="13.54"/>
    <n v="14.788"/>
    <n v="0.5220276757977973"/>
  </r>
  <r>
    <n v="246"/>
    <d v="2026-12-28T00:00:00"/>
    <x v="3"/>
    <n v="12"/>
    <x v="11"/>
    <n v="2026"/>
    <x v="3"/>
    <x v="7"/>
    <x v="3"/>
    <s v="Business"/>
    <x v="0"/>
    <s v="Compact Repair Kit"/>
    <n v="1"/>
    <n v="41.06"/>
    <n v="0.1"/>
    <n v="16.23"/>
    <n v="36.954000000000001"/>
    <n v="16.23"/>
    <n v="20.724"/>
    <n v="0.5608053255398604"/>
  </r>
  <r>
    <n v="537"/>
    <d v="2026-12-28T00:00:00"/>
    <x v="3"/>
    <n v="12"/>
    <x v="11"/>
    <n v="2026"/>
    <x v="3"/>
    <x v="8"/>
    <x v="1"/>
    <s v="Business"/>
    <x v="1"/>
    <s v="Hiking Daypack 20L"/>
    <n v="12"/>
    <n v="90.29"/>
    <n v="0.1"/>
    <n v="45.76"/>
    <n v="975.13200000000006"/>
    <n v="549.12"/>
    <n v="426.01200000000006"/>
    <n v="0.43687623829389255"/>
  </r>
  <r>
    <n v="968"/>
    <d v="2026-12-28T00:00:00"/>
    <x v="3"/>
    <n v="12"/>
    <x v="11"/>
    <n v="2026"/>
    <x v="1"/>
    <x v="12"/>
    <x v="2"/>
    <s v="New"/>
    <x v="0"/>
    <s v="Cycling Pack 12L"/>
    <n v="1"/>
    <n v="103.13"/>
    <n v="0.15"/>
    <n v="50.06"/>
    <n v="87.660499999999999"/>
    <n v="50.06"/>
    <n v="37.600499999999997"/>
    <n v="0.42893321393329947"/>
  </r>
  <r>
    <n v="1234"/>
    <d v="2026-12-28T00:00:00"/>
    <x v="3"/>
    <n v="12"/>
    <x v="11"/>
    <n v="2026"/>
    <x v="3"/>
    <x v="13"/>
    <x v="0"/>
    <s v="Returning"/>
    <x v="0"/>
    <s v="Commuter Helmet"/>
    <n v="1"/>
    <n v="81.39"/>
    <n v="0.05"/>
    <n v="43.54"/>
    <n v="77.320499999999996"/>
    <n v="43.54"/>
    <n v="33.780499999999996"/>
    <n v="0.43688931137279247"/>
  </r>
  <r>
    <n v="2061"/>
    <d v="2026-12-28T00:00:00"/>
    <x v="3"/>
    <n v="12"/>
    <x v="11"/>
    <n v="2026"/>
    <x v="0"/>
    <x v="15"/>
    <x v="3"/>
    <s v="Returning"/>
    <x v="3"/>
    <s v="Alpine Tent 4P"/>
    <n v="2"/>
    <n v="342.78"/>
    <n v="0"/>
    <n v="197.89"/>
    <n v="685.56"/>
    <n v="395.78"/>
    <n v="289.77999999999997"/>
    <n v="0.4226909387945621"/>
  </r>
  <r>
    <n v="2219"/>
    <d v="2026-12-28T00:00:00"/>
    <x v="3"/>
    <n v="12"/>
    <x v="11"/>
    <n v="2026"/>
    <x v="1"/>
    <x v="14"/>
    <x v="0"/>
    <s v="Returning"/>
    <x v="1"/>
    <s v="Trail Boots"/>
    <n v="1"/>
    <n v="147"/>
    <n v="0.15"/>
    <n v="79.58"/>
    <n v="124.95"/>
    <n v="79.58"/>
    <n v="45.370000000000005"/>
    <n v="0.36310524209683875"/>
  </r>
  <r>
    <n v="2651"/>
    <d v="2026-12-28T00:00:00"/>
    <x v="3"/>
    <n v="12"/>
    <x v="11"/>
    <n v="2026"/>
    <x v="0"/>
    <x v="15"/>
    <x v="0"/>
    <s v="New"/>
    <x v="2"/>
    <s v="Packing Cube Set"/>
    <n v="1"/>
    <n v="45.69"/>
    <n v="0.2"/>
    <n v="18.829999999999998"/>
    <n v="36.552"/>
    <n v="18.829999999999998"/>
    <n v="17.722000000000001"/>
    <n v="0.48484351061501429"/>
  </r>
  <r>
    <n v="3173"/>
    <d v="2026-12-28T00:00:00"/>
    <x v="3"/>
    <n v="12"/>
    <x v="11"/>
    <n v="2026"/>
    <x v="1"/>
    <x v="12"/>
    <x v="3"/>
    <s v="Returning"/>
    <x v="0"/>
    <s v="Compact Repair Kit"/>
    <n v="1"/>
    <n v="39.69"/>
    <n v="0"/>
    <n v="17.09"/>
    <n v="39.69"/>
    <n v="17.09"/>
    <n v="22.599999999999998"/>
    <n v="0.56941295036533135"/>
  </r>
  <r>
    <n v="3409"/>
    <d v="2026-12-28T00:00:00"/>
    <x v="3"/>
    <n v="12"/>
    <x v="11"/>
    <n v="2026"/>
    <x v="3"/>
    <x v="4"/>
    <x v="0"/>
    <s v="New"/>
    <x v="3"/>
    <s v="Compact Sleeping Bag"/>
    <n v="5"/>
    <n v="122.42"/>
    <n v="0"/>
    <n v="60.8"/>
    <n v="612.1"/>
    <n v="304"/>
    <n v="308.10000000000002"/>
    <n v="0.50334912595981052"/>
  </r>
  <r>
    <n v="3535"/>
    <d v="2026-12-28T00:00:00"/>
    <x v="3"/>
    <n v="12"/>
    <x v="11"/>
    <n v="2026"/>
    <x v="1"/>
    <x v="6"/>
    <x v="2"/>
    <s v="New"/>
    <x v="2"/>
    <s v="Insulated Bottle"/>
    <n v="1"/>
    <n v="37.03"/>
    <n v="0.15"/>
    <n v="13.53"/>
    <n v="31.4755"/>
    <n v="13.53"/>
    <n v="17.945500000000003"/>
    <n v="0.57014185636447401"/>
  </r>
  <r>
    <n v="5134"/>
    <d v="2026-12-28T00:00:00"/>
    <x v="3"/>
    <n v="12"/>
    <x v="11"/>
    <n v="2026"/>
    <x v="1"/>
    <x v="14"/>
    <x v="2"/>
    <s v="Returning"/>
    <x v="1"/>
    <s v="Hiking Daypack 20L"/>
    <n v="1"/>
    <n v="90.99"/>
    <n v="0.05"/>
    <n v="44.78"/>
    <n v="86.440499999999986"/>
    <n v="44.78"/>
    <n v="41.660499999999985"/>
    <n v="0.48195579618350187"/>
  </r>
  <r>
    <n v="2011"/>
    <d v="2026-12-29T00:00:00"/>
    <x v="3"/>
    <n v="12"/>
    <x v="11"/>
    <n v="2026"/>
    <x v="1"/>
    <x v="11"/>
    <x v="0"/>
    <s v="Returning"/>
    <x v="1"/>
    <s v="Hiking Daypack 20L"/>
    <n v="1"/>
    <n v="90.81"/>
    <n v="0.1"/>
    <n v="46.53"/>
    <n v="81.728999999999999"/>
    <n v="46.53"/>
    <n v="35.198999999999998"/>
    <n v="0.43067944059024332"/>
  </r>
  <r>
    <n v="2477"/>
    <d v="2026-12-29T00:00:00"/>
    <x v="3"/>
    <n v="12"/>
    <x v="11"/>
    <n v="2026"/>
    <x v="0"/>
    <x v="15"/>
    <x v="2"/>
    <s v="New"/>
    <x v="0"/>
    <s v="Compact Repair Kit"/>
    <n v="1"/>
    <n v="41.28"/>
    <n v="0.15"/>
    <n v="16.41"/>
    <n v="35.088000000000001"/>
    <n v="16.41"/>
    <n v="18.678000000000001"/>
    <n v="0.53231874145006841"/>
  </r>
  <r>
    <n v="2745"/>
    <d v="2026-12-29T00:00:00"/>
    <x v="3"/>
    <n v="12"/>
    <x v="11"/>
    <n v="2026"/>
    <x v="3"/>
    <x v="13"/>
    <x v="3"/>
    <s v="Business"/>
    <x v="2"/>
    <s v="Packing Cube Set"/>
    <n v="1"/>
    <n v="46.07"/>
    <n v="0"/>
    <n v="18.420000000000002"/>
    <n v="46.07"/>
    <n v="18.420000000000002"/>
    <n v="27.65"/>
    <n v="0.60017364879531143"/>
  </r>
  <r>
    <n v="4427"/>
    <d v="2026-12-29T00:00:00"/>
    <x v="3"/>
    <n v="12"/>
    <x v="11"/>
    <n v="2026"/>
    <x v="1"/>
    <x v="12"/>
    <x v="2"/>
    <s v="Business"/>
    <x v="1"/>
    <s v="Trail Boots"/>
    <n v="1"/>
    <n v="147.29"/>
    <n v="0.1"/>
    <n v="78.2"/>
    <n v="132.56100000000001"/>
    <n v="78.2"/>
    <n v="54.361000000000004"/>
    <n v="0.4100829052285363"/>
  </r>
  <r>
    <n v="377"/>
    <d v="2026-12-30T00:00:00"/>
    <x v="3"/>
    <n v="12"/>
    <x v="11"/>
    <n v="2026"/>
    <x v="3"/>
    <x v="13"/>
    <x v="0"/>
    <s v="New"/>
    <x v="0"/>
    <s v="Compact Repair Kit"/>
    <n v="1"/>
    <n v="40.82"/>
    <n v="0.1"/>
    <n v="17.2"/>
    <n v="36.738"/>
    <n v="17.2"/>
    <n v="19.538"/>
    <n v="0.53181991398551909"/>
  </r>
  <r>
    <n v="1530"/>
    <d v="2026-12-30T00:00:00"/>
    <x v="3"/>
    <n v="12"/>
    <x v="11"/>
    <n v="2026"/>
    <x v="3"/>
    <x v="7"/>
    <x v="0"/>
    <s v="New"/>
    <x v="4"/>
    <s v="Training Mat"/>
    <n v="3"/>
    <n v="50.72"/>
    <n v="0"/>
    <n v="22.3"/>
    <n v="152.16"/>
    <n v="66.900000000000006"/>
    <n v="85.259999999999991"/>
    <n v="0.56033123028391163"/>
  </r>
  <r>
    <n v="2135"/>
    <d v="2026-12-30T00:00:00"/>
    <x v="3"/>
    <n v="12"/>
    <x v="11"/>
    <n v="2026"/>
    <x v="1"/>
    <x v="12"/>
    <x v="3"/>
    <s v="Business"/>
    <x v="3"/>
    <s v="Trail Tent 2P"/>
    <n v="3"/>
    <n v="194.7"/>
    <n v="0.1"/>
    <n v="102.62"/>
    <n v="525.68999999999994"/>
    <n v="307.86"/>
    <n v="217.82999999999993"/>
    <n v="0.41436968555612613"/>
  </r>
  <r>
    <n v="2916"/>
    <d v="2026-12-30T00:00:00"/>
    <x v="3"/>
    <n v="12"/>
    <x v="11"/>
    <n v="2026"/>
    <x v="1"/>
    <x v="6"/>
    <x v="2"/>
    <s v="New"/>
    <x v="2"/>
    <s v="Insulated Bottle"/>
    <n v="1"/>
    <n v="36.64"/>
    <n v="0.05"/>
    <n v="13.59"/>
    <n v="34.808"/>
    <n v="13.59"/>
    <n v="21.218"/>
    <n v="0.60957251206619167"/>
  </r>
  <r>
    <n v="3449"/>
    <d v="2026-12-30T00:00:00"/>
    <x v="3"/>
    <n v="12"/>
    <x v="11"/>
    <n v="2026"/>
    <x v="2"/>
    <x v="10"/>
    <x v="3"/>
    <s v="Returning"/>
    <x v="3"/>
    <s v="Trail Tent 2P"/>
    <n v="6"/>
    <n v="192.9"/>
    <n v="0.2"/>
    <n v="106.89"/>
    <n v="925.92000000000007"/>
    <n v="641.34"/>
    <n v="284.58000000000004"/>
    <n v="0.30734836702954899"/>
  </r>
  <r>
    <n v="3498"/>
    <d v="2026-12-30T00:00:00"/>
    <x v="3"/>
    <n v="12"/>
    <x v="11"/>
    <n v="2026"/>
    <x v="3"/>
    <x v="7"/>
    <x v="3"/>
    <s v="Returning"/>
    <x v="1"/>
    <s v="Trekking Poles"/>
    <n v="2"/>
    <n v="71.56"/>
    <n v="0.1"/>
    <n v="32.99"/>
    <n v="128.80800000000002"/>
    <n v="65.98"/>
    <n v="62.828000000000017"/>
    <n v="0.4877647351096206"/>
  </r>
  <r>
    <n v="4851"/>
    <d v="2026-12-30T00:00:00"/>
    <x v="3"/>
    <n v="12"/>
    <x v="11"/>
    <n v="2026"/>
    <x v="3"/>
    <x v="13"/>
    <x v="3"/>
    <s v="New"/>
    <x v="0"/>
    <s v="Compact Repair Kit"/>
    <n v="1"/>
    <n v="40.270000000000003"/>
    <n v="0.1"/>
    <n v="16.63"/>
    <n v="36.243000000000002"/>
    <n v="16.63"/>
    <n v="19.613000000000003"/>
    <n v="0.54115277432883602"/>
  </r>
  <r>
    <n v="4926"/>
    <d v="2026-12-30T00:00:00"/>
    <x v="3"/>
    <n v="12"/>
    <x v="11"/>
    <n v="2026"/>
    <x v="3"/>
    <x v="7"/>
    <x v="2"/>
    <s v="Business"/>
    <x v="0"/>
    <s v="Commuter Helmet"/>
    <n v="6"/>
    <n v="81.180000000000007"/>
    <n v="0.05"/>
    <n v="43.3"/>
    <n v="462.726"/>
    <n v="259.79999999999995"/>
    <n v="202.92600000000004"/>
    <n v="0.43854462468069666"/>
  </r>
  <r>
    <n v="5035"/>
    <d v="2026-12-30T00:00:00"/>
    <x v="3"/>
    <n v="12"/>
    <x v="11"/>
    <n v="2026"/>
    <x v="1"/>
    <x v="12"/>
    <x v="0"/>
    <s v="New"/>
    <x v="0"/>
    <s v="Cycling Pack 12L"/>
    <n v="2"/>
    <n v="101.73"/>
    <n v="0.1"/>
    <n v="49.3"/>
    <n v="183.114"/>
    <n v="98.6"/>
    <n v="84.51400000000001"/>
    <n v="0.46153762137247839"/>
  </r>
  <r>
    <n v="5135"/>
    <d v="2026-12-30T00:00:00"/>
    <x v="3"/>
    <n v="12"/>
    <x v="11"/>
    <n v="2026"/>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CB3F49-A466-477B-97A6-AE71E3F95E43}" name="Tos_5_Count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9:F15" firstHeaderRow="1" firstDataRow="1" firstDataCol="1"/>
  <pivotFields count="20">
    <pivotField showAll="0"/>
    <pivotField numFmtId="164" showAll="0"/>
    <pivotField showAll="0">
      <items count="5">
        <item x="0"/>
        <item x="1"/>
        <item x="2"/>
        <item x="3"/>
        <item t="default"/>
      </items>
    </pivotField>
    <pivotField showAll="0"/>
    <pivotField showAll="0" nonAutoSortDefault="1"/>
    <pivotField showAll="0"/>
    <pivotField showAll="0"/>
    <pivotField axis="axisRow" showAll="0" measureFilter="1" sortType="descending">
      <items count="18">
        <item x="8"/>
        <item x="11"/>
        <item x="2"/>
        <item x="0"/>
        <item x="9"/>
        <item x="14"/>
        <item x="16"/>
        <item x="7"/>
        <item x="15"/>
        <item x="3"/>
        <item x="12"/>
        <item x="13"/>
        <item x="10"/>
        <item x="5"/>
        <item x="1"/>
        <item x="4"/>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i>
    <i>
      <x v="10"/>
    </i>
    <i>
      <x v="11"/>
    </i>
    <i>
      <x v="8"/>
    </i>
    <i>
      <x v="3"/>
    </i>
    <i t="grand">
      <x/>
    </i>
  </rowItems>
  <colItems count="1">
    <i/>
  </colItems>
  <dataFields count="1">
    <dataField name="Total Revenue" fld="16" baseField="4" baseItem="0" numFmtId="165"/>
  </dataFields>
  <formats count="2">
    <format dxfId="153">
      <pivotArea outline="0" collapsedLevelsAreSubtotals="1" fieldPosition="0"/>
    </format>
    <format dxfId="152">
      <pivotArea collapsedLevelsAreSubtotals="1" fieldPosition="0">
        <references count="1">
          <reference field="7" count="5">
            <x v="0"/>
            <x v="3"/>
            <x v="8"/>
            <x v="10"/>
            <x v="11"/>
          </reference>
        </references>
      </pivotArea>
    </format>
  </format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F58146-699E-42CC-8C9D-2D9D88E7C372}" name="Total_Revenu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64" showAll="0"/>
    <pivotField showAll="0">
      <items count="5">
        <item x="0"/>
        <item x="1"/>
        <item x="2"/>
        <item x="3"/>
        <item t="default"/>
      </items>
    </pivotField>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Total Revenue" fld="16" baseField="0" baseItem="0" numFmtId="167"/>
  </dataFields>
  <formats count="1">
    <format dxfId="1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73C498-E0A6-43FC-BE57-9B0D6F26ABBF}" name="Monthly_Profit_Revenu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C22" firstHeaderRow="0" firstDataRow="1" firstDataCol="1"/>
  <pivotFields count="20">
    <pivotField showAll="0"/>
    <pivotField numFmtId="164" showAll="0"/>
    <pivotField showAll="0">
      <items count="5">
        <item x="0"/>
        <item x="1"/>
        <item x="2"/>
        <item x="3"/>
        <item t="default"/>
      </items>
    </pivotField>
    <pivotField showAll="0"/>
    <pivotField axis="axisRow" showAll="0" nonAutoSortDefault="1">
      <items count="13">
        <item x="0"/>
        <item x="1"/>
        <item x="2"/>
        <item x="3"/>
        <item x="4"/>
        <item x="5"/>
        <item x="6"/>
        <item x="7"/>
        <item x="8"/>
        <item x="9"/>
        <item x="10"/>
        <item x="11"/>
        <item t="default"/>
      </items>
    </pivotField>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4" baseItem="0" numFmtId="165"/>
    <dataField name="Total Gross Profit" fld="18" baseField="4" baseItem="0" numFmtId="165"/>
  </dataFields>
  <formats count="3">
    <format dxfId="157">
      <pivotArea outline="0" collapsedLevelsAreSubtotals="1" fieldPosition="0"/>
    </format>
    <format dxfId="156">
      <pivotArea collapsedLevelsAreSubtotals="1" fieldPosition="0">
        <references count="2">
          <reference field="4294967294" count="1" selected="0">
            <x v="0"/>
          </reference>
          <reference field="4" count="0"/>
        </references>
      </pivotArea>
    </format>
    <format dxfId="155">
      <pivotArea collapsedLevelsAreSubtotals="1" fieldPosition="0">
        <references count="2">
          <reference field="4294967294" count="1" selected="0">
            <x v="1"/>
          </reference>
          <reference field="4"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DA28C3-BAF0-41C1-911E-03DDAC803A3B}" name="Total_COGS"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3:K4" firstHeaderRow="1" firstDataRow="1" firstDataCol="0"/>
  <pivotFields count="20">
    <pivotField showAll="0"/>
    <pivotField numFmtId="164" showAll="0"/>
    <pivotField showAll="0">
      <items count="5">
        <item x="0"/>
        <item x="1"/>
        <item x="2"/>
        <item x="3"/>
        <item t="default"/>
      </items>
    </pivotField>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7"/>
  </dataFields>
  <formats count="1">
    <format dxfId="1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826C8F-B031-407B-9904-236504B5685F}" name="Countrywise_Map"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9:O27" firstHeaderRow="1" firstDataRow="1" firstDataCol="1"/>
  <pivotFields count="20">
    <pivotField showAll="0"/>
    <pivotField numFmtId="164" showAll="0"/>
    <pivotField showAll="0">
      <items count="5">
        <item x="0"/>
        <item x="1"/>
        <item x="2"/>
        <item x="3"/>
        <item t="default"/>
      </items>
    </pivotField>
    <pivotField showAll="0"/>
    <pivotField showAll="0" nonAutoSortDefault="1"/>
    <pivotField showAll="0"/>
    <pivotField showAll="0"/>
    <pivotField axis="axisRow" showAll="0" sortType="descending">
      <items count="18">
        <item x="8"/>
        <item x="11"/>
        <item x="2"/>
        <item x="0"/>
        <item x="9"/>
        <item x="14"/>
        <item x="16"/>
        <item x="7"/>
        <item x="15"/>
        <item x="3"/>
        <item x="12"/>
        <item x="13"/>
        <item x="10"/>
        <item x="5"/>
        <item x="1"/>
        <item x="4"/>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0"/>
    </i>
    <i>
      <x v="11"/>
    </i>
    <i>
      <x v="8"/>
    </i>
    <i>
      <x v="3"/>
    </i>
    <i>
      <x v="7"/>
    </i>
    <i>
      <x v="5"/>
    </i>
    <i>
      <x v="2"/>
    </i>
    <i>
      <x v="16"/>
    </i>
    <i>
      <x v="13"/>
    </i>
    <i>
      <x v="4"/>
    </i>
    <i>
      <x v="6"/>
    </i>
    <i>
      <x v="15"/>
    </i>
    <i>
      <x v="1"/>
    </i>
    <i>
      <x v="12"/>
    </i>
    <i>
      <x v="14"/>
    </i>
    <i>
      <x v="9"/>
    </i>
    <i t="grand">
      <x/>
    </i>
  </rowItems>
  <colItems count="1">
    <i/>
  </colItems>
  <dataFields count="1">
    <dataField name="Total Revenue" fld="16" baseField="4" baseItem="0" numFmtId="165"/>
  </dataFields>
  <formats count="2">
    <format dxfId="160">
      <pivotArea outline="0" collapsedLevelsAreSubtotals="1" fieldPosition="0"/>
    </format>
    <format dxfId="159">
      <pivotArea collapsedLevelsAreSubtotals="1" fieldPosition="0">
        <references count="1">
          <reference field="7" count="5">
            <x v="0"/>
            <x v="3"/>
            <x v="8"/>
            <x v="10"/>
            <x v="11"/>
          </reference>
        </references>
      </pivotArea>
    </format>
  </format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DD8BBC-7D06-4132-B690-533FCF502684}" name="Region_Wis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9:L14" firstHeaderRow="1" firstDataRow="1" firstDataCol="1"/>
  <pivotFields count="20">
    <pivotField showAll="0"/>
    <pivotField numFmtId="164" showAll="0"/>
    <pivotField showAll="0">
      <items count="5">
        <item x="0"/>
        <item x="1"/>
        <item x="2"/>
        <item x="3"/>
        <item t="default"/>
      </items>
    </pivotField>
    <pivotField showAll="0"/>
    <pivotField showAll="0" nonAutoSortDefault="1"/>
    <pivotField showAll="0"/>
    <pivotField axis="axisRow" showAll="0">
      <items count="5">
        <item x="1"/>
        <item x="2"/>
        <item x="0"/>
        <item x="3"/>
        <item t="default"/>
      </items>
    </pivotField>
    <pivotField showAll="0" measureFilter="1" sortType="descending">
      <items count="18">
        <item x="8"/>
        <item x="11"/>
        <item x="2"/>
        <item x="0"/>
        <item x="9"/>
        <item x="14"/>
        <item x="16"/>
        <item x="7"/>
        <item x="15"/>
        <item x="3"/>
        <item x="12"/>
        <item x="13"/>
        <item x="10"/>
        <item x="5"/>
        <item x="1"/>
        <item x="4"/>
        <item x="6"/>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4" baseItem="0" numFmtId="165"/>
  </dataFields>
  <formats count="2">
    <format dxfId="162">
      <pivotArea outline="0" collapsedLevelsAreSubtotals="1" fieldPosition="0"/>
    </format>
    <format dxfId="161">
      <pivotArea collapsedLevelsAreSubtotals="1" fieldPosition="0">
        <references count="1">
          <reference field="6" count="0"/>
        </references>
      </pivotArea>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5" format="1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6" count="1" selected="0">
            <x v="0"/>
          </reference>
        </references>
      </pivotArea>
    </chartFormat>
    <chartFormat chart="20" format="8">
      <pivotArea type="data" outline="0" fieldPosition="0">
        <references count="2">
          <reference field="4294967294" count="1" selected="0">
            <x v="0"/>
          </reference>
          <reference field="6" count="1" selected="0">
            <x v="1"/>
          </reference>
        </references>
      </pivotArea>
    </chartFormat>
    <chartFormat chart="20" format="9">
      <pivotArea type="data" outline="0" fieldPosition="0">
        <references count="2">
          <reference field="4294967294" count="1" selected="0">
            <x v="0"/>
          </reference>
          <reference field="6" count="1" selected="0">
            <x v="2"/>
          </reference>
        </references>
      </pivotArea>
    </chartFormat>
    <chartFormat chart="20"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9F74D6-47BC-4B25-96E3-4D7D9D9C25FC}" name="Total_Orders"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3:I4" firstHeaderRow="1" firstDataRow="1" firstDataCol="0"/>
  <pivotFields count="20">
    <pivotField dataField="1" showAll="0"/>
    <pivotField numFmtId="164" showAll="0"/>
    <pivotField showAll="0">
      <items count="5">
        <item x="0"/>
        <item x="1"/>
        <item x="2"/>
        <item x="3"/>
        <item t="default"/>
      </items>
    </pivotField>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20E513-D201-4576-9FC9-318D328F7875}" name="Sales_Channel"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9:I14" firstHeaderRow="1" firstDataRow="1" firstDataCol="1"/>
  <pivotFields count="20">
    <pivotField showAll="0"/>
    <pivotField numFmtId="164" showAll="0"/>
    <pivotField showAll="0">
      <items count="5">
        <item x="0"/>
        <item x="1"/>
        <item x="2"/>
        <item x="3"/>
        <item t="default"/>
      </items>
    </pivotField>
    <pivotField showAll="0"/>
    <pivotField showAll="0" nonAutoSortDefault="1"/>
    <pivotField showAll="0"/>
    <pivotField showAll="0"/>
    <pivotField showAll="0" measureFilter="1" sortType="descending">
      <items count="18">
        <item x="8"/>
        <item x="11"/>
        <item x="2"/>
        <item x="0"/>
        <item x="9"/>
        <item x="14"/>
        <item x="16"/>
        <item x="7"/>
        <item x="15"/>
        <item x="3"/>
        <item x="12"/>
        <item x="13"/>
        <item x="10"/>
        <item x="5"/>
        <item x="1"/>
        <item x="4"/>
        <item x="6"/>
        <item t="default"/>
      </items>
      <autoSortScope>
        <pivotArea dataOnly="0" outline="0" fieldPosition="0">
          <references count="1">
            <reference field="4294967294" count="1" selected="0">
              <x v="0"/>
            </reference>
          </references>
        </pivotArea>
      </autoSortScope>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4" baseItem="0" numFmtId="165"/>
  </dataFields>
  <formats count="1">
    <format dxfId="163">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8" count="1" selected="0">
            <x v="0"/>
          </reference>
        </references>
      </pivotArea>
    </chartFormat>
    <chartFormat chart="15" format="18">
      <pivotArea type="data" outline="0" fieldPosition="0">
        <references count="2">
          <reference field="4294967294" count="1" selected="0">
            <x v="0"/>
          </reference>
          <reference field="8" count="1" selected="0">
            <x v="1"/>
          </reference>
        </references>
      </pivotArea>
    </chartFormat>
    <chartFormat chart="15" format="19">
      <pivotArea type="data" outline="0" fieldPosition="0">
        <references count="2">
          <reference field="4294967294" count="1" selected="0">
            <x v="0"/>
          </reference>
          <reference field="8" count="1" selected="0">
            <x v="2"/>
          </reference>
        </references>
      </pivotArea>
    </chartFormat>
    <chartFormat chart="15" format="2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D84AC4-61F0-41B3-8E31-3526B7866D2F}" name="Total_Units_Sold"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G4" firstHeaderRow="1" firstDataRow="1" firstDataCol="0"/>
  <pivotFields count="20">
    <pivotField showAll="0"/>
    <pivotField numFmtId="164" showAll="0"/>
    <pivotField showAll="0">
      <items count="5">
        <item x="0"/>
        <item x="1"/>
        <item x="2"/>
        <item x="3"/>
        <item t="default"/>
      </items>
    </pivotField>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Total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9AC624-42C3-4FE8-9C8F-B8A14E2BD13D}" name="Gross_Profit"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C4" firstHeaderRow="1" firstDataRow="1" firstDataCol="0"/>
  <pivotFields count="20">
    <pivotField showAll="0"/>
    <pivotField numFmtId="164" showAll="0"/>
    <pivotField showAll="0">
      <items count="5">
        <item x="0"/>
        <item x="1"/>
        <item x="2"/>
        <item x="3"/>
        <item t="default"/>
      </items>
    </pivotField>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7"/>
  </dataFields>
  <formats count="1">
    <format dxfId="1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285858C-83AD-4897-8A95-F020B42E85BE}" sourceName="Product Category">
  <pivotTables>
    <pivotTable tabId="2" name="Tos_5_Country"/>
    <pivotTable tabId="2" name="Monthly_Profit_Revenue"/>
    <pivotTable tabId="2" name="Countrywise_Map"/>
    <pivotTable tabId="2" name="Gross_Profit"/>
    <pivotTable tabId="2" name="Region_Wise"/>
    <pivotTable tabId="2" name="Sales_Channel"/>
    <pivotTable tabId="2" name="Total_COGS"/>
    <pivotTable tabId="2" name="Total_Orders"/>
    <pivotTable tabId="2" name="Total_Revenue"/>
    <pivotTable tabId="2" name="Total_Units_Sold"/>
  </pivotTables>
  <data>
    <tabular pivotCacheId="179436800">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C76CDA5-6C2B-4476-89CF-3F4677B31996}" sourceName="Country">
  <pivotTables>
    <pivotTable tabId="2" name="Monthly_Profit_Revenue"/>
    <pivotTable tabId="2" name="Countrywise_Map"/>
    <pivotTable tabId="2" name="Gross_Profit"/>
    <pivotTable tabId="2" name="Region_Wise"/>
    <pivotTable tabId="2" name="Sales_Channel"/>
    <pivotTable tabId="2" name="Tos_5_Country"/>
    <pivotTable tabId="2" name="Total_COGS"/>
    <pivotTable tabId="2" name="Total_Orders"/>
    <pivotTable tabId="2" name="Total_Revenue"/>
    <pivotTable tabId="2" name="Total_Units_Sold"/>
  </pivotTables>
  <data>
    <tabular pivotCacheId="179436800">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576A98C-BF77-426A-A76F-AD8C092B7E01}" sourceName="Quarter">
  <pivotTables>
    <pivotTable tabId="2" name="Tos_5_Country"/>
    <pivotTable tabId="2" name="Countrywise_Map"/>
    <pivotTable tabId="2" name="Gross_Profit"/>
    <pivotTable tabId="2" name="Monthly_Profit_Revenue"/>
    <pivotTable tabId="2" name="Region_Wise"/>
    <pivotTable tabId="2" name="Sales_Channel"/>
    <pivotTable tabId="2" name="Total_COGS"/>
    <pivotTable tabId="2" name="Total_Orders"/>
    <pivotTable tabId="2" name="Total_Revenue"/>
    <pivotTable tabId="2" name="Total_Units_Sold"/>
  </pivotTables>
  <data>
    <tabular pivotCacheId="17943680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0BD5322E-558A-48D8-ACBE-53F6A230D773}" cache="Slicer_Product_Category" caption="Product Category" rowHeight="251883"/>
  <slicer name="Country" xr10:uid="{0591C130-7B75-4B16-974A-1585E3BC5BFE}" cache="Slicer_Country" caption="Country" rowHeight="251883"/>
  <slicer name="Quarter" xr10:uid="{9676E473-506D-46FD-A2F5-F79B839DC408}" cache="Slicer_Quarter" caption="Quarte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151" dataDxfId="150">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149"/>
    <tableColumn id="2" xr3:uid="{99F5FD81-8F5C-4B7A-810D-BB7E4869701E}" name="Order Date" dataDxfId="148"/>
    <tableColumn id="23" xr3:uid="{24B05CA2-6898-4D90-932F-4042984E4A3E}" name="Quarter" dataDxfId="147">
      <calculatedColumnFormula>"Q"&amp;ROUNDUP(MONTH(SalesDataTable[[#This Row],[Order Date]])/3,0)</calculatedColumnFormula>
    </tableColumn>
    <tableColumn id="24" xr3:uid="{E9D4773F-434E-45C6-A43B-0BDBB5E0A894}" name="Month No" dataDxfId="146">
      <calculatedColumnFormula>MONTH(SalesDataTable[[#This Row],[Order Date]])</calculatedColumnFormula>
    </tableColumn>
    <tableColumn id="22" xr3:uid="{3DCE7E42-B07D-4B69-A1F3-86193E9612A9}" name="Month" dataDxfId="145">
      <calculatedColumnFormula>TEXT(SalesDataTable[[#This Row],[Order Date]],"MMM")</calculatedColumnFormula>
    </tableColumn>
    <tableColumn id="1" xr3:uid="{3D49012D-4284-4E4A-ACF1-66920B859098}" name="Year" dataDxfId="144">
      <calculatedColumnFormula>YEAR(SalesDataTable[[#This Row],[Order Date]])</calculatedColumnFormula>
    </tableColumn>
    <tableColumn id="3" xr3:uid="{BABD2837-4996-49F4-B8FC-F980EA4C9534}" name="Region" dataDxfId="143"/>
    <tableColumn id="4" xr3:uid="{ED840ADB-B6D0-4386-8CC3-66DEA65BED3E}" name="Country" dataDxfId="142"/>
    <tableColumn id="5" xr3:uid="{C21A7B37-6F6C-4361-82C1-4670F9FDBEC2}" name="Sales Channel" dataDxfId="141"/>
    <tableColumn id="6" xr3:uid="{84080584-6B54-4896-A4DE-A87DFF0731C6}" name="Customer Type" dataDxfId="140"/>
    <tableColumn id="7" xr3:uid="{0B005238-5F14-4C46-B503-7F3DFF36170E}" name="Product Category" dataDxfId="139"/>
    <tableColumn id="8" xr3:uid="{B930794A-6484-4BE3-BBD2-E8771691DFAD}" name="Product" dataDxfId="138"/>
    <tableColumn id="9" xr3:uid="{5CA4DF7A-9AF5-4D9D-9D5A-DDED3D0A7E80}" name="Units Sold" dataDxfId="137"/>
    <tableColumn id="10" xr3:uid="{6756035F-A4CB-4AFF-BFF3-3610B142F0EE}" name="Unit Price" dataDxfId="136"/>
    <tableColumn id="11" xr3:uid="{B694F18E-F9BD-40E2-A356-3F67136CB960}" name="Discount %" dataDxfId="135"/>
    <tableColumn id="12" xr3:uid="{15D4CF49-FA19-4C44-A023-7C629B44C0DB}" name="Unit Cost" dataDxfId="134"/>
    <tableColumn id="13" xr3:uid="{3D8A84CF-5674-491F-8F81-BB5FC7A74D30}" name="Revenue" dataDxfId="133">
      <calculatedColumnFormula>M2*N2*(1-O2)</calculatedColumnFormula>
    </tableColumn>
    <tableColumn id="14" xr3:uid="{455060E3-F1BA-493D-AC17-8D56984B9F5C}" name="COGS" dataDxfId="132">
      <calculatedColumnFormula>M2*P2</calculatedColumnFormula>
    </tableColumn>
    <tableColumn id="15" xr3:uid="{89F4A687-84DC-4069-9C8B-9548E670D916}" name="Gross Profit" dataDxfId="131">
      <calculatedColumnFormula>Q2-R2</calculatedColumnFormula>
    </tableColumn>
    <tableColumn id="16" xr3:uid="{F7B6CDDB-7E56-4D6C-91A8-8CE6DC05EA92}" name="Gross Margin %" dataDxfId="130">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26BC4-9605-430A-B952-3CE15CF82100}">
  <dimension ref="A3:R27"/>
  <sheetViews>
    <sheetView topLeftCell="F19" workbookViewId="0">
      <selection activeCell="N15" sqref="N15"/>
    </sheetView>
  </sheetViews>
  <sheetFormatPr defaultRowHeight="14.5"/>
  <cols>
    <col min="1" max="2" width="12.54296875" bestFit="1" customWidth="1"/>
    <col min="3" max="3" width="15" bestFit="1" customWidth="1"/>
    <col min="4" max="4" width="15" customWidth="1"/>
    <col min="5" max="5" width="13.54296875" bestFit="1" customWidth="1"/>
    <col min="6" max="6" width="12.54296875" bestFit="1" customWidth="1"/>
    <col min="7" max="7" width="16.7265625" bestFit="1" customWidth="1"/>
    <col min="8" max="8" width="12.7265625" bestFit="1" customWidth="1"/>
    <col min="9" max="9" width="12.54296875" bestFit="1" customWidth="1"/>
    <col min="11" max="11" width="14.1796875" bestFit="1" customWidth="1"/>
    <col min="12" max="12" width="12.54296875" bestFit="1" customWidth="1"/>
    <col min="14" max="14" width="13.54296875" bestFit="1" customWidth="1"/>
    <col min="15" max="15" width="12.54296875" bestFit="1" customWidth="1"/>
    <col min="17" max="17" width="13.54296875" bestFit="1" customWidth="1"/>
    <col min="18" max="18" width="12.08984375" bestFit="1" customWidth="1"/>
  </cols>
  <sheetData>
    <row r="3" spans="1:18">
      <c r="A3" t="s">
        <v>73</v>
      </c>
      <c r="C3" t="s">
        <v>88</v>
      </c>
      <c r="E3" s="15" t="s">
        <v>89</v>
      </c>
      <c r="G3" t="s">
        <v>90</v>
      </c>
      <c r="I3" t="s">
        <v>91</v>
      </c>
      <c r="K3" t="s">
        <v>92</v>
      </c>
    </row>
    <row r="4" spans="1:18">
      <c r="A4" s="18">
        <v>645223.1794999995</v>
      </c>
      <c r="C4" s="18">
        <v>296384.2495000005</v>
      </c>
      <c r="E4" s="16">
        <f>C4/A4</f>
        <v>0.45935152194884954</v>
      </c>
      <c r="G4" s="14">
        <v>6698</v>
      </c>
      <c r="I4" s="20">
        <v>2707</v>
      </c>
      <c r="K4" s="18">
        <v>348838.93000000058</v>
      </c>
    </row>
    <row r="9" spans="1:18">
      <c r="A9" s="12" t="s">
        <v>74</v>
      </c>
      <c r="B9" t="s">
        <v>73</v>
      </c>
      <c r="C9" t="s">
        <v>93</v>
      </c>
      <c r="E9" s="12" t="s">
        <v>74</v>
      </c>
      <c r="F9" t="s">
        <v>73</v>
      </c>
      <c r="H9" s="12" t="s">
        <v>74</v>
      </c>
      <c r="I9" t="s">
        <v>73</v>
      </c>
      <c r="K9" s="12" t="s">
        <v>74</v>
      </c>
      <c r="L9" t="s">
        <v>73</v>
      </c>
      <c r="N9" s="12" t="s">
        <v>74</v>
      </c>
      <c r="O9" t="s">
        <v>73</v>
      </c>
      <c r="Q9" t="str">
        <f>N9</f>
        <v>Row Labels</v>
      </c>
      <c r="R9" t="str">
        <f>O9</f>
        <v>Total Revenue</v>
      </c>
    </row>
    <row r="10" spans="1:18">
      <c r="A10" s="13" t="s">
        <v>75</v>
      </c>
      <c r="B10" s="19">
        <v>39091.819499999998</v>
      </c>
      <c r="C10" s="19">
        <v>17596.939500000004</v>
      </c>
      <c r="E10" s="13" t="s">
        <v>33</v>
      </c>
      <c r="F10" s="19">
        <v>74427.368000000002</v>
      </c>
      <c r="H10" s="13" t="s">
        <v>8</v>
      </c>
      <c r="I10" s="18">
        <v>179633.50449999995</v>
      </c>
      <c r="K10" s="13" t="s">
        <v>6</v>
      </c>
      <c r="L10" s="19">
        <v>191158.65549999985</v>
      </c>
      <c r="N10" s="13" t="s">
        <v>33</v>
      </c>
      <c r="O10" s="19">
        <v>74427.368000000002</v>
      </c>
      <c r="Q10" t="str">
        <f t="shared" ref="Q10:Q26" si="0">N10</f>
        <v>United Kingdom</v>
      </c>
      <c r="R10">
        <f t="shared" ref="R10:R26" si="1">O10</f>
        <v>74427.368000000002</v>
      </c>
    </row>
    <row r="11" spans="1:18">
      <c r="A11" s="13" t="s">
        <v>76</v>
      </c>
      <c r="B11" s="19">
        <v>35647.71699999999</v>
      </c>
      <c r="C11" s="19">
        <v>16561.507000000001</v>
      </c>
      <c r="E11" s="13" t="s">
        <v>43</v>
      </c>
      <c r="F11" s="19">
        <v>70034.105500000005</v>
      </c>
      <c r="H11" s="13" t="s">
        <v>28</v>
      </c>
      <c r="I11" s="18">
        <v>92836.006999999969</v>
      </c>
      <c r="K11" s="13" t="s">
        <v>11</v>
      </c>
      <c r="L11" s="19">
        <v>131488.62350000007</v>
      </c>
      <c r="N11" s="13" t="s">
        <v>43</v>
      </c>
      <c r="O11" s="19">
        <v>70034.105500000005</v>
      </c>
      <c r="Q11" t="str">
        <f t="shared" si="0"/>
        <v>Germany</v>
      </c>
      <c r="R11">
        <f t="shared" si="1"/>
        <v>70034.105500000005</v>
      </c>
    </row>
    <row r="12" spans="1:18">
      <c r="A12" s="13" t="s">
        <v>77</v>
      </c>
      <c r="B12" s="19">
        <v>44696.898499999996</v>
      </c>
      <c r="C12" s="19">
        <v>21465.038499999991</v>
      </c>
      <c r="E12" s="13" t="s">
        <v>47</v>
      </c>
      <c r="F12" s="19">
        <v>55102.048500000012</v>
      </c>
      <c r="H12" s="13" t="s">
        <v>2</v>
      </c>
      <c r="I12" s="18">
        <v>260307.05699999991</v>
      </c>
      <c r="K12" s="13" t="s">
        <v>0</v>
      </c>
      <c r="L12" s="19">
        <v>124535.48550000002</v>
      </c>
      <c r="N12" s="13" t="s">
        <v>47</v>
      </c>
      <c r="O12" s="19">
        <v>55102.048500000012</v>
      </c>
      <c r="Q12" t="str">
        <f t="shared" si="0"/>
        <v>France</v>
      </c>
      <c r="R12">
        <f t="shared" si="1"/>
        <v>55102.048500000012</v>
      </c>
    </row>
    <row r="13" spans="1:18">
      <c r="A13" s="13" t="s">
        <v>78</v>
      </c>
      <c r="B13" s="19">
        <v>54688.639000000017</v>
      </c>
      <c r="C13" s="19">
        <v>25283.649000000012</v>
      </c>
      <c r="E13" s="13" t="s">
        <v>50</v>
      </c>
      <c r="F13" s="19">
        <v>50319.473499999986</v>
      </c>
      <c r="H13" s="13" t="s">
        <v>19</v>
      </c>
      <c r="I13" s="18">
        <v>112446.61100000008</v>
      </c>
      <c r="K13" s="13" t="s">
        <v>20</v>
      </c>
      <c r="L13" s="19">
        <v>198040.41499999989</v>
      </c>
      <c r="N13" s="13" t="s">
        <v>50</v>
      </c>
      <c r="O13" s="19">
        <v>50319.473499999986</v>
      </c>
      <c r="Q13" t="str">
        <f t="shared" si="0"/>
        <v>Italy</v>
      </c>
      <c r="R13">
        <f t="shared" si="1"/>
        <v>50319.473499999986</v>
      </c>
    </row>
    <row r="14" spans="1:18">
      <c r="A14" s="13" t="s">
        <v>79</v>
      </c>
      <c r="B14" s="19">
        <v>58235.185000000005</v>
      </c>
      <c r="C14" s="19">
        <v>27301.534999999993</v>
      </c>
      <c r="E14" s="13" t="s">
        <v>1</v>
      </c>
      <c r="F14" s="19">
        <v>46624.590999999986</v>
      </c>
      <c r="H14" s="13" t="s">
        <v>87</v>
      </c>
      <c r="I14" s="18">
        <v>645223.17949999985</v>
      </c>
      <c r="K14" s="13" t="s">
        <v>87</v>
      </c>
      <c r="L14" s="18">
        <v>645223.17949999985</v>
      </c>
      <c r="N14" s="13" t="s">
        <v>1</v>
      </c>
      <c r="O14" s="19">
        <v>46624.590999999986</v>
      </c>
      <c r="Q14" t="str">
        <f t="shared" si="0"/>
        <v>Spain</v>
      </c>
      <c r="R14">
        <f t="shared" si="1"/>
        <v>46624.590999999986</v>
      </c>
    </row>
    <row r="15" spans="1:18">
      <c r="A15" s="13" t="s">
        <v>80</v>
      </c>
      <c r="B15" s="19">
        <v>69504.337000000014</v>
      </c>
      <c r="C15" s="19">
        <v>31109.926999999985</v>
      </c>
      <c r="E15" s="13" t="s">
        <v>87</v>
      </c>
      <c r="F15" s="18">
        <v>296507.58649999998</v>
      </c>
      <c r="N15" s="13" t="s">
        <v>31</v>
      </c>
      <c r="O15" s="18">
        <v>42192.776500000007</v>
      </c>
      <c r="Q15" t="str">
        <f t="shared" si="0"/>
        <v>Netherlands</v>
      </c>
      <c r="R15">
        <f t="shared" si="1"/>
        <v>42192.776500000007</v>
      </c>
    </row>
    <row r="16" spans="1:18">
      <c r="A16" s="13" t="s">
        <v>81</v>
      </c>
      <c r="B16" s="19">
        <v>66442.23599999999</v>
      </c>
      <c r="C16" s="19">
        <v>31035.085999999967</v>
      </c>
      <c r="N16" s="13" t="s">
        <v>49</v>
      </c>
      <c r="O16" s="18">
        <v>40290.002</v>
      </c>
      <c r="Q16" t="str">
        <f t="shared" si="0"/>
        <v>Poland</v>
      </c>
      <c r="R16">
        <f t="shared" si="1"/>
        <v>40290.002</v>
      </c>
    </row>
    <row r="17" spans="1:18">
      <c r="A17" s="13" t="s">
        <v>82</v>
      </c>
      <c r="B17" s="19">
        <v>57609.044499999975</v>
      </c>
      <c r="C17" s="19">
        <v>27126.764499999972</v>
      </c>
      <c r="N17" s="13" t="s">
        <v>12</v>
      </c>
      <c r="O17" s="18">
        <v>35977.811999999991</v>
      </c>
      <c r="Q17" t="str">
        <f t="shared" si="0"/>
        <v>Sweden</v>
      </c>
      <c r="R17">
        <f t="shared" si="1"/>
        <v>35977.811999999991</v>
      </c>
    </row>
    <row r="18" spans="1:18">
      <c r="A18" s="13" t="s">
        <v>83</v>
      </c>
      <c r="B18" s="19">
        <v>53609.278500000037</v>
      </c>
      <c r="C18" s="19">
        <v>25001.058499999999</v>
      </c>
      <c r="N18" s="13" t="s">
        <v>27</v>
      </c>
      <c r="O18" s="18">
        <v>32754.26549999999</v>
      </c>
      <c r="Q18" t="str">
        <f t="shared" si="0"/>
        <v>Austria</v>
      </c>
      <c r="R18">
        <f t="shared" si="1"/>
        <v>32754.26549999999</v>
      </c>
    </row>
    <row r="19" spans="1:18">
      <c r="A19" s="13" t="s">
        <v>84</v>
      </c>
      <c r="B19" s="19">
        <v>49147.535000000003</v>
      </c>
      <c r="C19" s="19">
        <v>22793.035</v>
      </c>
      <c r="N19" s="13" t="s">
        <v>25</v>
      </c>
      <c r="O19" s="18">
        <v>28462.138000000006</v>
      </c>
      <c r="Q19" t="str">
        <f t="shared" si="0"/>
        <v>Denmark</v>
      </c>
      <c r="R19">
        <f t="shared" si="1"/>
        <v>28462.138000000006</v>
      </c>
    </row>
    <row r="20" spans="1:18">
      <c r="A20" s="13" t="s">
        <v>85</v>
      </c>
      <c r="B20" s="19">
        <v>65523.639499999968</v>
      </c>
      <c r="C20" s="19">
        <v>28666.869500000012</v>
      </c>
      <c r="N20" s="13" t="s">
        <v>36</v>
      </c>
      <c r="O20" s="18">
        <v>27591.421000000006</v>
      </c>
      <c r="Q20" t="str">
        <f t="shared" si="0"/>
        <v>Portugal</v>
      </c>
      <c r="R20">
        <f t="shared" si="1"/>
        <v>27591.421000000006</v>
      </c>
    </row>
    <row r="21" spans="1:18">
      <c r="A21" s="13" t="s">
        <v>86</v>
      </c>
      <c r="B21" s="19">
        <v>51026.850000000006</v>
      </c>
      <c r="C21" s="19">
        <v>22442.840000000007</v>
      </c>
      <c r="N21" s="13" t="s">
        <v>52</v>
      </c>
      <c r="O21" s="18">
        <v>26376.673999999999</v>
      </c>
      <c r="Q21" t="str">
        <f t="shared" si="0"/>
        <v>Norway</v>
      </c>
      <c r="R21">
        <f t="shared" si="1"/>
        <v>26376.673999999999</v>
      </c>
    </row>
    <row r="22" spans="1:18">
      <c r="A22" s="13" t="s">
        <v>87</v>
      </c>
      <c r="B22" s="18">
        <v>645223.17949999985</v>
      </c>
      <c r="C22" s="18">
        <v>296384.24949999998</v>
      </c>
      <c r="N22" s="13" t="s">
        <v>21</v>
      </c>
      <c r="O22" s="18">
        <v>26318.221999999987</v>
      </c>
      <c r="Q22" t="str">
        <f t="shared" si="0"/>
        <v>Belgium</v>
      </c>
      <c r="R22">
        <f t="shared" si="1"/>
        <v>26318.221999999987</v>
      </c>
    </row>
    <row r="23" spans="1:18">
      <c r="N23" s="13" t="s">
        <v>41</v>
      </c>
      <c r="O23" s="18">
        <v>24731.628500000003</v>
      </c>
      <c r="Q23" t="str">
        <f t="shared" si="0"/>
        <v>Switzerland</v>
      </c>
      <c r="R23">
        <f t="shared" si="1"/>
        <v>24731.628500000003</v>
      </c>
    </row>
    <row r="24" spans="1:18">
      <c r="N24" s="13" t="s">
        <v>39</v>
      </c>
      <c r="O24" s="18">
        <v>24075.482</v>
      </c>
      <c r="Q24" t="str">
        <f t="shared" si="0"/>
        <v>Finland</v>
      </c>
      <c r="R24">
        <f t="shared" si="1"/>
        <v>24075.482</v>
      </c>
    </row>
    <row r="25" spans="1:18">
      <c r="N25" s="13" t="s">
        <v>7</v>
      </c>
      <c r="O25" s="18">
        <v>23348.653999999995</v>
      </c>
      <c r="Q25" t="str">
        <f t="shared" si="0"/>
        <v>Czechia</v>
      </c>
      <c r="R25">
        <f t="shared" si="1"/>
        <v>23348.653999999995</v>
      </c>
    </row>
    <row r="26" spans="1:18">
      <c r="N26" s="13" t="s">
        <v>18</v>
      </c>
      <c r="O26" s="18">
        <v>16596.517499999994</v>
      </c>
      <c r="Q26" t="str">
        <f t="shared" si="0"/>
        <v>Ireland</v>
      </c>
      <c r="R26">
        <f t="shared" si="1"/>
        <v>16596.517499999994</v>
      </c>
    </row>
    <row r="27" spans="1:18">
      <c r="N27" s="13" t="s">
        <v>87</v>
      </c>
      <c r="O27" s="18">
        <v>645223.17949999997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B5890-689C-45B8-A642-14F317322F41}">
  <dimension ref="A1:AB50"/>
  <sheetViews>
    <sheetView showGridLines="0" tabSelected="1" zoomScale="70" zoomScaleNormal="70" workbookViewId="0">
      <selection activeCell="Y9" sqref="Y9"/>
    </sheetView>
  </sheetViews>
  <sheetFormatPr defaultRowHeight="14.5"/>
  <sheetData>
    <row r="1" spans="1:28">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row>
    <row r="2" spans="1:28">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row>
    <row r="3" spans="1:28">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row>
    <row r="4" spans="1:28">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row>
    <row r="5" spans="1:28">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row>
    <row r="6" spans="1:28">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row>
    <row r="7" spans="1:28">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row>
    <row r="8" spans="1:28">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row>
    <row r="9" spans="1:28">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row>
    <row r="10" spans="1:28">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row>
    <row r="11" spans="1:28">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row>
    <row r="12" spans="1:28">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row>
    <row r="13" spans="1:28">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row>
    <row r="14" spans="1:28">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row>
    <row r="15" spans="1:28">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row>
    <row r="16" spans="1:28">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row>
    <row r="17" spans="1:28">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row>
    <row r="18" spans="1:28">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row>
    <row r="19" spans="1:28">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row>
    <row r="20" spans="1:28">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row>
    <row r="21" spans="1:28">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row>
    <row r="22" spans="1:28">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row>
    <row r="23" spans="1:28">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row>
    <row r="24" spans="1:28">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row>
    <row r="25" spans="1:28">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row>
    <row r="26" spans="1:28">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row>
    <row r="27" spans="1:28">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row>
    <row r="28" spans="1: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row>
    <row r="29" spans="1:28">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row>
    <row r="30" spans="1:28">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row>
    <row r="31" spans="1:28">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row>
    <row r="32" spans="1:28">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row>
    <row r="33" spans="1:28">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row>
    <row r="34" spans="1:28">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row>
    <row r="35" spans="1:28">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row>
    <row r="36" spans="1:28">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row>
    <row r="37" spans="1:28">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row>
    <row r="38" spans="1:2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row>
    <row r="39" spans="1:28">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row>
    <row r="40" spans="1:28">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row>
    <row r="41" spans="1:28">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row>
    <row r="42" spans="1:28">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row>
    <row r="43" spans="1:28">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row>
    <row r="44" spans="1:28">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row>
    <row r="45" spans="1:28">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row>
    <row r="46" spans="1:28">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row>
    <row r="47" spans="1:28">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row>
    <row r="48" spans="1:2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election activeCell="L2" sqref="L2"/>
    </sheetView>
  </sheetViews>
  <sheetFormatPr defaultColWidth="9.81640625" defaultRowHeight="14.5"/>
  <cols>
    <col min="1" max="1" width="5.453125" bestFit="1" customWidth="1"/>
    <col min="2" max="2" width="13.1796875" customWidth="1"/>
    <col min="3" max="4" width="13.1796875" style="9" customWidth="1"/>
    <col min="5" max="5" width="15.81640625" style="9" bestFit="1" customWidth="1"/>
    <col min="6" max="6" width="15" bestFit="1" customWidth="1"/>
    <col min="7" max="7" width="15.81640625" customWidth="1"/>
    <col min="8" max="8" width="16.6328125" customWidth="1"/>
    <col min="9" max="9" width="18.453125" customWidth="1"/>
    <col min="10" max="10" width="21.453125" bestFit="1" customWidth="1"/>
    <col min="11" max="11" width="10.453125" style="9" customWidth="1"/>
    <col min="12" max="12" width="13.36328125" customWidth="1"/>
    <col min="13" max="13" width="12.08984375" customWidth="1"/>
    <col min="14" max="14" width="11.6328125" customWidth="1"/>
    <col min="15" max="15" width="15.453125" customWidth="1"/>
    <col min="16" max="16" width="10.453125" customWidth="1"/>
    <col min="17" max="17" width="14.453125" customWidth="1"/>
    <col min="18" max="18" width="16.6328125" customWidth="1"/>
    <col min="19" max="19" width="7.08984375" customWidth="1"/>
    <col min="20" max="20" width="9.81640625" style="9"/>
  </cols>
  <sheetData>
    <row r="1" spans="1:20" ht="21.65" customHeight="1">
      <c r="A1" s="1" t="s">
        <v>53</v>
      </c>
      <c r="B1" s="1" t="s">
        <v>54</v>
      </c>
      <c r="C1" s="1" t="s">
        <v>70</v>
      </c>
      <c r="D1" s="1" t="s">
        <v>72</v>
      </c>
      <c r="E1" s="1" t="s">
        <v>71</v>
      </c>
      <c r="F1" s="1" t="s">
        <v>69</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6">
      <c r="A2" s="2">
        <v>3392</v>
      </c>
      <c r="B2" s="3">
        <v>46023</v>
      </c>
      <c r="C2" s="11" t="str">
        <f>"Q"&amp;ROUNDUP(MONTH(SalesDataTable[[#This Row],[Order Date]])/3,0)</f>
        <v>Q1</v>
      </c>
      <c r="D2" s="10">
        <f>MONTH(SalesDataTable[[#This Row],[Order Date]])</f>
        <v>1</v>
      </c>
      <c r="E2" s="10" t="str">
        <f>TEXT(SalesDataTable[[#This Row],[Order Date]],"MMM")</f>
        <v>Jan</v>
      </c>
      <c r="F2" s="10">
        <f>YEAR(SalesDataTable[[#This Row],[Order Date]])</f>
        <v>2026</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6">
      <c r="A3" s="2">
        <v>4836</v>
      </c>
      <c r="B3" s="3">
        <v>46024</v>
      </c>
      <c r="C3" s="11" t="str">
        <f>"Q"&amp;ROUNDUP(MONTH(SalesDataTable[[#This Row],[Order Date]])/3,0)</f>
        <v>Q1</v>
      </c>
      <c r="D3" s="10">
        <f>MONTH(SalesDataTable[[#This Row],[Order Date]])</f>
        <v>1</v>
      </c>
      <c r="E3" s="10" t="str">
        <f>TEXT(SalesDataTable[[#This Row],[Order Date]],"MMM")</f>
        <v>Jan</v>
      </c>
      <c r="F3" s="10">
        <f>YEAR(SalesDataTable[[#This Row],[Order Date]])</f>
        <v>2026</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6">
      <c r="A4" s="2">
        <v>163</v>
      </c>
      <c r="B4" s="3">
        <v>46025</v>
      </c>
      <c r="C4" s="11" t="str">
        <f>"Q"&amp;ROUNDUP(MONTH(SalesDataTable[[#This Row],[Order Date]])/3,0)</f>
        <v>Q1</v>
      </c>
      <c r="D4" s="10">
        <f>MONTH(SalesDataTable[[#This Row],[Order Date]])</f>
        <v>1</v>
      </c>
      <c r="E4" s="10" t="str">
        <f>TEXT(SalesDataTable[[#This Row],[Order Date]],"MMM")</f>
        <v>Jan</v>
      </c>
      <c r="F4" s="10">
        <f>YEAR(SalesDataTable[[#This Row],[Order Date]])</f>
        <v>2026</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6">
      <c r="A5" s="2">
        <v>542</v>
      </c>
      <c r="B5" s="3">
        <v>46025</v>
      </c>
      <c r="C5" s="11" t="str">
        <f>"Q"&amp;ROUNDUP(MONTH(SalesDataTable[[#This Row],[Order Date]])/3,0)</f>
        <v>Q1</v>
      </c>
      <c r="D5" s="10">
        <f>MONTH(SalesDataTable[[#This Row],[Order Date]])</f>
        <v>1</v>
      </c>
      <c r="E5" s="10" t="str">
        <f>TEXT(SalesDataTable[[#This Row],[Order Date]],"MMM")</f>
        <v>Jan</v>
      </c>
      <c r="F5" s="10">
        <f>YEAR(SalesDataTable[[#This Row],[Order Date]])</f>
        <v>2026</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6">
      <c r="A6" s="2">
        <v>2002</v>
      </c>
      <c r="B6" s="3">
        <v>46025</v>
      </c>
      <c r="C6" s="11" t="str">
        <f>"Q"&amp;ROUNDUP(MONTH(SalesDataTable[[#This Row],[Order Date]])/3,0)</f>
        <v>Q1</v>
      </c>
      <c r="D6" s="10">
        <f>MONTH(SalesDataTable[[#This Row],[Order Date]])</f>
        <v>1</v>
      </c>
      <c r="E6" s="10" t="str">
        <f>TEXT(SalesDataTable[[#This Row],[Order Date]],"MMM")</f>
        <v>Jan</v>
      </c>
      <c r="F6" s="10">
        <f>YEAR(SalesDataTable[[#This Row],[Order Date]])</f>
        <v>2026</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6">
      <c r="A7" s="2">
        <v>2005</v>
      </c>
      <c r="B7" s="3">
        <v>46025</v>
      </c>
      <c r="C7" s="11" t="str">
        <f>"Q"&amp;ROUNDUP(MONTH(SalesDataTable[[#This Row],[Order Date]])/3,0)</f>
        <v>Q1</v>
      </c>
      <c r="D7" s="10">
        <f>MONTH(SalesDataTable[[#This Row],[Order Date]])</f>
        <v>1</v>
      </c>
      <c r="E7" s="10" t="str">
        <f>TEXT(SalesDataTable[[#This Row],[Order Date]],"MMM")</f>
        <v>Jan</v>
      </c>
      <c r="F7" s="10">
        <f>YEAR(SalesDataTable[[#This Row],[Order Date]])</f>
        <v>2026</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6">
      <c r="A8" s="2">
        <v>2937</v>
      </c>
      <c r="B8" s="3">
        <v>46025</v>
      </c>
      <c r="C8" s="11" t="str">
        <f>"Q"&amp;ROUNDUP(MONTH(SalesDataTable[[#This Row],[Order Date]])/3,0)</f>
        <v>Q1</v>
      </c>
      <c r="D8" s="10">
        <f>MONTH(SalesDataTable[[#This Row],[Order Date]])</f>
        <v>1</v>
      </c>
      <c r="E8" s="10" t="str">
        <f>TEXT(SalesDataTable[[#This Row],[Order Date]],"MMM")</f>
        <v>Jan</v>
      </c>
      <c r="F8" s="10">
        <f>YEAR(SalesDataTable[[#This Row],[Order Date]])</f>
        <v>2026</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6">
      <c r="A9" s="2">
        <v>3326</v>
      </c>
      <c r="B9" s="3">
        <v>46025</v>
      </c>
      <c r="C9" s="11" t="str">
        <f>"Q"&amp;ROUNDUP(MONTH(SalesDataTable[[#This Row],[Order Date]])/3,0)</f>
        <v>Q1</v>
      </c>
      <c r="D9" s="10">
        <f>MONTH(SalesDataTable[[#This Row],[Order Date]])</f>
        <v>1</v>
      </c>
      <c r="E9" s="10" t="str">
        <f>TEXT(SalesDataTable[[#This Row],[Order Date]],"MMM")</f>
        <v>Jan</v>
      </c>
      <c r="F9" s="10">
        <f>YEAR(SalesDataTable[[#This Row],[Order Date]])</f>
        <v>2026</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6">
      <c r="A10" s="2">
        <v>3863</v>
      </c>
      <c r="B10" s="3">
        <v>46025</v>
      </c>
      <c r="C10" s="11" t="str">
        <f>"Q"&amp;ROUNDUP(MONTH(SalesDataTable[[#This Row],[Order Date]])/3,0)</f>
        <v>Q1</v>
      </c>
      <c r="D10" s="10">
        <f>MONTH(SalesDataTable[[#This Row],[Order Date]])</f>
        <v>1</v>
      </c>
      <c r="E10" s="10" t="str">
        <f>TEXT(SalesDataTable[[#This Row],[Order Date]],"MMM")</f>
        <v>Jan</v>
      </c>
      <c r="F10" s="10">
        <f>YEAR(SalesDataTable[[#This Row],[Order Date]])</f>
        <v>2026</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6">
      <c r="A11" s="2">
        <v>4910</v>
      </c>
      <c r="B11" s="3">
        <v>46025</v>
      </c>
      <c r="C11" s="11" t="str">
        <f>"Q"&amp;ROUNDUP(MONTH(SalesDataTable[[#This Row],[Order Date]])/3,0)</f>
        <v>Q1</v>
      </c>
      <c r="D11" s="10">
        <f>MONTH(SalesDataTable[[#This Row],[Order Date]])</f>
        <v>1</v>
      </c>
      <c r="E11" s="10" t="str">
        <f>TEXT(SalesDataTable[[#This Row],[Order Date]],"MMM")</f>
        <v>Jan</v>
      </c>
      <c r="F11" s="10">
        <f>YEAR(SalesDataTable[[#This Row],[Order Date]])</f>
        <v>2026</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6">
      <c r="A12" s="2">
        <v>5188</v>
      </c>
      <c r="B12" s="3">
        <v>46025</v>
      </c>
      <c r="C12" s="11" t="str">
        <f>"Q"&amp;ROUNDUP(MONTH(SalesDataTable[[#This Row],[Order Date]])/3,0)</f>
        <v>Q1</v>
      </c>
      <c r="D12" s="10">
        <f>MONTH(SalesDataTable[[#This Row],[Order Date]])</f>
        <v>1</v>
      </c>
      <c r="E12" s="10" t="str">
        <f>TEXT(SalesDataTable[[#This Row],[Order Date]],"MMM")</f>
        <v>Jan</v>
      </c>
      <c r="F12" s="10">
        <f>YEAR(SalesDataTable[[#This Row],[Order Date]])</f>
        <v>2026</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6">
      <c r="A13" s="2">
        <v>845</v>
      </c>
      <c r="B13" s="3">
        <v>46026</v>
      </c>
      <c r="C13" s="11" t="str">
        <f>"Q"&amp;ROUNDUP(MONTH(SalesDataTable[[#This Row],[Order Date]])/3,0)</f>
        <v>Q1</v>
      </c>
      <c r="D13" s="10">
        <f>MONTH(SalesDataTable[[#This Row],[Order Date]])</f>
        <v>1</v>
      </c>
      <c r="E13" s="10" t="str">
        <f>TEXT(SalesDataTable[[#This Row],[Order Date]],"MMM")</f>
        <v>Jan</v>
      </c>
      <c r="F13" s="10">
        <f>YEAR(SalesDataTable[[#This Row],[Order Date]])</f>
        <v>2026</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6">
      <c r="A14" s="2">
        <v>1077</v>
      </c>
      <c r="B14" s="3">
        <v>46026</v>
      </c>
      <c r="C14" s="11" t="str">
        <f>"Q"&amp;ROUNDUP(MONTH(SalesDataTable[[#This Row],[Order Date]])/3,0)</f>
        <v>Q1</v>
      </c>
      <c r="D14" s="10">
        <f>MONTH(SalesDataTable[[#This Row],[Order Date]])</f>
        <v>1</v>
      </c>
      <c r="E14" s="10" t="str">
        <f>TEXT(SalesDataTable[[#This Row],[Order Date]],"MMM")</f>
        <v>Jan</v>
      </c>
      <c r="F14" s="10">
        <f>YEAR(SalesDataTable[[#This Row],[Order Date]])</f>
        <v>2026</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6">
      <c r="A15" s="2">
        <v>1237</v>
      </c>
      <c r="B15" s="3">
        <v>46026</v>
      </c>
      <c r="C15" s="11" t="str">
        <f>"Q"&amp;ROUNDUP(MONTH(SalesDataTable[[#This Row],[Order Date]])/3,0)</f>
        <v>Q1</v>
      </c>
      <c r="D15" s="10">
        <f>MONTH(SalesDataTable[[#This Row],[Order Date]])</f>
        <v>1</v>
      </c>
      <c r="E15" s="10" t="str">
        <f>TEXT(SalesDataTable[[#This Row],[Order Date]],"MMM")</f>
        <v>Jan</v>
      </c>
      <c r="F15" s="10">
        <f>YEAR(SalesDataTable[[#This Row],[Order Date]])</f>
        <v>2026</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6">
      <c r="A16" s="2">
        <v>1908</v>
      </c>
      <c r="B16" s="3">
        <v>46026</v>
      </c>
      <c r="C16" s="11" t="str">
        <f>"Q"&amp;ROUNDUP(MONTH(SalesDataTable[[#This Row],[Order Date]])/3,0)</f>
        <v>Q1</v>
      </c>
      <c r="D16" s="10">
        <f>MONTH(SalesDataTable[[#This Row],[Order Date]])</f>
        <v>1</v>
      </c>
      <c r="E16" s="10" t="str">
        <f>TEXT(SalesDataTable[[#This Row],[Order Date]],"MMM")</f>
        <v>Jan</v>
      </c>
      <c r="F16" s="10">
        <f>YEAR(SalesDataTable[[#This Row],[Order Date]])</f>
        <v>2026</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6">
      <c r="A17" s="2">
        <v>2245</v>
      </c>
      <c r="B17" s="3">
        <v>46026</v>
      </c>
      <c r="C17" s="11" t="str">
        <f>"Q"&amp;ROUNDUP(MONTH(SalesDataTable[[#This Row],[Order Date]])/3,0)</f>
        <v>Q1</v>
      </c>
      <c r="D17" s="10">
        <f>MONTH(SalesDataTable[[#This Row],[Order Date]])</f>
        <v>1</v>
      </c>
      <c r="E17" s="10" t="str">
        <f>TEXT(SalesDataTable[[#This Row],[Order Date]],"MMM")</f>
        <v>Jan</v>
      </c>
      <c r="F17" s="10">
        <f>YEAR(SalesDataTable[[#This Row],[Order Date]])</f>
        <v>2026</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6">
      <c r="A18" s="2">
        <v>2928</v>
      </c>
      <c r="B18" s="3">
        <v>46026</v>
      </c>
      <c r="C18" s="11" t="str">
        <f>"Q"&amp;ROUNDUP(MONTH(SalesDataTable[[#This Row],[Order Date]])/3,0)</f>
        <v>Q1</v>
      </c>
      <c r="D18" s="10">
        <f>MONTH(SalesDataTable[[#This Row],[Order Date]])</f>
        <v>1</v>
      </c>
      <c r="E18" s="10" t="str">
        <f>TEXT(SalesDataTable[[#This Row],[Order Date]],"MMM")</f>
        <v>Jan</v>
      </c>
      <c r="F18" s="10">
        <f>YEAR(SalesDataTable[[#This Row],[Order Date]])</f>
        <v>2026</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6">
      <c r="A19" s="2">
        <v>4249</v>
      </c>
      <c r="B19" s="3">
        <v>46026</v>
      </c>
      <c r="C19" s="11" t="str">
        <f>"Q"&amp;ROUNDUP(MONTH(SalesDataTable[[#This Row],[Order Date]])/3,0)</f>
        <v>Q1</v>
      </c>
      <c r="D19" s="10">
        <f>MONTH(SalesDataTable[[#This Row],[Order Date]])</f>
        <v>1</v>
      </c>
      <c r="E19" s="10" t="str">
        <f>TEXT(SalesDataTable[[#This Row],[Order Date]],"MMM")</f>
        <v>Jan</v>
      </c>
      <c r="F19" s="10">
        <f>YEAR(SalesDataTable[[#This Row],[Order Date]])</f>
        <v>2026</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6">
      <c r="A20" s="2">
        <v>1734</v>
      </c>
      <c r="B20" s="3">
        <v>46027</v>
      </c>
      <c r="C20" s="11" t="str">
        <f>"Q"&amp;ROUNDUP(MONTH(SalesDataTable[[#This Row],[Order Date]])/3,0)</f>
        <v>Q1</v>
      </c>
      <c r="D20" s="10">
        <f>MONTH(SalesDataTable[[#This Row],[Order Date]])</f>
        <v>1</v>
      </c>
      <c r="E20" s="10" t="str">
        <f>TEXT(SalesDataTable[[#This Row],[Order Date]],"MMM")</f>
        <v>Jan</v>
      </c>
      <c r="F20" s="10">
        <f>YEAR(SalesDataTable[[#This Row],[Order Date]])</f>
        <v>2026</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6">
      <c r="A21" s="2">
        <v>2331</v>
      </c>
      <c r="B21" s="3">
        <v>46027</v>
      </c>
      <c r="C21" s="11" t="str">
        <f>"Q"&amp;ROUNDUP(MONTH(SalesDataTable[[#This Row],[Order Date]])/3,0)</f>
        <v>Q1</v>
      </c>
      <c r="D21" s="10">
        <f>MONTH(SalesDataTable[[#This Row],[Order Date]])</f>
        <v>1</v>
      </c>
      <c r="E21" s="10" t="str">
        <f>TEXT(SalesDataTable[[#This Row],[Order Date]],"MMM")</f>
        <v>Jan</v>
      </c>
      <c r="F21" s="10">
        <f>YEAR(SalesDataTable[[#This Row],[Order Date]])</f>
        <v>2026</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6">
      <c r="A22" s="2">
        <v>2475</v>
      </c>
      <c r="B22" s="3">
        <v>46027</v>
      </c>
      <c r="C22" s="11" t="str">
        <f>"Q"&amp;ROUNDUP(MONTH(SalesDataTable[[#This Row],[Order Date]])/3,0)</f>
        <v>Q1</v>
      </c>
      <c r="D22" s="10">
        <f>MONTH(SalesDataTable[[#This Row],[Order Date]])</f>
        <v>1</v>
      </c>
      <c r="E22" s="10" t="str">
        <f>TEXT(SalesDataTable[[#This Row],[Order Date]],"MMM")</f>
        <v>Jan</v>
      </c>
      <c r="F22" s="10">
        <f>YEAR(SalesDataTable[[#This Row],[Order Date]])</f>
        <v>2026</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6">
      <c r="A23" s="2">
        <v>1433</v>
      </c>
      <c r="B23" s="3">
        <v>46028</v>
      </c>
      <c r="C23" s="11" t="str">
        <f>"Q"&amp;ROUNDUP(MONTH(SalesDataTable[[#This Row],[Order Date]])/3,0)</f>
        <v>Q1</v>
      </c>
      <c r="D23" s="10">
        <f>MONTH(SalesDataTable[[#This Row],[Order Date]])</f>
        <v>1</v>
      </c>
      <c r="E23" s="10" t="str">
        <f>TEXT(SalesDataTable[[#This Row],[Order Date]],"MMM")</f>
        <v>Jan</v>
      </c>
      <c r="F23" s="10">
        <f>YEAR(SalesDataTable[[#This Row],[Order Date]])</f>
        <v>2026</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6">
      <c r="A24" s="2">
        <v>3624</v>
      </c>
      <c r="B24" s="3">
        <v>46028</v>
      </c>
      <c r="C24" s="11" t="str">
        <f>"Q"&amp;ROUNDUP(MONTH(SalesDataTable[[#This Row],[Order Date]])/3,0)</f>
        <v>Q1</v>
      </c>
      <c r="D24" s="10">
        <f>MONTH(SalesDataTable[[#This Row],[Order Date]])</f>
        <v>1</v>
      </c>
      <c r="E24" s="10" t="str">
        <f>TEXT(SalesDataTable[[#This Row],[Order Date]],"MMM")</f>
        <v>Jan</v>
      </c>
      <c r="F24" s="10">
        <f>YEAR(SalesDataTable[[#This Row],[Order Date]])</f>
        <v>2026</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6">
      <c r="A25" s="2">
        <v>4680</v>
      </c>
      <c r="B25" s="3">
        <v>46028</v>
      </c>
      <c r="C25" s="11" t="str">
        <f>"Q"&amp;ROUNDUP(MONTH(SalesDataTable[[#This Row],[Order Date]])/3,0)</f>
        <v>Q1</v>
      </c>
      <c r="D25" s="10">
        <f>MONTH(SalesDataTable[[#This Row],[Order Date]])</f>
        <v>1</v>
      </c>
      <c r="E25" s="10" t="str">
        <f>TEXT(SalesDataTable[[#This Row],[Order Date]],"MMM")</f>
        <v>Jan</v>
      </c>
      <c r="F25" s="10">
        <f>YEAR(SalesDataTable[[#This Row],[Order Date]])</f>
        <v>2026</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6">
      <c r="A26" s="2">
        <v>4803</v>
      </c>
      <c r="B26" s="3">
        <v>46028</v>
      </c>
      <c r="C26" s="11" t="str">
        <f>"Q"&amp;ROUNDUP(MONTH(SalesDataTable[[#This Row],[Order Date]])/3,0)</f>
        <v>Q1</v>
      </c>
      <c r="D26" s="10">
        <f>MONTH(SalesDataTable[[#This Row],[Order Date]])</f>
        <v>1</v>
      </c>
      <c r="E26" s="10" t="str">
        <f>TEXT(SalesDataTable[[#This Row],[Order Date]],"MMM")</f>
        <v>Jan</v>
      </c>
      <c r="F26" s="10">
        <f>YEAR(SalesDataTable[[#This Row],[Order Date]])</f>
        <v>2026</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6">
      <c r="A27" s="2">
        <v>248</v>
      </c>
      <c r="B27" s="3">
        <v>46029</v>
      </c>
      <c r="C27" s="11" t="str">
        <f>"Q"&amp;ROUNDUP(MONTH(SalesDataTable[[#This Row],[Order Date]])/3,0)</f>
        <v>Q1</v>
      </c>
      <c r="D27" s="10">
        <f>MONTH(SalesDataTable[[#This Row],[Order Date]])</f>
        <v>1</v>
      </c>
      <c r="E27" s="10" t="str">
        <f>TEXT(SalesDataTable[[#This Row],[Order Date]],"MMM")</f>
        <v>Jan</v>
      </c>
      <c r="F27" s="10">
        <f>YEAR(SalesDataTable[[#This Row],[Order Date]])</f>
        <v>2026</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6">
      <c r="A28" s="2">
        <v>1118</v>
      </c>
      <c r="B28" s="3">
        <v>46029</v>
      </c>
      <c r="C28" s="11" t="str">
        <f>"Q"&amp;ROUNDUP(MONTH(SalesDataTable[[#This Row],[Order Date]])/3,0)</f>
        <v>Q1</v>
      </c>
      <c r="D28" s="10">
        <f>MONTH(SalesDataTable[[#This Row],[Order Date]])</f>
        <v>1</v>
      </c>
      <c r="E28" s="10" t="str">
        <f>TEXT(SalesDataTable[[#This Row],[Order Date]],"MMM")</f>
        <v>Jan</v>
      </c>
      <c r="F28" s="10">
        <f>YEAR(SalesDataTable[[#This Row],[Order Date]])</f>
        <v>2026</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6">
      <c r="A29" s="2">
        <v>3023</v>
      </c>
      <c r="B29" s="3">
        <v>46029</v>
      </c>
      <c r="C29" s="11" t="str">
        <f>"Q"&amp;ROUNDUP(MONTH(SalesDataTable[[#This Row],[Order Date]])/3,0)</f>
        <v>Q1</v>
      </c>
      <c r="D29" s="10">
        <f>MONTH(SalesDataTable[[#This Row],[Order Date]])</f>
        <v>1</v>
      </c>
      <c r="E29" s="10" t="str">
        <f>TEXT(SalesDataTable[[#This Row],[Order Date]],"MMM")</f>
        <v>Jan</v>
      </c>
      <c r="F29" s="10">
        <f>YEAR(SalesDataTable[[#This Row],[Order Date]])</f>
        <v>2026</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6">
      <c r="A30" s="2">
        <v>3903</v>
      </c>
      <c r="B30" s="3">
        <v>46029</v>
      </c>
      <c r="C30" s="11" t="str">
        <f>"Q"&amp;ROUNDUP(MONTH(SalesDataTable[[#This Row],[Order Date]])/3,0)</f>
        <v>Q1</v>
      </c>
      <c r="D30" s="10">
        <f>MONTH(SalesDataTable[[#This Row],[Order Date]])</f>
        <v>1</v>
      </c>
      <c r="E30" s="10" t="str">
        <f>TEXT(SalesDataTable[[#This Row],[Order Date]],"MMM")</f>
        <v>Jan</v>
      </c>
      <c r="F30" s="10">
        <f>YEAR(SalesDataTable[[#This Row],[Order Date]])</f>
        <v>2026</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6">
      <c r="A31" s="2">
        <v>62</v>
      </c>
      <c r="B31" s="3">
        <v>46030</v>
      </c>
      <c r="C31" s="11" t="str">
        <f>"Q"&amp;ROUNDUP(MONTH(SalesDataTable[[#This Row],[Order Date]])/3,0)</f>
        <v>Q1</v>
      </c>
      <c r="D31" s="10">
        <f>MONTH(SalesDataTable[[#This Row],[Order Date]])</f>
        <v>1</v>
      </c>
      <c r="E31" s="10" t="str">
        <f>TEXT(SalesDataTable[[#This Row],[Order Date]],"MMM")</f>
        <v>Jan</v>
      </c>
      <c r="F31" s="10">
        <f>YEAR(SalesDataTable[[#This Row],[Order Date]])</f>
        <v>2026</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6">
      <c r="A32" s="2">
        <v>142</v>
      </c>
      <c r="B32" s="3">
        <v>46030</v>
      </c>
      <c r="C32" s="11" t="str">
        <f>"Q"&amp;ROUNDUP(MONTH(SalesDataTable[[#This Row],[Order Date]])/3,0)</f>
        <v>Q1</v>
      </c>
      <c r="D32" s="10">
        <f>MONTH(SalesDataTable[[#This Row],[Order Date]])</f>
        <v>1</v>
      </c>
      <c r="E32" s="10" t="str">
        <f>TEXT(SalesDataTable[[#This Row],[Order Date]],"MMM")</f>
        <v>Jan</v>
      </c>
      <c r="F32" s="10">
        <f>YEAR(SalesDataTable[[#This Row],[Order Date]])</f>
        <v>2026</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6">
      <c r="A33" s="2">
        <v>450</v>
      </c>
      <c r="B33" s="3">
        <v>46030</v>
      </c>
      <c r="C33" s="11" t="str">
        <f>"Q"&amp;ROUNDUP(MONTH(SalesDataTable[[#This Row],[Order Date]])/3,0)</f>
        <v>Q1</v>
      </c>
      <c r="D33" s="10">
        <f>MONTH(SalesDataTable[[#This Row],[Order Date]])</f>
        <v>1</v>
      </c>
      <c r="E33" s="10" t="str">
        <f>TEXT(SalesDataTable[[#This Row],[Order Date]],"MMM")</f>
        <v>Jan</v>
      </c>
      <c r="F33" s="10">
        <f>YEAR(SalesDataTable[[#This Row],[Order Date]])</f>
        <v>2026</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6">
      <c r="A34" s="2">
        <v>4397</v>
      </c>
      <c r="B34" s="3">
        <v>46030</v>
      </c>
      <c r="C34" s="11" t="str">
        <f>"Q"&amp;ROUNDUP(MONTH(SalesDataTable[[#This Row],[Order Date]])/3,0)</f>
        <v>Q1</v>
      </c>
      <c r="D34" s="10">
        <f>MONTH(SalesDataTable[[#This Row],[Order Date]])</f>
        <v>1</v>
      </c>
      <c r="E34" s="10" t="str">
        <f>TEXT(SalesDataTable[[#This Row],[Order Date]],"MMM")</f>
        <v>Jan</v>
      </c>
      <c r="F34" s="10">
        <f>YEAR(SalesDataTable[[#This Row],[Order Date]])</f>
        <v>2026</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6">
      <c r="A35" s="2">
        <v>4798</v>
      </c>
      <c r="B35" s="3">
        <v>46030</v>
      </c>
      <c r="C35" s="11" t="str">
        <f>"Q"&amp;ROUNDUP(MONTH(SalesDataTable[[#This Row],[Order Date]])/3,0)</f>
        <v>Q1</v>
      </c>
      <c r="D35" s="10">
        <f>MONTH(SalesDataTable[[#This Row],[Order Date]])</f>
        <v>1</v>
      </c>
      <c r="E35" s="10" t="str">
        <f>TEXT(SalesDataTable[[#This Row],[Order Date]],"MMM")</f>
        <v>Jan</v>
      </c>
      <c r="F35" s="10">
        <f>YEAR(SalesDataTable[[#This Row],[Order Date]])</f>
        <v>2026</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6">
      <c r="A36" s="2">
        <v>136</v>
      </c>
      <c r="B36" s="3">
        <v>46031</v>
      </c>
      <c r="C36" s="11" t="str">
        <f>"Q"&amp;ROUNDUP(MONTH(SalesDataTable[[#This Row],[Order Date]])/3,0)</f>
        <v>Q1</v>
      </c>
      <c r="D36" s="10">
        <f>MONTH(SalesDataTable[[#This Row],[Order Date]])</f>
        <v>1</v>
      </c>
      <c r="E36" s="10" t="str">
        <f>TEXT(SalesDataTable[[#This Row],[Order Date]],"MMM")</f>
        <v>Jan</v>
      </c>
      <c r="F36" s="10">
        <f>YEAR(SalesDataTable[[#This Row],[Order Date]])</f>
        <v>2026</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6">
      <c r="A37" s="2">
        <v>2782</v>
      </c>
      <c r="B37" s="3">
        <v>46031</v>
      </c>
      <c r="C37" s="11" t="str">
        <f>"Q"&amp;ROUNDUP(MONTH(SalesDataTable[[#This Row],[Order Date]])/3,0)</f>
        <v>Q1</v>
      </c>
      <c r="D37" s="10">
        <f>MONTH(SalesDataTable[[#This Row],[Order Date]])</f>
        <v>1</v>
      </c>
      <c r="E37" s="10" t="str">
        <f>TEXT(SalesDataTable[[#This Row],[Order Date]],"MMM")</f>
        <v>Jan</v>
      </c>
      <c r="F37" s="10">
        <f>YEAR(SalesDataTable[[#This Row],[Order Date]])</f>
        <v>2026</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6">
      <c r="A38" s="2">
        <v>4704</v>
      </c>
      <c r="B38" s="3">
        <v>46031</v>
      </c>
      <c r="C38" s="11" t="str">
        <f>"Q"&amp;ROUNDUP(MONTH(SalesDataTable[[#This Row],[Order Date]])/3,0)</f>
        <v>Q1</v>
      </c>
      <c r="D38" s="10">
        <f>MONTH(SalesDataTable[[#This Row],[Order Date]])</f>
        <v>1</v>
      </c>
      <c r="E38" s="10" t="str">
        <f>TEXT(SalesDataTable[[#This Row],[Order Date]],"MMM")</f>
        <v>Jan</v>
      </c>
      <c r="F38" s="10">
        <f>YEAR(SalesDataTable[[#This Row],[Order Date]])</f>
        <v>2026</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6">
      <c r="A39" s="2">
        <v>69</v>
      </c>
      <c r="B39" s="3">
        <v>46032</v>
      </c>
      <c r="C39" s="11" t="str">
        <f>"Q"&amp;ROUNDUP(MONTH(SalesDataTable[[#This Row],[Order Date]])/3,0)</f>
        <v>Q1</v>
      </c>
      <c r="D39" s="10">
        <f>MONTH(SalesDataTable[[#This Row],[Order Date]])</f>
        <v>1</v>
      </c>
      <c r="E39" s="10" t="str">
        <f>TEXT(SalesDataTable[[#This Row],[Order Date]],"MMM")</f>
        <v>Jan</v>
      </c>
      <c r="F39" s="10">
        <f>YEAR(SalesDataTable[[#This Row],[Order Date]])</f>
        <v>2026</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6">
      <c r="A40" s="2">
        <v>490</v>
      </c>
      <c r="B40" s="3">
        <v>46032</v>
      </c>
      <c r="C40" s="11" t="str">
        <f>"Q"&amp;ROUNDUP(MONTH(SalesDataTable[[#This Row],[Order Date]])/3,0)</f>
        <v>Q1</v>
      </c>
      <c r="D40" s="10">
        <f>MONTH(SalesDataTable[[#This Row],[Order Date]])</f>
        <v>1</v>
      </c>
      <c r="E40" s="10" t="str">
        <f>TEXT(SalesDataTable[[#This Row],[Order Date]],"MMM")</f>
        <v>Jan</v>
      </c>
      <c r="F40" s="10">
        <f>YEAR(SalesDataTable[[#This Row],[Order Date]])</f>
        <v>2026</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6">
      <c r="A41" s="2">
        <v>3685</v>
      </c>
      <c r="B41" s="3">
        <v>46032</v>
      </c>
      <c r="C41" s="11" t="str">
        <f>"Q"&amp;ROUNDUP(MONTH(SalesDataTable[[#This Row],[Order Date]])/3,0)</f>
        <v>Q1</v>
      </c>
      <c r="D41" s="10">
        <f>MONTH(SalesDataTable[[#This Row],[Order Date]])</f>
        <v>1</v>
      </c>
      <c r="E41" s="10" t="str">
        <f>TEXT(SalesDataTable[[#This Row],[Order Date]],"MMM")</f>
        <v>Jan</v>
      </c>
      <c r="F41" s="10">
        <f>YEAR(SalesDataTable[[#This Row],[Order Date]])</f>
        <v>2026</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6">
      <c r="A42" s="2">
        <v>3796</v>
      </c>
      <c r="B42" s="3">
        <v>46032</v>
      </c>
      <c r="C42" s="11" t="str">
        <f>"Q"&amp;ROUNDUP(MONTH(SalesDataTable[[#This Row],[Order Date]])/3,0)</f>
        <v>Q1</v>
      </c>
      <c r="D42" s="10">
        <f>MONTH(SalesDataTable[[#This Row],[Order Date]])</f>
        <v>1</v>
      </c>
      <c r="E42" s="10" t="str">
        <f>TEXT(SalesDataTable[[#This Row],[Order Date]],"MMM")</f>
        <v>Jan</v>
      </c>
      <c r="F42" s="10">
        <f>YEAR(SalesDataTable[[#This Row],[Order Date]])</f>
        <v>2026</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6">
      <c r="A43" s="2">
        <v>387</v>
      </c>
      <c r="B43" s="3">
        <v>46033</v>
      </c>
      <c r="C43" s="11" t="str">
        <f>"Q"&amp;ROUNDUP(MONTH(SalesDataTable[[#This Row],[Order Date]])/3,0)</f>
        <v>Q1</v>
      </c>
      <c r="D43" s="10">
        <f>MONTH(SalesDataTable[[#This Row],[Order Date]])</f>
        <v>1</v>
      </c>
      <c r="E43" s="10" t="str">
        <f>TEXT(SalesDataTable[[#This Row],[Order Date]],"MMM")</f>
        <v>Jan</v>
      </c>
      <c r="F43" s="10">
        <f>YEAR(SalesDataTable[[#This Row],[Order Date]])</f>
        <v>2026</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6">
      <c r="A44" s="2">
        <v>2796</v>
      </c>
      <c r="B44" s="3">
        <v>46033</v>
      </c>
      <c r="C44" s="11" t="str">
        <f>"Q"&amp;ROUNDUP(MONTH(SalesDataTable[[#This Row],[Order Date]])/3,0)</f>
        <v>Q1</v>
      </c>
      <c r="D44" s="10">
        <f>MONTH(SalesDataTable[[#This Row],[Order Date]])</f>
        <v>1</v>
      </c>
      <c r="E44" s="10" t="str">
        <f>TEXT(SalesDataTable[[#This Row],[Order Date]],"MMM")</f>
        <v>Jan</v>
      </c>
      <c r="F44" s="10">
        <f>YEAR(SalesDataTable[[#This Row],[Order Date]])</f>
        <v>2026</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6">
      <c r="A45" s="2">
        <v>3703</v>
      </c>
      <c r="B45" s="3">
        <v>46033</v>
      </c>
      <c r="C45" s="11" t="str">
        <f>"Q"&amp;ROUNDUP(MONTH(SalesDataTable[[#This Row],[Order Date]])/3,0)</f>
        <v>Q1</v>
      </c>
      <c r="D45" s="10">
        <f>MONTH(SalesDataTable[[#This Row],[Order Date]])</f>
        <v>1</v>
      </c>
      <c r="E45" s="10" t="str">
        <f>TEXT(SalesDataTable[[#This Row],[Order Date]],"MMM")</f>
        <v>Jan</v>
      </c>
      <c r="F45" s="10">
        <f>YEAR(SalesDataTable[[#This Row],[Order Date]])</f>
        <v>2026</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6">
      <c r="A46" s="2">
        <v>4674</v>
      </c>
      <c r="B46" s="3">
        <v>46033</v>
      </c>
      <c r="C46" s="11" t="str">
        <f>"Q"&amp;ROUNDUP(MONTH(SalesDataTable[[#This Row],[Order Date]])/3,0)</f>
        <v>Q1</v>
      </c>
      <c r="D46" s="10">
        <f>MONTH(SalesDataTable[[#This Row],[Order Date]])</f>
        <v>1</v>
      </c>
      <c r="E46" s="10" t="str">
        <f>TEXT(SalesDataTable[[#This Row],[Order Date]],"MMM")</f>
        <v>Jan</v>
      </c>
      <c r="F46" s="10">
        <f>YEAR(SalesDataTable[[#This Row],[Order Date]])</f>
        <v>2026</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6">
      <c r="A47" s="2">
        <v>4789</v>
      </c>
      <c r="B47" s="3">
        <v>46033</v>
      </c>
      <c r="C47" s="11" t="str">
        <f>"Q"&amp;ROUNDUP(MONTH(SalesDataTable[[#This Row],[Order Date]])/3,0)</f>
        <v>Q1</v>
      </c>
      <c r="D47" s="10">
        <f>MONTH(SalesDataTable[[#This Row],[Order Date]])</f>
        <v>1</v>
      </c>
      <c r="E47" s="10" t="str">
        <f>TEXT(SalesDataTable[[#This Row],[Order Date]],"MMM")</f>
        <v>Jan</v>
      </c>
      <c r="F47" s="10">
        <f>YEAR(SalesDataTable[[#This Row],[Order Date]])</f>
        <v>2026</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6">
      <c r="A48" s="2">
        <v>804</v>
      </c>
      <c r="B48" s="3">
        <v>46034</v>
      </c>
      <c r="C48" s="11" t="str">
        <f>"Q"&amp;ROUNDUP(MONTH(SalesDataTable[[#This Row],[Order Date]])/3,0)</f>
        <v>Q1</v>
      </c>
      <c r="D48" s="10">
        <f>MONTH(SalesDataTable[[#This Row],[Order Date]])</f>
        <v>1</v>
      </c>
      <c r="E48" s="10" t="str">
        <f>TEXT(SalesDataTable[[#This Row],[Order Date]],"MMM")</f>
        <v>Jan</v>
      </c>
      <c r="F48" s="10">
        <f>YEAR(SalesDataTable[[#This Row],[Order Date]])</f>
        <v>2026</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6">
      <c r="A49" s="2">
        <v>1780</v>
      </c>
      <c r="B49" s="3">
        <v>46034</v>
      </c>
      <c r="C49" s="11" t="str">
        <f>"Q"&amp;ROUNDUP(MONTH(SalesDataTable[[#This Row],[Order Date]])/3,0)</f>
        <v>Q1</v>
      </c>
      <c r="D49" s="10">
        <f>MONTH(SalesDataTable[[#This Row],[Order Date]])</f>
        <v>1</v>
      </c>
      <c r="E49" s="10" t="str">
        <f>TEXT(SalesDataTable[[#This Row],[Order Date]],"MMM")</f>
        <v>Jan</v>
      </c>
      <c r="F49" s="10">
        <f>YEAR(SalesDataTable[[#This Row],[Order Date]])</f>
        <v>2026</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6">
      <c r="A50" s="2">
        <v>2844</v>
      </c>
      <c r="B50" s="3">
        <v>46034</v>
      </c>
      <c r="C50" s="11" t="str">
        <f>"Q"&amp;ROUNDUP(MONTH(SalesDataTable[[#This Row],[Order Date]])/3,0)</f>
        <v>Q1</v>
      </c>
      <c r="D50" s="10">
        <f>MONTH(SalesDataTable[[#This Row],[Order Date]])</f>
        <v>1</v>
      </c>
      <c r="E50" s="10" t="str">
        <f>TEXT(SalesDataTable[[#This Row],[Order Date]],"MMM")</f>
        <v>Jan</v>
      </c>
      <c r="F50" s="10">
        <f>YEAR(SalesDataTable[[#This Row],[Order Date]])</f>
        <v>2026</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6">
      <c r="A51" s="2">
        <v>3068</v>
      </c>
      <c r="B51" s="3">
        <v>46034</v>
      </c>
      <c r="C51" s="11" t="str">
        <f>"Q"&amp;ROUNDUP(MONTH(SalesDataTable[[#This Row],[Order Date]])/3,0)</f>
        <v>Q1</v>
      </c>
      <c r="D51" s="10">
        <f>MONTH(SalesDataTable[[#This Row],[Order Date]])</f>
        <v>1</v>
      </c>
      <c r="E51" s="10" t="str">
        <f>TEXT(SalesDataTable[[#This Row],[Order Date]],"MMM")</f>
        <v>Jan</v>
      </c>
      <c r="F51" s="10">
        <f>YEAR(SalesDataTable[[#This Row],[Order Date]])</f>
        <v>2026</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6">
      <c r="A52" s="2">
        <v>3096</v>
      </c>
      <c r="B52" s="3">
        <v>46034</v>
      </c>
      <c r="C52" s="11" t="str">
        <f>"Q"&amp;ROUNDUP(MONTH(SalesDataTable[[#This Row],[Order Date]])/3,0)</f>
        <v>Q1</v>
      </c>
      <c r="D52" s="10">
        <f>MONTH(SalesDataTable[[#This Row],[Order Date]])</f>
        <v>1</v>
      </c>
      <c r="E52" s="10" t="str">
        <f>TEXT(SalesDataTable[[#This Row],[Order Date]],"MMM")</f>
        <v>Jan</v>
      </c>
      <c r="F52" s="10">
        <f>YEAR(SalesDataTable[[#This Row],[Order Date]])</f>
        <v>2026</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6">
      <c r="A53" s="2">
        <v>3129</v>
      </c>
      <c r="B53" s="3">
        <v>46034</v>
      </c>
      <c r="C53" s="11" t="str">
        <f>"Q"&amp;ROUNDUP(MONTH(SalesDataTable[[#This Row],[Order Date]])/3,0)</f>
        <v>Q1</v>
      </c>
      <c r="D53" s="10">
        <f>MONTH(SalesDataTable[[#This Row],[Order Date]])</f>
        <v>1</v>
      </c>
      <c r="E53" s="10" t="str">
        <f>TEXT(SalesDataTable[[#This Row],[Order Date]],"MMM")</f>
        <v>Jan</v>
      </c>
      <c r="F53" s="10">
        <f>YEAR(SalesDataTable[[#This Row],[Order Date]])</f>
        <v>2026</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6">
      <c r="A54" s="2">
        <v>3948</v>
      </c>
      <c r="B54" s="3">
        <v>46034</v>
      </c>
      <c r="C54" s="11" t="str">
        <f>"Q"&amp;ROUNDUP(MONTH(SalesDataTable[[#This Row],[Order Date]])/3,0)</f>
        <v>Q1</v>
      </c>
      <c r="D54" s="10">
        <f>MONTH(SalesDataTable[[#This Row],[Order Date]])</f>
        <v>1</v>
      </c>
      <c r="E54" s="10" t="str">
        <f>TEXT(SalesDataTable[[#This Row],[Order Date]],"MMM")</f>
        <v>Jan</v>
      </c>
      <c r="F54" s="10">
        <f>YEAR(SalesDataTable[[#This Row],[Order Date]])</f>
        <v>2026</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6">
      <c r="A55" s="2">
        <v>5036</v>
      </c>
      <c r="B55" s="3">
        <v>46034</v>
      </c>
      <c r="C55" s="11" t="str">
        <f>"Q"&amp;ROUNDUP(MONTH(SalesDataTable[[#This Row],[Order Date]])/3,0)</f>
        <v>Q1</v>
      </c>
      <c r="D55" s="10">
        <f>MONTH(SalesDataTable[[#This Row],[Order Date]])</f>
        <v>1</v>
      </c>
      <c r="E55" s="10" t="str">
        <f>TEXT(SalesDataTable[[#This Row],[Order Date]],"MMM")</f>
        <v>Jan</v>
      </c>
      <c r="F55" s="10">
        <f>YEAR(SalesDataTable[[#This Row],[Order Date]])</f>
        <v>2026</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6">
      <c r="A56" s="2">
        <v>2681</v>
      </c>
      <c r="B56" s="3">
        <v>46035</v>
      </c>
      <c r="C56" s="11" t="str">
        <f>"Q"&amp;ROUNDUP(MONTH(SalesDataTable[[#This Row],[Order Date]])/3,0)</f>
        <v>Q1</v>
      </c>
      <c r="D56" s="10">
        <f>MONTH(SalesDataTable[[#This Row],[Order Date]])</f>
        <v>1</v>
      </c>
      <c r="E56" s="10" t="str">
        <f>TEXT(SalesDataTable[[#This Row],[Order Date]],"MMM")</f>
        <v>Jan</v>
      </c>
      <c r="F56" s="10">
        <f>YEAR(SalesDataTable[[#This Row],[Order Date]])</f>
        <v>2026</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6">
      <c r="A57" s="2">
        <v>5101</v>
      </c>
      <c r="B57" s="3">
        <v>46035</v>
      </c>
      <c r="C57" s="11" t="str">
        <f>"Q"&amp;ROUNDUP(MONTH(SalesDataTable[[#This Row],[Order Date]])/3,0)</f>
        <v>Q1</v>
      </c>
      <c r="D57" s="10">
        <f>MONTH(SalesDataTable[[#This Row],[Order Date]])</f>
        <v>1</v>
      </c>
      <c r="E57" s="10" t="str">
        <f>TEXT(SalesDataTable[[#This Row],[Order Date]],"MMM")</f>
        <v>Jan</v>
      </c>
      <c r="F57" s="10">
        <f>YEAR(SalesDataTable[[#This Row],[Order Date]])</f>
        <v>2026</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6">
      <c r="A58" s="2">
        <v>3871</v>
      </c>
      <c r="B58" s="3">
        <v>46036</v>
      </c>
      <c r="C58" s="11" t="str">
        <f>"Q"&amp;ROUNDUP(MONTH(SalesDataTable[[#This Row],[Order Date]])/3,0)</f>
        <v>Q1</v>
      </c>
      <c r="D58" s="10">
        <f>MONTH(SalesDataTable[[#This Row],[Order Date]])</f>
        <v>1</v>
      </c>
      <c r="E58" s="10" t="str">
        <f>TEXT(SalesDataTable[[#This Row],[Order Date]],"MMM")</f>
        <v>Jan</v>
      </c>
      <c r="F58" s="10">
        <f>YEAR(SalesDataTable[[#This Row],[Order Date]])</f>
        <v>2026</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6">
      <c r="A59" s="2">
        <v>4643</v>
      </c>
      <c r="B59" s="3">
        <v>46036</v>
      </c>
      <c r="C59" s="11" t="str">
        <f>"Q"&amp;ROUNDUP(MONTH(SalesDataTable[[#This Row],[Order Date]])/3,0)</f>
        <v>Q1</v>
      </c>
      <c r="D59" s="10">
        <f>MONTH(SalesDataTable[[#This Row],[Order Date]])</f>
        <v>1</v>
      </c>
      <c r="E59" s="10" t="str">
        <f>TEXT(SalesDataTable[[#This Row],[Order Date]],"MMM")</f>
        <v>Jan</v>
      </c>
      <c r="F59" s="10">
        <f>YEAR(SalesDataTable[[#This Row],[Order Date]])</f>
        <v>2026</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6">
      <c r="A60" s="2">
        <v>4703</v>
      </c>
      <c r="B60" s="3">
        <v>46036</v>
      </c>
      <c r="C60" s="11" t="str">
        <f>"Q"&amp;ROUNDUP(MONTH(SalesDataTable[[#This Row],[Order Date]])/3,0)</f>
        <v>Q1</v>
      </c>
      <c r="D60" s="10">
        <f>MONTH(SalesDataTable[[#This Row],[Order Date]])</f>
        <v>1</v>
      </c>
      <c r="E60" s="10" t="str">
        <f>TEXT(SalesDataTable[[#This Row],[Order Date]],"MMM")</f>
        <v>Jan</v>
      </c>
      <c r="F60" s="10">
        <f>YEAR(SalesDataTable[[#This Row],[Order Date]])</f>
        <v>2026</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6">
      <c r="A61" s="2">
        <v>5068</v>
      </c>
      <c r="B61" s="3">
        <v>46036</v>
      </c>
      <c r="C61" s="11" t="str">
        <f>"Q"&amp;ROUNDUP(MONTH(SalesDataTable[[#This Row],[Order Date]])/3,0)</f>
        <v>Q1</v>
      </c>
      <c r="D61" s="10">
        <f>MONTH(SalesDataTable[[#This Row],[Order Date]])</f>
        <v>1</v>
      </c>
      <c r="E61" s="10" t="str">
        <f>TEXT(SalesDataTable[[#This Row],[Order Date]],"MMM")</f>
        <v>Jan</v>
      </c>
      <c r="F61" s="10">
        <f>YEAR(SalesDataTable[[#This Row],[Order Date]])</f>
        <v>2026</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6">
      <c r="A62" s="2">
        <v>1539</v>
      </c>
      <c r="B62" s="3">
        <v>46037</v>
      </c>
      <c r="C62" s="11" t="str">
        <f>"Q"&amp;ROUNDUP(MONTH(SalesDataTable[[#This Row],[Order Date]])/3,0)</f>
        <v>Q1</v>
      </c>
      <c r="D62" s="10">
        <f>MONTH(SalesDataTable[[#This Row],[Order Date]])</f>
        <v>1</v>
      </c>
      <c r="E62" s="10" t="str">
        <f>TEXT(SalesDataTable[[#This Row],[Order Date]],"MMM")</f>
        <v>Jan</v>
      </c>
      <c r="F62" s="10">
        <f>YEAR(SalesDataTable[[#This Row],[Order Date]])</f>
        <v>2026</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6">
      <c r="A63" s="2">
        <v>1709</v>
      </c>
      <c r="B63" s="3">
        <v>46037</v>
      </c>
      <c r="C63" s="11" t="str">
        <f>"Q"&amp;ROUNDUP(MONTH(SalesDataTable[[#This Row],[Order Date]])/3,0)</f>
        <v>Q1</v>
      </c>
      <c r="D63" s="10">
        <f>MONTH(SalesDataTable[[#This Row],[Order Date]])</f>
        <v>1</v>
      </c>
      <c r="E63" s="10" t="str">
        <f>TEXT(SalesDataTable[[#This Row],[Order Date]],"MMM")</f>
        <v>Jan</v>
      </c>
      <c r="F63" s="10">
        <f>YEAR(SalesDataTable[[#This Row],[Order Date]])</f>
        <v>2026</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6">
      <c r="A64" s="2">
        <v>2702</v>
      </c>
      <c r="B64" s="3">
        <v>46037</v>
      </c>
      <c r="C64" s="11" t="str">
        <f>"Q"&amp;ROUNDUP(MONTH(SalesDataTable[[#This Row],[Order Date]])/3,0)</f>
        <v>Q1</v>
      </c>
      <c r="D64" s="10">
        <f>MONTH(SalesDataTable[[#This Row],[Order Date]])</f>
        <v>1</v>
      </c>
      <c r="E64" s="10" t="str">
        <f>TEXT(SalesDataTable[[#This Row],[Order Date]],"MMM")</f>
        <v>Jan</v>
      </c>
      <c r="F64" s="10">
        <f>YEAR(SalesDataTable[[#This Row],[Order Date]])</f>
        <v>2026</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6">
      <c r="A65" s="2">
        <v>3176</v>
      </c>
      <c r="B65" s="3">
        <v>46037</v>
      </c>
      <c r="C65" s="11" t="str">
        <f>"Q"&amp;ROUNDUP(MONTH(SalesDataTable[[#This Row],[Order Date]])/3,0)</f>
        <v>Q1</v>
      </c>
      <c r="D65" s="10">
        <f>MONTH(SalesDataTable[[#This Row],[Order Date]])</f>
        <v>1</v>
      </c>
      <c r="E65" s="10" t="str">
        <f>TEXT(SalesDataTable[[#This Row],[Order Date]],"MMM")</f>
        <v>Jan</v>
      </c>
      <c r="F65" s="10">
        <f>YEAR(SalesDataTable[[#This Row],[Order Date]])</f>
        <v>2026</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6">
      <c r="A66" s="2">
        <v>3705</v>
      </c>
      <c r="B66" s="3">
        <v>46037</v>
      </c>
      <c r="C66" s="11" t="str">
        <f>"Q"&amp;ROUNDUP(MONTH(SalesDataTable[[#This Row],[Order Date]])/3,0)</f>
        <v>Q1</v>
      </c>
      <c r="D66" s="10">
        <f>MONTH(SalesDataTable[[#This Row],[Order Date]])</f>
        <v>1</v>
      </c>
      <c r="E66" s="10" t="str">
        <f>TEXT(SalesDataTable[[#This Row],[Order Date]],"MMM")</f>
        <v>Jan</v>
      </c>
      <c r="F66" s="10">
        <f>YEAR(SalesDataTable[[#This Row],[Order Date]])</f>
        <v>2026</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6">
      <c r="A67" s="2">
        <v>3736</v>
      </c>
      <c r="B67" s="3">
        <v>46037</v>
      </c>
      <c r="C67" s="11" t="str">
        <f>"Q"&amp;ROUNDUP(MONTH(SalesDataTable[[#This Row],[Order Date]])/3,0)</f>
        <v>Q1</v>
      </c>
      <c r="D67" s="10">
        <f>MONTH(SalesDataTable[[#This Row],[Order Date]])</f>
        <v>1</v>
      </c>
      <c r="E67" s="10" t="str">
        <f>TEXT(SalesDataTable[[#This Row],[Order Date]],"MMM")</f>
        <v>Jan</v>
      </c>
      <c r="F67" s="10">
        <f>YEAR(SalesDataTable[[#This Row],[Order Date]])</f>
        <v>2026</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6">
      <c r="A68" s="2">
        <v>3967</v>
      </c>
      <c r="B68" s="3">
        <v>46037</v>
      </c>
      <c r="C68" s="11" t="str">
        <f>"Q"&amp;ROUNDUP(MONTH(SalesDataTable[[#This Row],[Order Date]])/3,0)</f>
        <v>Q1</v>
      </c>
      <c r="D68" s="10">
        <f>MONTH(SalesDataTable[[#This Row],[Order Date]])</f>
        <v>1</v>
      </c>
      <c r="E68" s="10" t="str">
        <f>TEXT(SalesDataTable[[#This Row],[Order Date]],"MMM")</f>
        <v>Jan</v>
      </c>
      <c r="F68" s="10">
        <f>YEAR(SalesDataTable[[#This Row],[Order Date]])</f>
        <v>2026</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6">
      <c r="A69" s="2">
        <v>170</v>
      </c>
      <c r="B69" s="3">
        <v>46038</v>
      </c>
      <c r="C69" s="11" t="str">
        <f>"Q"&amp;ROUNDUP(MONTH(SalesDataTable[[#This Row],[Order Date]])/3,0)</f>
        <v>Q1</v>
      </c>
      <c r="D69" s="10">
        <f>MONTH(SalesDataTable[[#This Row],[Order Date]])</f>
        <v>1</v>
      </c>
      <c r="E69" s="10" t="str">
        <f>TEXT(SalesDataTable[[#This Row],[Order Date]],"MMM")</f>
        <v>Jan</v>
      </c>
      <c r="F69" s="10">
        <f>YEAR(SalesDataTable[[#This Row],[Order Date]])</f>
        <v>2026</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6">
      <c r="A70" s="2">
        <v>1040</v>
      </c>
      <c r="B70" s="3">
        <v>46038</v>
      </c>
      <c r="C70" s="11" t="str">
        <f>"Q"&amp;ROUNDUP(MONTH(SalesDataTable[[#This Row],[Order Date]])/3,0)</f>
        <v>Q1</v>
      </c>
      <c r="D70" s="10">
        <f>MONTH(SalesDataTable[[#This Row],[Order Date]])</f>
        <v>1</v>
      </c>
      <c r="E70" s="10" t="str">
        <f>TEXT(SalesDataTable[[#This Row],[Order Date]],"MMM")</f>
        <v>Jan</v>
      </c>
      <c r="F70" s="10">
        <f>YEAR(SalesDataTable[[#This Row],[Order Date]])</f>
        <v>2026</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6">
      <c r="A71" s="2">
        <v>2380</v>
      </c>
      <c r="B71" s="3">
        <v>46038</v>
      </c>
      <c r="C71" s="11" t="str">
        <f>"Q"&amp;ROUNDUP(MONTH(SalesDataTable[[#This Row],[Order Date]])/3,0)</f>
        <v>Q1</v>
      </c>
      <c r="D71" s="10">
        <f>MONTH(SalesDataTable[[#This Row],[Order Date]])</f>
        <v>1</v>
      </c>
      <c r="E71" s="10" t="str">
        <f>TEXT(SalesDataTable[[#This Row],[Order Date]],"MMM")</f>
        <v>Jan</v>
      </c>
      <c r="F71" s="10">
        <f>YEAR(SalesDataTable[[#This Row],[Order Date]])</f>
        <v>2026</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6">
      <c r="A72" s="2">
        <v>3219</v>
      </c>
      <c r="B72" s="3">
        <v>46038</v>
      </c>
      <c r="C72" s="11" t="str">
        <f>"Q"&amp;ROUNDUP(MONTH(SalesDataTable[[#This Row],[Order Date]])/3,0)</f>
        <v>Q1</v>
      </c>
      <c r="D72" s="10">
        <f>MONTH(SalesDataTable[[#This Row],[Order Date]])</f>
        <v>1</v>
      </c>
      <c r="E72" s="10" t="str">
        <f>TEXT(SalesDataTable[[#This Row],[Order Date]],"MMM")</f>
        <v>Jan</v>
      </c>
      <c r="F72" s="10">
        <f>YEAR(SalesDataTable[[#This Row],[Order Date]])</f>
        <v>2026</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6">
      <c r="A73" s="2">
        <v>4425</v>
      </c>
      <c r="B73" s="3">
        <v>46038</v>
      </c>
      <c r="C73" s="11" t="str">
        <f>"Q"&amp;ROUNDUP(MONTH(SalesDataTable[[#This Row],[Order Date]])/3,0)</f>
        <v>Q1</v>
      </c>
      <c r="D73" s="10">
        <f>MONTH(SalesDataTable[[#This Row],[Order Date]])</f>
        <v>1</v>
      </c>
      <c r="E73" s="10" t="str">
        <f>TEXT(SalesDataTable[[#This Row],[Order Date]],"MMM")</f>
        <v>Jan</v>
      </c>
      <c r="F73" s="10">
        <f>YEAR(SalesDataTable[[#This Row],[Order Date]])</f>
        <v>2026</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6">
      <c r="A74" s="2">
        <v>4508</v>
      </c>
      <c r="B74" s="3">
        <v>46038</v>
      </c>
      <c r="C74" s="11" t="str">
        <f>"Q"&amp;ROUNDUP(MONTH(SalesDataTable[[#This Row],[Order Date]])/3,0)</f>
        <v>Q1</v>
      </c>
      <c r="D74" s="10">
        <f>MONTH(SalesDataTable[[#This Row],[Order Date]])</f>
        <v>1</v>
      </c>
      <c r="E74" s="10" t="str">
        <f>TEXT(SalesDataTable[[#This Row],[Order Date]],"MMM")</f>
        <v>Jan</v>
      </c>
      <c r="F74" s="10">
        <f>YEAR(SalesDataTable[[#This Row],[Order Date]])</f>
        <v>2026</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6">
      <c r="A75" s="2">
        <v>4806</v>
      </c>
      <c r="B75" s="3">
        <v>46038</v>
      </c>
      <c r="C75" s="11" t="str">
        <f>"Q"&amp;ROUNDUP(MONTH(SalesDataTable[[#This Row],[Order Date]])/3,0)</f>
        <v>Q1</v>
      </c>
      <c r="D75" s="10">
        <f>MONTH(SalesDataTable[[#This Row],[Order Date]])</f>
        <v>1</v>
      </c>
      <c r="E75" s="10" t="str">
        <f>TEXT(SalesDataTable[[#This Row],[Order Date]],"MMM")</f>
        <v>Jan</v>
      </c>
      <c r="F75" s="10">
        <f>YEAR(SalesDataTable[[#This Row],[Order Date]])</f>
        <v>2026</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6">
      <c r="A76" s="2">
        <v>755</v>
      </c>
      <c r="B76" s="3">
        <v>46039</v>
      </c>
      <c r="C76" s="11" t="str">
        <f>"Q"&amp;ROUNDUP(MONTH(SalesDataTable[[#This Row],[Order Date]])/3,0)</f>
        <v>Q1</v>
      </c>
      <c r="D76" s="10">
        <f>MONTH(SalesDataTable[[#This Row],[Order Date]])</f>
        <v>1</v>
      </c>
      <c r="E76" s="10" t="str">
        <f>TEXT(SalesDataTable[[#This Row],[Order Date]],"MMM")</f>
        <v>Jan</v>
      </c>
      <c r="F76" s="10">
        <f>YEAR(SalesDataTable[[#This Row],[Order Date]])</f>
        <v>2026</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6">
      <c r="A77" s="2">
        <v>3171</v>
      </c>
      <c r="B77" s="3">
        <v>46039</v>
      </c>
      <c r="C77" s="11" t="str">
        <f>"Q"&amp;ROUNDUP(MONTH(SalesDataTable[[#This Row],[Order Date]])/3,0)</f>
        <v>Q1</v>
      </c>
      <c r="D77" s="10">
        <f>MONTH(SalesDataTable[[#This Row],[Order Date]])</f>
        <v>1</v>
      </c>
      <c r="E77" s="10" t="str">
        <f>TEXT(SalesDataTable[[#This Row],[Order Date]],"MMM")</f>
        <v>Jan</v>
      </c>
      <c r="F77" s="10">
        <f>YEAR(SalesDataTable[[#This Row],[Order Date]])</f>
        <v>2026</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6">
      <c r="A78" s="2">
        <v>4277</v>
      </c>
      <c r="B78" s="3">
        <v>46039</v>
      </c>
      <c r="C78" s="11" t="str">
        <f>"Q"&amp;ROUNDUP(MONTH(SalesDataTable[[#This Row],[Order Date]])/3,0)</f>
        <v>Q1</v>
      </c>
      <c r="D78" s="10">
        <f>MONTH(SalesDataTable[[#This Row],[Order Date]])</f>
        <v>1</v>
      </c>
      <c r="E78" s="10" t="str">
        <f>TEXT(SalesDataTable[[#This Row],[Order Date]],"MMM")</f>
        <v>Jan</v>
      </c>
      <c r="F78" s="10">
        <f>YEAR(SalesDataTable[[#This Row],[Order Date]])</f>
        <v>2026</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6">
      <c r="A79" s="2">
        <v>4648</v>
      </c>
      <c r="B79" s="3">
        <v>46039</v>
      </c>
      <c r="C79" s="11" t="str">
        <f>"Q"&amp;ROUNDUP(MONTH(SalesDataTable[[#This Row],[Order Date]])/3,0)</f>
        <v>Q1</v>
      </c>
      <c r="D79" s="10">
        <f>MONTH(SalesDataTable[[#This Row],[Order Date]])</f>
        <v>1</v>
      </c>
      <c r="E79" s="10" t="str">
        <f>TEXT(SalesDataTable[[#This Row],[Order Date]],"MMM")</f>
        <v>Jan</v>
      </c>
      <c r="F79" s="10">
        <f>YEAR(SalesDataTable[[#This Row],[Order Date]])</f>
        <v>2026</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6">
      <c r="A80" s="2">
        <v>157</v>
      </c>
      <c r="B80" s="3">
        <v>46040</v>
      </c>
      <c r="C80" s="11" t="str">
        <f>"Q"&amp;ROUNDUP(MONTH(SalesDataTable[[#This Row],[Order Date]])/3,0)</f>
        <v>Q1</v>
      </c>
      <c r="D80" s="10">
        <f>MONTH(SalesDataTable[[#This Row],[Order Date]])</f>
        <v>1</v>
      </c>
      <c r="E80" s="10" t="str">
        <f>TEXT(SalesDataTable[[#This Row],[Order Date]],"MMM")</f>
        <v>Jan</v>
      </c>
      <c r="F80" s="10">
        <f>YEAR(SalesDataTable[[#This Row],[Order Date]])</f>
        <v>2026</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6">
      <c r="A81" s="2">
        <v>2271</v>
      </c>
      <c r="B81" s="3">
        <v>46040</v>
      </c>
      <c r="C81" s="11" t="str">
        <f>"Q"&amp;ROUNDUP(MONTH(SalesDataTable[[#This Row],[Order Date]])/3,0)</f>
        <v>Q1</v>
      </c>
      <c r="D81" s="10">
        <f>MONTH(SalesDataTable[[#This Row],[Order Date]])</f>
        <v>1</v>
      </c>
      <c r="E81" s="10" t="str">
        <f>TEXT(SalesDataTable[[#This Row],[Order Date]],"MMM")</f>
        <v>Jan</v>
      </c>
      <c r="F81" s="10">
        <f>YEAR(SalesDataTable[[#This Row],[Order Date]])</f>
        <v>2026</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6">
      <c r="A82" s="2">
        <v>3330</v>
      </c>
      <c r="B82" s="3">
        <v>46040</v>
      </c>
      <c r="C82" s="11" t="str">
        <f>"Q"&amp;ROUNDUP(MONTH(SalesDataTable[[#This Row],[Order Date]])/3,0)</f>
        <v>Q1</v>
      </c>
      <c r="D82" s="10">
        <f>MONTH(SalesDataTable[[#This Row],[Order Date]])</f>
        <v>1</v>
      </c>
      <c r="E82" s="10" t="str">
        <f>TEXT(SalesDataTable[[#This Row],[Order Date]],"MMM")</f>
        <v>Jan</v>
      </c>
      <c r="F82" s="10">
        <f>YEAR(SalesDataTable[[#This Row],[Order Date]])</f>
        <v>2026</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6">
      <c r="A83" s="2">
        <v>4547</v>
      </c>
      <c r="B83" s="3">
        <v>46040</v>
      </c>
      <c r="C83" s="11" t="str">
        <f>"Q"&amp;ROUNDUP(MONTH(SalesDataTable[[#This Row],[Order Date]])/3,0)</f>
        <v>Q1</v>
      </c>
      <c r="D83" s="10">
        <f>MONTH(SalesDataTable[[#This Row],[Order Date]])</f>
        <v>1</v>
      </c>
      <c r="E83" s="10" t="str">
        <f>TEXT(SalesDataTable[[#This Row],[Order Date]],"MMM")</f>
        <v>Jan</v>
      </c>
      <c r="F83" s="10">
        <f>YEAR(SalesDataTable[[#This Row],[Order Date]])</f>
        <v>2026</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6">
      <c r="A84" s="2">
        <v>1840</v>
      </c>
      <c r="B84" s="3">
        <v>46041</v>
      </c>
      <c r="C84" s="11" t="str">
        <f>"Q"&amp;ROUNDUP(MONTH(SalesDataTable[[#This Row],[Order Date]])/3,0)</f>
        <v>Q1</v>
      </c>
      <c r="D84" s="10">
        <f>MONTH(SalesDataTable[[#This Row],[Order Date]])</f>
        <v>1</v>
      </c>
      <c r="E84" s="10" t="str">
        <f>TEXT(SalesDataTable[[#This Row],[Order Date]],"MMM")</f>
        <v>Jan</v>
      </c>
      <c r="F84" s="10">
        <f>YEAR(SalesDataTable[[#This Row],[Order Date]])</f>
        <v>2026</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6">
      <c r="A85" s="2">
        <v>1850</v>
      </c>
      <c r="B85" s="3">
        <v>46041</v>
      </c>
      <c r="C85" s="11" t="str">
        <f>"Q"&amp;ROUNDUP(MONTH(SalesDataTable[[#This Row],[Order Date]])/3,0)</f>
        <v>Q1</v>
      </c>
      <c r="D85" s="10">
        <f>MONTH(SalesDataTable[[#This Row],[Order Date]])</f>
        <v>1</v>
      </c>
      <c r="E85" s="10" t="str">
        <f>TEXT(SalesDataTable[[#This Row],[Order Date]],"MMM")</f>
        <v>Jan</v>
      </c>
      <c r="F85" s="10">
        <f>YEAR(SalesDataTable[[#This Row],[Order Date]])</f>
        <v>2026</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6">
      <c r="A86" s="2">
        <v>1858</v>
      </c>
      <c r="B86" s="3">
        <v>46041</v>
      </c>
      <c r="C86" s="11" t="str">
        <f>"Q"&amp;ROUNDUP(MONTH(SalesDataTable[[#This Row],[Order Date]])/3,0)</f>
        <v>Q1</v>
      </c>
      <c r="D86" s="10">
        <f>MONTH(SalesDataTable[[#This Row],[Order Date]])</f>
        <v>1</v>
      </c>
      <c r="E86" s="10" t="str">
        <f>TEXT(SalesDataTable[[#This Row],[Order Date]],"MMM")</f>
        <v>Jan</v>
      </c>
      <c r="F86" s="10">
        <f>YEAR(SalesDataTable[[#This Row],[Order Date]])</f>
        <v>2026</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6">
      <c r="A87" s="2">
        <v>2910</v>
      </c>
      <c r="B87" s="3">
        <v>46041</v>
      </c>
      <c r="C87" s="11" t="str">
        <f>"Q"&amp;ROUNDUP(MONTH(SalesDataTable[[#This Row],[Order Date]])/3,0)</f>
        <v>Q1</v>
      </c>
      <c r="D87" s="10">
        <f>MONTH(SalesDataTable[[#This Row],[Order Date]])</f>
        <v>1</v>
      </c>
      <c r="E87" s="10" t="str">
        <f>TEXT(SalesDataTable[[#This Row],[Order Date]],"MMM")</f>
        <v>Jan</v>
      </c>
      <c r="F87" s="10">
        <f>YEAR(SalesDataTable[[#This Row],[Order Date]])</f>
        <v>2026</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6">
      <c r="A88" s="2">
        <v>3694</v>
      </c>
      <c r="B88" s="3">
        <v>46041</v>
      </c>
      <c r="C88" s="11" t="str">
        <f>"Q"&amp;ROUNDUP(MONTH(SalesDataTable[[#This Row],[Order Date]])/3,0)</f>
        <v>Q1</v>
      </c>
      <c r="D88" s="10">
        <f>MONTH(SalesDataTable[[#This Row],[Order Date]])</f>
        <v>1</v>
      </c>
      <c r="E88" s="10" t="str">
        <f>TEXT(SalesDataTable[[#This Row],[Order Date]],"MMM")</f>
        <v>Jan</v>
      </c>
      <c r="F88" s="10">
        <f>YEAR(SalesDataTable[[#This Row],[Order Date]])</f>
        <v>2026</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6">
      <c r="A89" s="2">
        <v>631</v>
      </c>
      <c r="B89" s="3">
        <v>46042</v>
      </c>
      <c r="C89" s="11" t="str">
        <f>"Q"&amp;ROUNDUP(MONTH(SalesDataTable[[#This Row],[Order Date]])/3,0)</f>
        <v>Q1</v>
      </c>
      <c r="D89" s="10">
        <f>MONTH(SalesDataTable[[#This Row],[Order Date]])</f>
        <v>1</v>
      </c>
      <c r="E89" s="10" t="str">
        <f>TEXT(SalesDataTable[[#This Row],[Order Date]],"MMM")</f>
        <v>Jan</v>
      </c>
      <c r="F89" s="10">
        <f>YEAR(SalesDataTable[[#This Row],[Order Date]])</f>
        <v>2026</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6">
      <c r="A90" s="2">
        <v>1113</v>
      </c>
      <c r="B90" s="3">
        <v>46042</v>
      </c>
      <c r="C90" s="11" t="str">
        <f>"Q"&amp;ROUNDUP(MONTH(SalesDataTable[[#This Row],[Order Date]])/3,0)</f>
        <v>Q1</v>
      </c>
      <c r="D90" s="10">
        <f>MONTH(SalesDataTable[[#This Row],[Order Date]])</f>
        <v>1</v>
      </c>
      <c r="E90" s="10" t="str">
        <f>TEXT(SalesDataTable[[#This Row],[Order Date]],"MMM")</f>
        <v>Jan</v>
      </c>
      <c r="F90" s="10">
        <f>YEAR(SalesDataTable[[#This Row],[Order Date]])</f>
        <v>2026</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6">
      <c r="A91" s="2">
        <v>1525</v>
      </c>
      <c r="B91" s="3">
        <v>46042</v>
      </c>
      <c r="C91" s="11" t="str">
        <f>"Q"&amp;ROUNDUP(MONTH(SalesDataTable[[#This Row],[Order Date]])/3,0)</f>
        <v>Q1</v>
      </c>
      <c r="D91" s="10">
        <f>MONTH(SalesDataTable[[#This Row],[Order Date]])</f>
        <v>1</v>
      </c>
      <c r="E91" s="10" t="str">
        <f>TEXT(SalesDataTable[[#This Row],[Order Date]],"MMM")</f>
        <v>Jan</v>
      </c>
      <c r="F91" s="10">
        <f>YEAR(SalesDataTable[[#This Row],[Order Date]])</f>
        <v>2026</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6">
      <c r="A92" s="2">
        <v>3233</v>
      </c>
      <c r="B92" s="3">
        <v>46042</v>
      </c>
      <c r="C92" s="11" t="str">
        <f>"Q"&amp;ROUNDUP(MONTH(SalesDataTable[[#This Row],[Order Date]])/3,0)</f>
        <v>Q1</v>
      </c>
      <c r="D92" s="10">
        <f>MONTH(SalesDataTable[[#This Row],[Order Date]])</f>
        <v>1</v>
      </c>
      <c r="E92" s="10" t="str">
        <f>TEXT(SalesDataTable[[#This Row],[Order Date]],"MMM")</f>
        <v>Jan</v>
      </c>
      <c r="F92" s="10">
        <f>YEAR(SalesDataTable[[#This Row],[Order Date]])</f>
        <v>2026</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6">
      <c r="A93" s="2">
        <v>4455</v>
      </c>
      <c r="B93" s="3">
        <v>46042</v>
      </c>
      <c r="C93" s="11" t="str">
        <f>"Q"&amp;ROUNDUP(MONTH(SalesDataTable[[#This Row],[Order Date]])/3,0)</f>
        <v>Q1</v>
      </c>
      <c r="D93" s="10">
        <f>MONTH(SalesDataTable[[#This Row],[Order Date]])</f>
        <v>1</v>
      </c>
      <c r="E93" s="10" t="str">
        <f>TEXT(SalesDataTable[[#This Row],[Order Date]],"MMM")</f>
        <v>Jan</v>
      </c>
      <c r="F93" s="10">
        <f>YEAR(SalesDataTable[[#This Row],[Order Date]])</f>
        <v>2026</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6">
      <c r="A94" s="2">
        <v>1769</v>
      </c>
      <c r="B94" s="3">
        <v>46043</v>
      </c>
      <c r="C94" s="11" t="str">
        <f>"Q"&amp;ROUNDUP(MONTH(SalesDataTable[[#This Row],[Order Date]])/3,0)</f>
        <v>Q1</v>
      </c>
      <c r="D94" s="10">
        <f>MONTH(SalesDataTable[[#This Row],[Order Date]])</f>
        <v>1</v>
      </c>
      <c r="E94" s="10" t="str">
        <f>TEXT(SalesDataTable[[#This Row],[Order Date]],"MMM")</f>
        <v>Jan</v>
      </c>
      <c r="F94" s="10">
        <f>YEAR(SalesDataTable[[#This Row],[Order Date]])</f>
        <v>2026</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6">
      <c r="A95" s="2">
        <v>3467</v>
      </c>
      <c r="B95" s="3">
        <v>46043</v>
      </c>
      <c r="C95" s="11" t="str">
        <f>"Q"&amp;ROUNDUP(MONTH(SalesDataTable[[#This Row],[Order Date]])/3,0)</f>
        <v>Q1</v>
      </c>
      <c r="D95" s="10">
        <f>MONTH(SalesDataTable[[#This Row],[Order Date]])</f>
        <v>1</v>
      </c>
      <c r="E95" s="10" t="str">
        <f>TEXT(SalesDataTable[[#This Row],[Order Date]],"MMM")</f>
        <v>Jan</v>
      </c>
      <c r="F95" s="10">
        <f>YEAR(SalesDataTable[[#This Row],[Order Date]])</f>
        <v>2026</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6">
      <c r="A96" s="2">
        <v>3911</v>
      </c>
      <c r="B96" s="3">
        <v>46043</v>
      </c>
      <c r="C96" s="11" t="str">
        <f>"Q"&amp;ROUNDUP(MONTH(SalesDataTable[[#This Row],[Order Date]])/3,0)</f>
        <v>Q1</v>
      </c>
      <c r="D96" s="10">
        <f>MONTH(SalesDataTable[[#This Row],[Order Date]])</f>
        <v>1</v>
      </c>
      <c r="E96" s="10" t="str">
        <f>TEXT(SalesDataTable[[#This Row],[Order Date]],"MMM")</f>
        <v>Jan</v>
      </c>
      <c r="F96" s="10">
        <f>YEAR(SalesDataTable[[#This Row],[Order Date]])</f>
        <v>2026</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6">
      <c r="A97" s="2">
        <v>4401</v>
      </c>
      <c r="B97" s="3">
        <v>46043</v>
      </c>
      <c r="C97" s="11" t="str">
        <f>"Q"&amp;ROUNDUP(MONTH(SalesDataTable[[#This Row],[Order Date]])/3,0)</f>
        <v>Q1</v>
      </c>
      <c r="D97" s="10">
        <f>MONTH(SalesDataTable[[#This Row],[Order Date]])</f>
        <v>1</v>
      </c>
      <c r="E97" s="10" t="str">
        <f>TEXT(SalesDataTable[[#This Row],[Order Date]],"MMM")</f>
        <v>Jan</v>
      </c>
      <c r="F97" s="10">
        <f>YEAR(SalesDataTable[[#This Row],[Order Date]])</f>
        <v>2026</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6">
      <c r="A98" s="2">
        <v>4864</v>
      </c>
      <c r="B98" s="3">
        <v>46043</v>
      </c>
      <c r="C98" s="11" t="str">
        <f>"Q"&amp;ROUNDUP(MONTH(SalesDataTable[[#This Row],[Order Date]])/3,0)</f>
        <v>Q1</v>
      </c>
      <c r="D98" s="10">
        <f>MONTH(SalesDataTable[[#This Row],[Order Date]])</f>
        <v>1</v>
      </c>
      <c r="E98" s="10" t="str">
        <f>TEXT(SalesDataTable[[#This Row],[Order Date]],"MMM")</f>
        <v>Jan</v>
      </c>
      <c r="F98" s="10">
        <f>YEAR(SalesDataTable[[#This Row],[Order Date]])</f>
        <v>2026</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6">
      <c r="A99" s="2">
        <v>347</v>
      </c>
      <c r="B99" s="3">
        <v>46044</v>
      </c>
      <c r="C99" s="11" t="str">
        <f>"Q"&amp;ROUNDUP(MONTH(SalesDataTable[[#This Row],[Order Date]])/3,0)</f>
        <v>Q1</v>
      </c>
      <c r="D99" s="10">
        <f>MONTH(SalesDataTable[[#This Row],[Order Date]])</f>
        <v>1</v>
      </c>
      <c r="E99" s="10" t="str">
        <f>TEXT(SalesDataTable[[#This Row],[Order Date]],"MMM")</f>
        <v>Jan</v>
      </c>
      <c r="F99" s="10">
        <f>YEAR(SalesDataTable[[#This Row],[Order Date]])</f>
        <v>2026</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6">
      <c r="A100" s="2">
        <v>2051</v>
      </c>
      <c r="B100" s="3">
        <v>46044</v>
      </c>
      <c r="C100" s="11" t="str">
        <f>"Q"&amp;ROUNDUP(MONTH(SalesDataTable[[#This Row],[Order Date]])/3,0)</f>
        <v>Q1</v>
      </c>
      <c r="D100" s="10">
        <f>MONTH(SalesDataTable[[#This Row],[Order Date]])</f>
        <v>1</v>
      </c>
      <c r="E100" s="10" t="str">
        <f>TEXT(SalesDataTable[[#This Row],[Order Date]],"MMM")</f>
        <v>Jan</v>
      </c>
      <c r="F100" s="10">
        <f>YEAR(SalesDataTable[[#This Row],[Order Date]])</f>
        <v>2026</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6">
      <c r="A101" s="2">
        <v>2314</v>
      </c>
      <c r="B101" s="3">
        <v>46044</v>
      </c>
      <c r="C101" s="11" t="str">
        <f>"Q"&amp;ROUNDUP(MONTH(SalesDataTable[[#This Row],[Order Date]])/3,0)</f>
        <v>Q1</v>
      </c>
      <c r="D101" s="10">
        <f>MONTH(SalesDataTable[[#This Row],[Order Date]])</f>
        <v>1</v>
      </c>
      <c r="E101" s="10" t="str">
        <f>TEXT(SalesDataTable[[#This Row],[Order Date]],"MMM")</f>
        <v>Jan</v>
      </c>
      <c r="F101" s="10">
        <f>YEAR(SalesDataTable[[#This Row],[Order Date]])</f>
        <v>2026</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6">
      <c r="A102" s="2">
        <v>3861</v>
      </c>
      <c r="B102" s="3">
        <v>46044</v>
      </c>
      <c r="C102" s="11" t="str">
        <f>"Q"&amp;ROUNDUP(MONTH(SalesDataTable[[#This Row],[Order Date]])/3,0)</f>
        <v>Q1</v>
      </c>
      <c r="D102" s="10">
        <f>MONTH(SalesDataTable[[#This Row],[Order Date]])</f>
        <v>1</v>
      </c>
      <c r="E102" s="10" t="str">
        <f>TEXT(SalesDataTable[[#This Row],[Order Date]],"MMM")</f>
        <v>Jan</v>
      </c>
      <c r="F102" s="10">
        <f>YEAR(SalesDataTable[[#This Row],[Order Date]])</f>
        <v>2026</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6">
      <c r="A103" s="2">
        <v>843</v>
      </c>
      <c r="B103" s="3">
        <v>46045</v>
      </c>
      <c r="C103" s="11" t="str">
        <f>"Q"&amp;ROUNDUP(MONTH(SalesDataTable[[#This Row],[Order Date]])/3,0)</f>
        <v>Q1</v>
      </c>
      <c r="D103" s="10">
        <f>MONTH(SalesDataTable[[#This Row],[Order Date]])</f>
        <v>1</v>
      </c>
      <c r="E103" s="10" t="str">
        <f>TEXT(SalesDataTable[[#This Row],[Order Date]],"MMM")</f>
        <v>Jan</v>
      </c>
      <c r="F103" s="10">
        <f>YEAR(SalesDataTable[[#This Row],[Order Date]])</f>
        <v>2026</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6">
      <c r="A104" s="2">
        <v>868</v>
      </c>
      <c r="B104" s="3">
        <v>46045</v>
      </c>
      <c r="C104" s="11" t="str">
        <f>"Q"&amp;ROUNDUP(MONTH(SalesDataTable[[#This Row],[Order Date]])/3,0)</f>
        <v>Q1</v>
      </c>
      <c r="D104" s="10">
        <f>MONTH(SalesDataTable[[#This Row],[Order Date]])</f>
        <v>1</v>
      </c>
      <c r="E104" s="10" t="str">
        <f>TEXT(SalesDataTable[[#This Row],[Order Date]],"MMM")</f>
        <v>Jan</v>
      </c>
      <c r="F104" s="10">
        <f>YEAR(SalesDataTable[[#This Row],[Order Date]])</f>
        <v>2026</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6">
      <c r="A105" s="2">
        <v>890</v>
      </c>
      <c r="B105" s="3">
        <v>46045</v>
      </c>
      <c r="C105" s="11" t="str">
        <f>"Q"&amp;ROUNDUP(MONTH(SalesDataTable[[#This Row],[Order Date]])/3,0)</f>
        <v>Q1</v>
      </c>
      <c r="D105" s="10">
        <f>MONTH(SalesDataTable[[#This Row],[Order Date]])</f>
        <v>1</v>
      </c>
      <c r="E105" s="10" t="str">
        <f>TEXT(SalesDataTable[[#This Row],[Order Date]],"MMM")</f>
        <v>Jan</v>
      </c>
      <c r="F105" s="10">
        <f>YEAR(SalesDataTable[[#This Row],[Order Date]])</f>
        <v>2026</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6">
      <c r="A106" s="2">
        <v>2185</v>
      </c>
      <c r="B106" s="3">
        <v>46045</v>
      </c>
      <c r="C106" s="11" t="str">
        <f>"Q"&amp;ROUNDUP(MONTH(SalesDataTable[[#This Row],[Order Date]])/3,0)</f>
        <v>Q1</v>
      </c>
      <c r="D106" s="10">
        <f>MONTH(SalesDataTable[[#This Row],[Order Date]])</f>
        <v>1</v>
      </c>
      <c r="E106" s="10" t="str">
        <f>TEXT(SalesDataTable[[#This Row],[Order Date]],"MMM")</f>
        <v>Jan</v>
      </c>
      <c r="F106" s="10">
        <f>YEAR(SalesDataTable[[#This Row],[Order Date]])</f>
        <v>2026</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6">
      <c r="A107" s="2">
        <v>2335</v>
      </c>
      <c r="B107" s="3">
        <v>46045</v>
      </c>
      <c r="C107" s="11" t="str">
        <f>"Q"&amp;ROUNDUP(MONTH(SalesDataTable[[#This Row],[Order Date]])/3,0)</f>
        <v>Q1</v>
      </c>
      <c r="D107" s="10">
        <f>MONTH(SalesDataTable[[#This Row],[Order Date]])</f>
        <v>1</v>
      </c>
      <c r="E107" s="10" t="str">
        <f>TEXT(SalesDataTable[[#This Row],[Order Date]],"MMM")</f>
        <v>Jan</v>
      </c>
      <c r="F107" s="10">
        <f>YEAR(SalesDataTable[[#This Row],[Order Date]])</f>
        <v>2026</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6">
      <c r="A108" s="2">
        <v>2784</v>
      </c>
      <c r="B108" s="3">
        <v>46045</v>
      </c>
      <c r="C108" s="11" t="str">
        <f>"Q"&amp;ROUNDUP(MONTH(SalesDataTable[[#This Row],[Order Date]])/3,0)</f>
        <v>Q1</v>
      </c>
      <c r="D108" s="10">
        <f>MONTH(SalesDataTable[[#This Row],[Order Date]])</f>
        <v>1</v>
      </c>
      <c r="E108" s="10" t="str">
        <f>TEXT(SalesDataTable[[#This Row],[Order Date]],"MMM")</f>
        <v>Jan</v>
      </c>
      <c r="F108" s="10">
        <f>YEAR(SalesDataTable[[#This Row],[Order Date]])</f>
        <v>2026</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6">
      <c r="A109" s="2">
        <v>3820</v>
      </c>
      <c r="B109" s="3">
        <v>46045</v>
      </c>
      <c r="C109" s="11" t="str">
        <f>"Q"&amp;ROUNDUP(MONTH(SalesDataTable[[#This Row],[Order Date]])/3,0)</f>
        <v>Q1</v>
      </c>
      <c r="D109" s="10">
        <f>MONTH(SalesDataTable[[#This Row],[Order Date]])</f>
        <v>1</v>
      </c>
      <c r="E109" s="10" t="str">
        <f>TEXT(SalesDataTable[[#This Row],[Order Date]],"MMM")</f>
        <v>Jan</v>
      </c>
      <c r="F109" s="10">
        <f>YEAR(SalesDataTable[[#This Row],[Order Date]])</f>
        <v>2026</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6">
      <c r="A110" s="2">
        <v>994</v>
      </c>
      <c r="B110" s="3">
        <v>46046</v>
      </c>
      <c r="C110" s="11" t="str">
        <f>"Q"&amp;ROUNDUP(MONTH(SalesDataTable[[#This Row],[Order Date]])/3,0)</f>
        <v>Q1</v>
      </c>
      <c r="D110" s="10">
        <f>MONTH(SalesDataTable[[#This Row],[Order Date]])</f>
        <v>1</v>
      </c>
      <c r="E110" s="10" t="str">
        <f>TEXT(SalesDataTable[[#This Row],[Order Date]],"MMM")</f>
        <v>Jan</v>
      </c>
      <c r="F110" s="10">
        <f>YEAR(SalesDataTable[[#This Row],[Order Date]])</f>
        <v>2026</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6">
      <c r="A111" s="2">
        <v>1643</v>
      </c>
      <c r="B111" s="3">
        <v>46046</v>
      </c>
      <c r="C111" s="11" t="str">
        <f>"Q"&amp;ROUNDUP(MONTH(SalesDataTable[[#This Row],[Order Date]])/3,0)</f>
        <v>Q1</v>
      </c>
      <c r="D111" s="10">
        <f>MONTH(SalesDataTable[[#This Row],[Order Date]])</f>
        <v>1</v>
      </c>
      <c r="E111" s="10" t="str">
        <f>TEXT(SalesDataTable[[#This Row],[Order Date]],"MMM")</f>
        <v>Jan</v>
      </c>
      <c r="F111" s="10">
        <f>YEAR(SalesDataTable[[#This Row],[Order Date]])</f>
        <v>2026</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6">
      <c r="A112" s="2">
        <v>1971</v>
      </c>
      <c r="B112" s="3">
        <v>46046</v>
      </c>
      <c r="C112" s="11" t="str">
        <f>"Q"&amp;ROUNDUP(MONTH(SalesDataTable[[#This Row],[Order Date]])/3,0)</f>
        <v>Q1</v>
      </c>
      <c r="D112" s="10">
        <f>MONTH(SalesDataTable[[#This Row],[Order Date]])</f>
        <v>1</v>
      </c>
      <c r="E112" s="10" t="str">
        <f>TEXT(SalesDataTable[[#This Row],[Order Date]],"MMM")</f>
        <v>Jan</v>
      </c>
      <c r="F112" s="10">
        <f>YEAR(SalesDataTable[[#This Row],[Order Date]])</f>
        <v>2026</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6">
      <c r="A113" s="2">
        <v>2828</v>
      </c>
      <c r="B113" s="3">
        <v>46046</v>
      </c>
      <c r="C113" s="11" t="str">
        <f>"Q"&amp;ROUNDUP(MONTH(SalesDataTable[[#This Row],[Order Date]])/3,0)</f>
        <v>Q1</v>
      </c>
      <c r="D113" s="10">
        <f>MONTH(SalesDataTable[[#This Row],[Order Date]])</f>
        <v>1</v>
      </c>
      <c r="E113" s="10" t="str">
        <f>TEXT(SalesDataTable[[#This Row],[Order Date]],"MMM")</f>
        <v>Jan</v>
      </c>
      <c r="F113" s="10">
        <f>YEAR(SalesDataTable[[#This Row],[Order Date]])</f>
        <v>2026</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6">
      <c r="A114" s="2">
        <v>5175</v>
      </c>
      <c r="B114" s="3">
        <v>46046</v>
      </c>
      <c r="C114" s="11" t="str">
        <f>"Q"&amp;ROUNDUP(MONTH(SalesDataTable[[#This Row],[Order Date]])/3,0)</f>
        <v>Q1</v>
      </c>
      <c r="D114" s="10">
        <f>MONTH(SalesDataTable[[#This Row],[Order Date]])</f>
        <v>1</v>
      </c>
      <c r="E114" s="10" t="str">
        <f>TEXT(SalesDataTable[[#This Row],[Order Date]],"MMM")</f>
        <v>Jan</v>
      </c>
      <c r="F114" s="10">
        <f>YEAR(SalesDataTable[[#This Row],[Order Date]])</f>
        <v>2026</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6">
      <c r="A115" s="2">
        <v>1874</v>
      </c>
      <c r="B115" s="3">
        <v>46047</v>
      </c>
      <c r="C115" s="11" t="str">
        <f>"Q"&amp;ROUNDUP(MONTH(SalesDataTable[[#This Row],[Order Date]])/3,0)</f>
        <v>Q1</v>
      </c>
      <c r="D115" s="10">
        <f>MONTH(SalesDataTable[[#This Row],[Order Date]])</f>
        <v>1</v>
      </c>
      <c r="E115" s="10" t="str">
        <f>TEXT(SalesDataTable[[#This Row],[Order Date]],"MMM")</f>
        <v>Jan</v>
      </c>
      <c r="F115" s="10">
        <f>YEAR(SalesDataTable[[#This Row],[Order Date]])</f>
        <v>2026</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6">
      <c r="A116" s="2">
        <v>2490</v>
      </c>
      <c r="B116" s="3">
        <v>46047</v>
      </c>
      <c r="C116" s="11" t="str">
        <f>"Q"&amp;ROUNDUP(MONTH(SalesDataTable[[#This Row],[Order Date]])/3,0)</f>
        <v>Q1</v>
      </c>
      <c r="D116" s="10">
        <f>MONTH(SalesDataTable[[#This Row],[Order Date]])</f>
        <v>1</v>
      </c>
      <c r="E116" s="10" t="str">
        <f>TEXT(SalesDataTable[[#This Row],[Order Date]],"MMM")</f>
        <v>Jan</v>
      </c>
      <c r="F116" s="10">
        <f>YEAR(SalesDataTable[[#This Row],[Order Date]])</f>
        <v>2026</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6">
      <c r="A117" s="2">
        <v>5078</v>
      </c>
      <c r="B117" s="3">
        <v>46047</v>
      </c>
      <c r="C117" s="11" t="str">
        <f>"Q"&amp;ROUNDUP(MONTH(SalesDataTable[[#This Row],[Order Date]])/3,0)</f>
        <v>Q1</v>
      </c>
      <c r="D117" s="10">
        <f>MONTH(SalesDataTable[[#This Row],[Order Date]])</f>
        <v>1</v>
      </c>
      <c r="E117" s="10" t="str">
        <f>TEXT(SalesDataTable[[#This Row],[Order Date]],"MMM")</f>
        <v>Jan</v>
      </c>
      <c r="F117" s="10">
        <f>YEAR(SalesDataTable[[#This Row],[Order Date]])</f>
        <v>2026</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6">
      <c r="A118" s="2">
        <v>230</v>
      </c>
      <c r="B118" s="3">
        <v>46048</v>
      </c>
      <c r="C118" s="11" t="str">
        <f>"Q"&amp;ROUNDUP(MONTH(SalesDataTable[[#This Row],[Order Date]])/3,0)</f>
        <v>Q1</v>
      </c>
      <c r="D118" s="10">
        <f>MONTH(SalesDataTable[[#This Row],[Order Date]])</f>
        <v>1</v>
      </c>
      <c r="E118" s="10" t="str">
        <f>TEXT(SalesDataTable[[#This Row],[Order Date]],"MMM")</f>
        <v>Jan</v>
      </c>
      <c r="F118" s="10">
        <f>YEAR(SalesDataTable[[#This Row],[Order Date]])</f>
        <v>2026</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6">
      <c r="A119" s="2">
        <v>1757</v>
      </c>
      <c r="B119" s="3">
        <v>46048</v>
      </c>
      <c r="C119" s="11" t="str">
        <f>"Q"&amp;ROUNDUP(MONTH(SalesDataTable[[#This Row],[Order Date]])/3,0)</f>
        <v>Q1</v>
      </c>
      <c r="D119" s="10">
        <f>MONTH(SalesDataTable[[#This Row],[Order Date]])</f>
        <v>1</v>
      </c>
      <c r="E119" s="10" t="str">
        <f>TEXT(SalesDataTable[[#This Row],[Order Date]],"MMM")</f>
        <v>Jan</v>
      </c>
      <c r="F119" s="10">
        <f>YEAR(SalesDataTable[[#This Row],[Order Date]])</f>
        <v>2026</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6">
      <c r="A120" s="2">
        <v>1944</v>
      </c>
      <c r="B120" s="3">
        <v>46048</v>
      </c>
      <c r="C120" s="11" t="str">
        <f>"Q"&amp;ROUNDUP(MONTH(SalesDataTable[[#This Row],[Order Date]])/3,0)</f>
        <v>Q1</v>
      </c>
      <c r="D120" s="10">
        <f>MONTH(SalesDataTable[[#This Row],[Order Date]])</f>
        <v>1</v>
      </c>
      <c r="E120" s="10" t="str">
        <f>TEXT(SalesDataTable[[#This Row],[Order Date]],"MMM")</f>
        <v>Jan</v>
      </c>
      <c r="F120" s="10">
        <f>YEAR(SalesDataTable[[#This Row],[Order Date]])</f>
        <v>2026</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6">
      <c r="A121" s="2">
        <v>3485</v>
      </c>
      <c r="B121" s="3">
        <v>46048</v>
      </c>
      <c r="C121" s="11" t="str">
        <f>"Q"&amp;ROUNDUP(MONTH(SalesDataTable[[#This Row],[Order Date]])/3,0)</f>
        <v>Q1</v>
      </c>
      <c r="D121" s="10">
        <f>MONTH(SalesDataTable[[#This Row],[Order Date]])</f>
        <v>1</v>
      </c>
      <c r="E121" s="10" t="str">
        <f>TEXT(SalesDataTable[[#This Row],[Order Date]],"MMM")</f>
        <v>Jan</v>
      </c>
      <c r="F121" s="10">
        <f>YEAR(SalesDataTable[[#This Row],[Order Date]])</f>
        <v>2026</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6">
      <c r="A122" s="2">
        <v>4002</v>
      </c>
      <c r="B122" s="3">
        <v>46048</v>
      </c>
      <c r="C122" s="11" t="str">
        <f>"Q"&amp;ROUNDUP(MONTH(SalesDataTable[[#This Row],[Order Date]])/3,0)</f>
        <v>Q1</v>
      </c>
      <c r="D122" s="10">
        <f>MONTH(SalesDataTable[[#This Row],[Order Date]])</f>
        <v>1</v>
      </c>
      <c r="E122" s="10" t="str">
        <f>TEXT(SalesDataTable[[#This Row],[Order Date]],"MMM")</f>
        <v>Jan</v>
      </c>
      <c r="F122" s="10">
        <f>YEAR(SalesDataTable[[#This Row],[Order Date]])</f>
        <v>2026</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6">
      <c r="A123" s="2">
        <v>818</v>
      </c>
      <c r="B123" s="3">
        <v>46049</v>
      </c>
      <c r="C123" s="11" t="str">
        <f>"Q"&amp;ROUNDUP(MONTH(SalesDataTable[[#This Row],[Order Date]])/3,0)</f>
        <v>Q1</v>
      </c>
      <c r="D123" s="10">
        <f>MONTH(SalesDataTable[[#This Row],[Order Date]])</f>
        <v>1</v>
      </c>
      <c r="E123" s="10" t="str">
        <f>TEXT(SalesDataTable[[#This Row],[Order Date]],"MMM")</f>
        <v>Jan</v>
      </c>
      <c r="F123" s="10">
        <f>YEAR(SalesDataTable[[#This Row],[Order Date]])</f>
        <v>2026</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6">
      <c r="A124" s="2">
        <v>1439</v>
      </c>
      <c r="B124" s="3">
        <v>46049</v>
      </c>
      <c r="C124" s="11" t="str">
        <f>"Q"&amp;ROUNDUP(MONTH(SalesDataTable[[#This Row],[Order Date]])/3,0)</f>
        <v>Q1</v>
      </c>
      <c r="D124" s="10">
        <f>MONTH(SalesDataTable[[#This Row],[Order Date]])</f>
        <v>1</v>
      </c>
      <c r="E124" s="10" t="str">
        <f>TEXT(SalesDataTable[[#This Row],[Order Date]],"MMM")</f>
        <v>Jan</v>
      </c>
      <c r="F124" s="10">
        <f>YEAR(SalesDataTable[[#This Row],[Order Date]])</f>
        <v>2026</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6">
      <c r="A125" s="2">
        <v>1616</v>
      </c>
      <c r="B125" s="3">
        <v>46049</v>
      </c>
      <c r="C125" s="11" t="str">
        <f>"Q"&amp;ROUNDUP(MONTH(SalesDataTable[[#This Row],[Order Date]])/3,0)</f>
        <v>Q1</v>
      </c>
      <c r="D125" s="10">
        <f>MONTH(SalesDataTable[[#This Row],[Order Date]])</f>
        <v>1</v>
      </c>
      <c r="E125" s="10" t="str">
        <f>TEXT(SalesDataTable[[#This Row],[Order Date]],"MMM")</f>
        <v>Jan</v>
      </c>
      <c r="F125" s="10">
        <f>YEAR(SalesDataTable[[#This Row],[Order Date]])</f>
        <v>2026</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6">
      <c r="A126" s="2">
        <v>1798</v>
      </c>
      <c r="B126" s="3">
        <v>46049</v>
      </c>
      <c r="C126" s="11" t="str">
        <f>"Q"&amp;ROUNDUP(MONTH(SalesDataTable[[#This Row],[Order Date]])/3,0)</f>
        <v>Q1</v>
      </c>
      <c r="D126" s="10">
        <f>MONTH(SalesDataTable[[#This Row],[Order Date]])</f>
        <v>1</v>
      </c>
      <c r="E126" s="10" t="str">
        <f>TEXT(SalesDataTable[[#This Row],[Order Date]],"MMM")</f>
        <v>Jan</v>
      </c>
      <c r="F126" s="10">
        <f>YEAR(SalesDataTable[[#This Row],[Order Date]])</f>
        <v>2026</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6">
      <c r="A127" s="2">
        <v>4449</v>
      </c>
      <c r="B127" s="3">
        <v>46049</v>
      </c>
      <c r="C127" s="11" t="str">
        <f>"Q"&amp;ROUNDUP(MONTH(SalesDataTable[[#This Row],[Order Date]])/3,0)</f>
        <v>Q1</v>
      </c>
      <c r="D127" s="10">
        <f>MONTH(SalesDataTable[[#This Row],[Order Date]])</f>
        <v>1</v>
      </c>
      <c r="E127" s="10" t="str">
        <f>TEXT(SalesDataTable[[#This Row],[Order Date]],"MMM")</f>
        <v>Jan</v>
      </c>
      <c r="F127" s="10">
        <f>YEAR(SalesDataTable[[#This Row],[Order Date]])</f>
        <v>2026</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6">
      <c r="A128" s="2">
        <v>4473</v>
      </c>
      <c r="B128" s="3">
        <v>46049</v>
      </c>
      <c r="C128" s="11" t="str">
        <f>"Q"&amp;ROUNDUP(MONTH(SalesDataTable[[#This Row],[Order Date]])/3,0)</f>
        <v>Q1</v>
      </c>
      <c r="D128" s="10">
        <f>MONTH(SalesDataTable[[#This Row],[Order Date]])</f>
        <v>1</v>
      </c>
      <c r="E128" s="10" t="str">
        <f>TEXT(SalesDataTable[[#This Row],[Order Date]],"MMM")</f>
        <v>Jan</v>
      </c>
      <c r="F128" s="10">
        <f>YEAR(SalesDataTable[[#This Row],[Order Date]])</f>
        <v>2026</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6">
      <c r="A129" s="2">
        <v>203</v>
      </c>
      <c r="B129" s="3">
        <v>46050</v>
      </c>
      <c r="C129" s="11" t="str">
        <f>"Q"&amp;ROUNDUP(MONTH(SalesDataTable[[#This Row],[Order Date]])/3,0)</f>
        <v>Q1</v>
      </c>
      <c r="D129" s="10">
        <f>MONTH(SalesDataTable[[#This Row],[Order Date]])</f>
        <v>1</v>
      </c>
      <c r="E129" s="10" t="str">
        <f>TEXT(SalesDataTable[[#This Row],[Order Date]],"MMM")</f>
        <v>Jan</v>
      </c>
      <c r="F129" s="10">
        <f>YEAR(SalesDataTable[[#This Row],[Order Date]])</f>
        <v>2026</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6">
      <c r="A130" s="2">
        <v>1654</v>
      </c>
      <c r="B130" s="3">
        <v>46050</v>
      </c>
      <c r="C130" s="11" t="str">
        <f>"Q"&amp;ROUNDUP(MONTH(SalesDataTable[[#This Row],[Order Date]])/3,0)</f>
        <v>Q1</v>
      </c>
      <c r="D130" s="10">
        <f>MONTH(SalesDataTable[[#This Row],[Order Date]])</f>
        <v>1</v>
      </c>
      <c r="E130" s="10" t="str">
        <f>TEXT(SalesDataTable[[#This Row],[Order Date]],"MMM")</f>
        <v>Jan</v>
      </c>
      <c r="F130" s="10">
        <f>YEAR(SalesDataTable[[#This Row],[Order Date]])</f>
        <v>2026</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6">
      <c r="A131" s="2">
        <v>2203</v>
      </c>
      <c r="B131" s="3">
        <v>46050</v>
      </c>
      <c r="C131" s="11" t="str">
        <f>"Q"&amp;ROUNDUP(MONTH(SalesDataTable[[#This Row],[Order Date]])/3,0)</f>
        <v>Q1</v>
      </c>
      <c r="D131" s="10">
        <f>MONTH(SalesDataTable[[#This Row],[Order Date]])</f>
        <v>1</v>
      </c>
      <c r="E131" s="10" t="str">
        <f>TEXT(SalesDataTable[[#This Row],[Order Date]],"MMM")</f>
        <v>Jan</v>
      </c>
      <c r="F131" s="10">
        <f>YEAR(SalesDataTable[[#This Row],[Order Date]])</f>
        <v>2026</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6">
      <c r="A132" s="2">
        <v>3352</v>
      </c>
      <c r="B132" s="3">
        <v>46050</v>
      </c>
      <c r="C132" s="11" t="str">
        <f>"Q"&amp;ROUNDUP(MONTH(SalesDataTable[[#This Row],[Order Date]])/3,0)</f>
        <v>Q1</v>
      </c>
      <c r="D132" s="10">
        <f>MONTH(SalesDataTable[[#This Row],[Order Date]])</f>
        <v>1</v>
      </c>
      <c r="E132" s="10" t="str">
        <f>TEXT(SalesDataTable[[#This Row],[Order Date]],"MMM")</f>
        <v>Jan</v>
      </c>
      <c r="F132" s="10">
        <f>YEAR(SalesDataTable[[#This Row],[Order Date]])</f>
        <v>2026</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6">
      <c r="A133" s="2">
        <v>183</v>
      </c>
      <c r="B133" s="3">
        <v>46051</v>
      </c>
      <c r="C133" s="11" t="str">
        <f>"Q"&amp;ROUNDUP(MONTH(SalesDataTable[[#This Row],[Order Date]])/3,0)</f>
        <v>Q1</v>
      </c>
      <c r="D133" s="10">
        <f>MONTH(SalesDataTable[[#This Row],[Order Date]])</f>
        <v>1</v>
      </c>
      <c r="E133" s="10" t="str">
        <f>TEXT(SalesDataTable[[#This Row],[Order Date]],"MMM")</f>
        <v>Jan</v>
      </c>
      <c r="F133" s="10">
        <f>YEAR(SalesDataTable[[#This Row],[Order Date]])</f>
        <v>2026</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6">
      <c r="A134" s="2">
        <v>3525</v>
      </c>
      <c r="B134" s="3">
        <v>46051</v>
      </c>
      <c r="C134" s="11" t="str">
        <f>"Q"&amp;ROUNDUP(MONTH(SalesDataTable[[#This Row],[Order Date]])/3,0)</f>
        <v>Q1</v>
      </c>
      <c r="D134" s="10">
        <f>MONTH(SalesDataTable[[#This Row],[Order Date]])</f>
        <v>1</v>
      </c>
      <c r="E134" s="10" t="str">
        <f>TEXT(SalesDataTable[[#This Row],[Order Date]],"MMM")</f>
        <v>Jan</v>
      </c>
      <c r="F134" s="10">
        <f>YEAR(SalesDataTable[[#This Row],[Order Date]])</f>
        <v>2026</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6">
      <c r="A135" s="2">
        <v>4299</v>
      </c>
      <c r="B135" s="3">
        <v>46051</v>
      </c>
      <c r="C135" s="11" t="str">
        <f>"Q"&amp;ROUNDUP(MONTH(SalesDataTable[[#This Row],[Order Date]])/3,0)</f>
        <v>Q1</v>
      </c>
      <c r="D135" s="10">
        <f>MONTH(SalesDataTable[[#This Row],[Order Date]])</f>
        <v>1</v>
      </c>
      <c r="E135" s="10" t="str">
        <f>TEXT(SalesDataTable[[#This Row],[Order Date]],"MMM")</f>
        <v>Jan</v>
      </c>
      <c r="F135" s="10">
        <f>YEAR(SalesDataTable[[#This Row],[Order Date]])</f>
        <v>2026</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6">
      <c r="A136" s="2">
        <v>748</v>
      </c>
      <c r="B136" s="3">
        <v>46052</v>
      </c>
      <c r="C136" s="11" t="str">
        <f>"Q"&amp;ROUNDUP(MONTH(SalesDataTable[[#This Row],[Order Date]])/3,0)</f>
        <v>Q1</v>
      </c>
      <c r="D136" s="10">
        <f>MONTH(SalesDataTable[[#This Row],[Order Date]])</f>
        <v>1</v>
      </c>
      <c r="E136" s="10" t="str">
        <f>TEXT(SalesDataTable[[#This Row],[Order Date]],"MMM")</f>
        <v>Jan</v>
      </c>
      <c r="F136" s="10">
        <f>YEAR(SalesDataTable[[#This Row],[Order Date]])</f>
        <v>2026</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6">
      <c r="A137" s="2">
        <v>3117</v>
      </c>
      <c r="B137" s="3">
        <v>46052</v>
      </c>
      <c r="C137" s="11" t="str">
        <f>"Q"&amp;ROUNDUP(MONTH(SalesDataTable[[#This Row],[Order Date]])/3,0)</f>
        <v>Q1</v>
      </c>
      <c r="D137" s="10">
        <f>MONTH(SalesDataTable[[#This Row],[Order Date]])</f>
        <v>1</v>
      </c>
      <c r="E137" s="10" t="str">
        <f>TEXT(SalesDataTable[[#This Row],[Order Date]],"MMM")</f>
        <v>Jan</v>
      </c>
      <c r="F137" s="10">
        <f>YEAR(SalesDataTable[[#This Row],[Order Date]])</f>
        <v>2026</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6">
      <c r="A138" s="2">
        <v>3328</v>
      </c>
      <c r="B138" s="3">
        <v>46052</v>
      </c>
      <c r="C138" s="11" t="str">
        <f>"Q"&amp;ROUNDUP(MONTH(SalesDataTable[[#This Row],[Order Date]])/3,0)</f>
        <v>Q1</v>
      </c>
      <c r="D138" s="10">
        <f>MONTH(SalesDataTable[[#This Row],[Order Date]])</f>
        <v>1</v>
      </c>
      <c r="E138" s="10" t="str">
        <f>TEXT(SalesDataTable[[#This Row],[Order Date]],"MMM")</f>
        <v>Jan</v>
      </c>
      <c r="F138" s="10">
        <f>YEAR(SalesDataTable[[#This Row],[Order Date]])</f>
        <v>2026</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6">
      <c r="A139" s="2">
        <v>3822</v>
      </c>
      <c r="B139" s="3">
        <v>46052</v>
      </c>
      <c r="C139" s="11" t="str">
        <f>"Q"&amp;ROUNDUP(MONTH(SalesDataTable[[#This Row],[Order Date]])/3,0)</f>
        <v>Q1</v>
      </c>
      <c r="D139" s="10">
        <f>MONTH(SalesDataTable[[#This Row],[Order Date]])</f>
        <v>1</v>
      </c>
      <c r="E139" s="10" t="str">
        <f>TEXT(SalesDataTable[[#This Row],[Order Date]],"MMM")</f>
        <v>Jan</v>
      </c>
      <c r="F139" s="10">
        <f>YEAR(SalesDataTable[[#This Row],[Order Date]])</f>
        <v>2026</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6">
      <c r="A140" s="2">
        <v>4125</v>
      </c>
      <c r="B140" s="3">
        <v>46052</v>
      </c>
      <c r="C140" s="11" t="str">
        <f>"Q"&amp;ROUNDUP(MONTH(SalesDataTable[[#This Row],[Order Date]])/3,0)</f>
        <v>Q1</v>
      </c>
      <c r="D140" s="10">
        <f>MONTH(SalesDataTable[[#This Row],[Order Date]])</f>
        <v>1</v>
      </c>
      <c r="E140" s="10" t="str">
        <f>TEXT(SalesDataTable[[#This Row],[Order Date]],"MMM")</f>
        <v>Jan</v>
      </c>
      <c r="F140" s="10">
        <f>YEAR(SalesDataTable[[#This Row],[Order Date]])</f>
        <v>2026</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6">
      <c r="A141" s="2">
        <v>4592</v>
      </c>
      <c r="B141" s="3">
        <v>46052</v>
      </c>
      <c r="C141" s="11" t="str">
        <f>"Q"&amp;ROUNDUP(MONTH(SalesDataTable[[#This Row],[Order Date]])/3,0)</f>
        <v>Q1</v>
      </c>
      <c r="D141" s="10">
        <f>MONTH(SalesDataTable[[#This Row],[Order Date]])</f>
        <v>1</v>
      </c>
      <c r="E141" s="10" t="str">
        <f>TEXT(SalesDataTable[[#This Row],[Order Date]],"MMM")</f>
        <v>Jan</v>
      </c>
      <c r="F141" s="10">
        <f>YEAR(SalesDataTable[[#This Row],[Order Date]])</f>
        <v>2026</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6">
      <c r="A142" s="2">
        <v>373</v>
      </c>
      <c r="B142" s="3">
        <v>46053</v>
      </c>
      <c r="C142" s="11" t="str">
        <f>"Q"&amp;ROUNDUP(MONTH(SalesDataTable[[#This Row],[Order Date]])/3,0)</f>
        <v>Q1</v>
      </c>
      <c r="D142" s="10">
        <f>MONTH(SalesDataTable[[#This Row],[Order Date]])</f>
        <v>1</v>
      </c>
      <c r="E142" s="10" t="str">
        <f>TEXT(SalesDataTable[[#This Row],[Order Date]],"MMM")</f>
        <v>Jan</v>
      </c>
      <c r="F142" s="10">
        <f>YEAR(SalesDataTable[[#This Row],[Order Date]])</f>
        <v>2026</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6">
      <c r="A143" s="2">
        <v>672</v>
      </c>
      <c r="B143" s="3">
        <v>46053</v>
      </c>
      <c r="C143" s="11" t="str">
        <f>"Q"&amp;ROUNDUP(MONTH(SalesDataTable[[#This Row],[Order Date]])/3,0)</f>
        <v>Q1</v>
      </c>
      <c r="D143" s="10">
        <f>MONTH(SalesDataTable[[#This Row],[Order Date]])</f>
        <v>1</v>
      </c>
      <c r="E143" s="10" t="str">
        <f>TEXT(SalesDataTable[[#This Row],[Order Date]],"MMM")</f>
        <v>Jan</v>
      </c>
      <c r="F143" s="10">
        <f>YEAR(SalesDataTable[[#This Row],[Order Date]])</f>
        <v>2026</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6">
      <c r="A144" s="2">
        <v>1125</v>
      </c>
      <c r="B144" s="3">
        <v>46053</v>
      </c>
      <c r="C144" s="11" t="str">
        <f>"Q"&amp;ROUNDUP(MONTH(SalesDataTable[[#This Row],[Order Date]])/3,0)</f>
        <v>Q1</v>
      </c>
      <c r="D144" s="10">
        <f>MONTH(SalesDataTable[[#This Row],[Order Date]])</f>
        <v>1</v>
      </c>
      <c r="E144" s="10" t="str">
        <f>TEXT(SalesDataTable[[#This Row],[Order Date]],"MMM")</f>
        <v>Jan</v>
      </c>
      <c r="F144" s="10">
        <f>YEAR(SalesDataTable[[#This Row],[Order Date]])</f>
        <v>2026</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6">
      <c r="A145" s="2">
        <v>1164</v>
      </c>
      <c r="B145" s="3">
        <v>46053</v>
      </c>
      <c r="C145" s="11" t="str">
        <f>"Q"&amp;ROUNDUP(MONTH(SalesDataTable[[#This Row],[Order Date]])/3,0)</f>
        <v>Q1</v>
      </c>
      <c r="D145" s="10">
        <f>MONTH(SalesDataTable[[#This Row],[Order Date]])</f>
        <v>1</v>
      </c>
      <c r="E145" s="10" t="str">
        <f>TEXT(SalesDataTable[[#This Row],[Order Date]],"MMM")</f>
        <v>Jan</v>
      </c>
      <c r="F145" s="10">
        <f>YEAR(SalesDataTable[[#This Row],[Order Date]])</f>
        <v>2026</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6">
      <c r="A146" s="2">
        <v>1613</v>
      </c>
      <c r="B146" s="3">
        <v>46053</v>
      </c>
      <c r="C146" s="11" t="str">
        <f>"Q"&amp;ROUNDUP(MONTH(SalesDataTable[[#This Row],[Order Date]])/3,0)</f>
        <v>Q1</v>
      </c>
      <c r="D146" s="10">
        <f>MONTH(SalesDataTable[[#This Row],[Order Date]])</f>
        <v>1</v>
      </c>
      <c r="E146" s="10" t="str">
        <f>TEXT(SalesDataTable[[#This Row],[Order Date]],"MMM")</f>
        <v>Jan</v>
      </c>
      <c r="F146" s="10">
        <f>YEAR(SalesDataTable[[#This Row],[Order Date]])</f>
        <v>2026</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6">
      <c r="A147" s="2">
        <v>2149</v>
      </c>
      <c r="B147" s="3">
        <v>46053</v>
      </c>
      <c r="C147" s="11" t="str">
        <f>"Q"&amp;ROUNDUP(MONTH(SalesDataTable[[#This Row],[Order Date]])/3,0)</f>
        <v>Q1</v>
      </c>
      <c r="D147" s="10">
        <f>MONTH(SalesDataTable[[#This Row],[Order Date]])</f>
        <v>1</v>
      </c>
      <c r="E147" s="10" t="str">
        <f>TEXT(SalesDataTable[[#This Row],[Order Date]],"MMM")</f>
        <v>Jan</v>
      </c>
      <c r="F147" s="10">
        <f>YEAR(SalesDataTable[[#This Row],[Order Date]])</f>
        <v>2026</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6">
      <c r="A148" s="2">
        <v>2593</v>
      </c>
      <c r="B148" s="3">
        <v>46053</v>
      </c>
      <c r="C148" s="11" t="str">
        <f>"Q"&amp;ROUNDUP(MONTH(SalesDataTable[[#This Row],[Order Date]])/3,0)</f>
        <v>Q1</v>
      </c>
      <c r="D148" s="10">
        <f>MONTH(SalesDataTable[[#This Row],[Order Date]])</f>
        <v>1</v>
      </c>
      <c r="E148" s="10" t="str">
        <f>TEXT(SalesDataTable[[#This Row],[Order Date]],"MMM")</f>
        <v>Jan</v>
      </c>
      <c r="F148" s="10">
        <f>YEAR(SalesDataTable[[#This Row],[Order Date]])</f>
        <v>2026</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6">
      <c r="A149" s="2">
        <v>2659</v>
      </c>
      <c r="B149" s="3">
        <v>46053</v>
      </c>
      <c r="C149" s="11" t="str">
        <f>"Q"&amp;ROUNDUP(MONTH(SalesDataTable[[#This Row],[Order Date]])/3,0)</f>
        <v>Q1</v>
      </c>
      <c r="D149" s="10">
        <f>MONTH(SalesDataTable[[#This Row],[Order Date]])</f>
        <v>1</v>
      </c>
      <c r="E149" s="10" t="str">
        <f>TEXT(SalesDataTable[[#This Row],[Order Date]],"MMM")</f>
        <v>Jan</v>
      </c>
      <c r="F149" s="10">
        <f>YEAR(SalesDataTable[[#This Row],[Order Date]])</f>
        <v>2026</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6">
      <c r="A150" s="2">
        <v>3496</v>
      </c>
      <c r="B150" s="3">
        <v>46053</v>
      </c>
      <c r="C150" s="11" t="str">
        <f>"Q"&amp;ROUNDUP(MONTH(SalesDataTable[[#This Row],[Order Date]])/3,0)</f>
        <v>Q1</v>
      </c>
      <c r="D150" s="10">
        <f>MONTH(SalesDataTable[[#This Row],[Order Date]])</f>
        <v>1</v>
      </c>
      <c r="E150" s="10" t="str">
        <f>TEXT(SalesDataTable[[#This Row],[Order Date]],"MMM")</f>
        <v>Jan</v>
      </c>
      <c r="F150" s="10">
        <f>YEAR(SalesDataTable[[#This Row],[Order Date]])</f>
        <v>2026</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6">
      <c r="A151" s="2">
        <v>3889</v>
      </c>
      <c r="B151" s="3">
        <v>46053</v>
      </c>
      <c r="C151" s="11" t="str">
        <f>"Q"&amp;ROUNDUP(MONTH(SalesDataTable[[#This Row],[Order Date]])/3,0)</f>
        <v>Q1</v>
      </c>
      <c r="D151" s="10">
        <f>MONTH(SalesDataTable[[#This Row],[Order Date]])</f>
        <v>1</v>
      </c>
      <c r="E151" s="10" t="str">
        <f>TEXT(SalesDataTable[[#This Row],[Order Date]],"MMM")</f>
        <v>Jan</v>
      </c>
      <c r="F151" s="10">
        <f>YEAR(SalesDataTable[[#This Row],[Order Date]])</f>
        <v>2026</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6">
      <c r="A152" s="2">
        <v>1432</v>
      </c>
      <c r="B152" s="3">
        <v>46054</v>
      </c>
      <c r="C152" s="11" t="str">
        <f>"Q"&amp;ROUNDUP(MONTH(SalesDataTable[[#This Row],[Order Date]])/3,0)</f>
        <v>Q1</v>
      </c>
      <c r="D152" s="10">
        <f>MONTH(SalesDataTable[[#This Row],[Order Date]])</f>
        <v>2</v>
      </c>
      <c r="E152" s="10" t="str">
        <f>TEXT(SalesDataTable[[#This Row],[Order Date]],"MMM")</f>
        <v>Feb</v>
      </c>
      <c r="F152" s="10">
        <f>YEAR(SalesDataTable[[#This Row],[Order Date]])</f>
        <v>2026</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6">
      <c r="A153" s="2">
        <v>1778</v>
      </c>
      <c r="B153" s="3">
        <v>46054</v>
      </c>
      <c r="C153" s="11" t="str">
        <f>"Q"&amp;ROUNDUP(MONTH(SalesDataTable[[#This Row],[Order Date]])/3,0)</f>
        <v>Q1</v>
      </c>
      <c r="D153" s="10">
        <f>MONTH(SalesDataTable[[#This Row],[Order Date]])</f>
        <v>2</v>
      </c>
      <c r="E153" s="10" t="str">
        <f>TEXT(SalesDataTable[[#This Row],[Order Date]],"MMM")</f>
        <v>Feb</v>
      </c>
      <c r="F153" s="10">
        <f>YEAR(SalesDataTable[[#This Row],[Order Date]])</f>
        <v>2026</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6">
      <c r="A154" s="2">
        <v>2047</v>
      </c>
      <c r="B154" s="3">
        <v>46054</v>
      </c>
      <c r="C154" s="11" t="str">
        <f>"Q"&amp;ROUNDUP(MONTH(SalesDataTable[[#This Row],[Order Date]])/3,0)</f>
        <v>Q1</v>
      </c>
      <c r="D154" s="10">
        <f>MONTH(SalesDataTable[[#This Row],[Order Date]])</f>
        <v>2</v>
      </c>
      <c r="E154" s="10" t="str">
        <f>TEXT(SalesDataTable[[#This Row],[Order Date]],"MMM")</f>
        <v>Feb</v>
      </c>
      <c r="F154" s="10">
        <f>YEAR(SalesDataTable[[#This Row],[Order Date]])</f>
        <v>2026</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6">
      <c r="A155" s="2">
        <v>2668</v>
      </c>
      <c r="B155" s="3">
        <v>46054</v>
      </c>
      <c r="C155" s="11" t="str">
        <f>"Q"&amp;ROUNDUP(MONTH(SalesDataTable[[#This Row],[Order Date]])/3,0)</f>
        <v>Q1</v>
      </c>
      <c r="D155" s="10">
        <f>MONTH(SalesDataTable[[#This Row],[Order Date]])</f>
        <v>2</v>
      </c>
      <c r="E155" s="10" t="str">
        <f>TEXT(SalesDataTable[[#This Row],[Order Date]],"MMM")</f>
        <v>Feb</v>
      </c>
      <c r="F155" s="10">
        <f>YEAR(SalesDataTable[[#This Row],[Order Date]])</f>
        <v>2026</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6">
      <c r="A156" s="2">
        <v>2706</v>
      </c>
      <c r="B156" s="3">
        <v>46054</v>
      </c>
      <c r="C156" s="11" t="str">
        <f>"Q"&amp;ROUNDUP(MONTH(SalesDataTable[[#This Row],[Order Date]])/3,0)</f>
        <v>Q1</v>
      </c>
      <c r="D156" s="10">
        <f>MONTH(SalesDataTable[[#This Row],[Order Date]])</f>
        <v>2</v>
      </c>
      <c r="E156" s="10" t="str">
        <f>TEXT(SalesDataTable[[#This Row],[Order Date]],"MMM")</f>
        <v>Feb</v>
      </c>
      <c r="F156" s="10">
        <f>YEAR(SalesDataTable[[#This Row],[Order Date]])</f>
        <v>2026</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6">
      <c r="A157" s="2">
        <v>2940</v>
      </c>
      <c r="B157" s="3">
        <v>46054</v>
      </c>
      <c r="C157" s="11" t="str">
        <f>"Q"&amp;ROUNDUP(MONTH(SalesDataTable[[#This Row],[Order Date]])/3,0)</f>
        <v>Q1</v>
      </c>
      <c r="D157" s="10">
        <f>MONTH(SalesDataTable[[#This Row],[Order Date]])</f>
        <v>2</v>
      </c>
      <c r="E157" s="10" t="str">
        <f>TEXT(SalesDataTable[[#This Row],[Order Date]],"MMM")</f>
        <v>Feb</v>
      </c>
      <c r="F157" s="10">
        <f>YEAR(SalesDataTable[[#This Row],[Order Date]])</f>
        <v>2026</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6">
      <c r="A158" s="2">
        <v>1263</v>
      </c>
      <c r="B158" s="3">
        <v>46055</v>
      </c>
      <c r="C158" s="11" t="str">
        <f>"Q"&amp;ROUNDUP(MONTH(SalesDataTable[[#This Row],[Order Date]])/3,0)</f>
        <v>Q1</v>
      </c>
      <c r="D158" s="10">
        <f>MONTH(SalesDataTable[[#This Row],[Order Date]])</f>
        <v>2</v>
      </c>
      <c r="E158" s="10" t="str">
        <f>TEXT(SalesDataTable[[#This Row],[Order Date]],"MMM")</f>
        <v>Feb</v>
      </c>
      <c r="F158" s="10">
        <f>YEAR(SalesDataTable[[#This Row],[Order Date]])</f>
        <v>2026</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6">
      <c r="A159" s="2">
        <v>1641</v>
      </c>
      <c r="B159" s="3">
        <v>46055</v>
      </c>
      <c r="C159" s="11" t="str">
        <f>"Q"&amp;ROUNDUP(MONTH(SalesDataTable[[#This Row],[Order Date]])/3,0)</f>
        <v>Q1</v>
      </c>
      <c r="D159" s="10">
        <f>MONTH(SalesDataTable[[#This Row],[Order Date]])</f>
        <v>2</v>
      </c>
      <c r="E159" s="10" t="str">
        <f>TEXT(SalesDataTable[[#This Row],[Order Date]],"MMM")</f>
        <v>Feb</v>
      </c>
      <c r="F159" s="10">
        <f>YEAR(SalesDataTable[[#This Row],[Order Date]])</f>
        <v>2026</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6">
      <c r="A160" s="2">
        <v>2014</v>
      </c>
      <c r="B160" s="3">
        <v>46055</v>
      </c>
      <c r="C160" s="11" t="str">
        <f>"Q"&amp;ROUNDUP(MONTH(SalesDataTable[[#This Row],[Order Date]])/3,0)</f>
        <v>Q1</v>
      </c>
      <c r="D160" s="10">
        <f>MONTH(SalesDataTable[[#This Row],[Order Date]])</f>
        <v>2</v>
      </c>
      <c r="E160" s="10" t="str">
        <f>TEXT(SalesDataTable[[#This Row],[Order Date]],"MMM")</f>
        <v>Feb</v>
      </c>
      <c r="F160" s="10">
        <f>YEAR(SalesDataTable[[#This Row],[Order Date]])</f>
        <v>2026</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6">
      <c r="A161" s="2">
        <v>2642</v>
      </c>
      <c r="B161" s="3">
        <v>46055</v>
      </c>
      <c r="C161" s="11" t="str">
        <f>"Q"&amp;ROUNDUP(MONTH(SalesDataTable[[#This Row],[Order Date]])/3,0)</f>
        <v>Q1</v>
      </c>
      <c r="D161" s="10">
        <f>MONTH(SalesDataTable[[#This Row],[Order Date]])</f>
        <v>2</v>
      </c>
      <c r="E161" s="10" t="str">
        <f>TEXT(SalesDataTable[[#This Row],[Order Date]],"MMM")</f>
        <v>Feb</v>
      </c>
      <c r="F161" s="10">
        <f>YEAR(SalesDataTable[[#This Row],[Order Date]])</f>
        <v>2026</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6">
      <c r="A162" s="2">
        <v>2929</v>
      </c>
      <c r="B162" s="3">
        <v>46055</v>
      </c>
      <c r="C162" s="11" t="str">
        <f>"Q"&amp;ROUNDUP(MONTH(SalesDataTable[[#This Row],[Order Date]])/3,0)</f>
        <v>Q1</v>
      </c>
      <c r="D162" s="10">
        <f>MONTH(SalesDataTable[[#This Row],[Order Date]])</f>
        <v>2</v>
      </c>
      <c r="E162" s="10" t="str">
        <f>TEXT(SalesDataTable[[#This Row],[Order Date]],"MMM")</f>
        <v>Feb</v>
      </c>
      <c r="F162" s="10">
        <f>YEAR(SalesDataTable[[#This Row],[Order Date]])</f>
        <v>2026</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6">
      <c r="A163" s="2">
        <v>3855</v>
      </c>
      <c r="B163" s="3">
        <v>46055</v>
      </c>
      <c r="C163" s="11" t="str">
        <f>"Q"&amp;ROUNDUP(MONTH(SalesDataTable[[#This Row],[Order Date]])/3,0)</f>
        <v>Q1</v>
      </c>
      <c r="D163" s="10">
        <f>MONTH(SalesDataTable[[#This Row],[Order Date]])</f>
        <v>2</v>
      </c>
      <c r="E163" s="10" t="str">
        <f>TEXT(SalesDataTable[[#This Row],[Order Date]],"MMM")</f>
        <v>Feb</v>
      </c>
      <c r="F163" s="10">
        <f>YEAR(SalesDataTable[[#This Row],[Order Date]])</f>
        <v>2026</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6">
      <c r="A164" s="2">
        <v>4031</v>
      </c>
      <c r="B164" s="3">
        <v>46055</v>
      </c>
      <c r="C164" s="11" t="str">
        <f>"Q"&amp;ROUNDUP(MONTH(SalesDataTable[[#This Row],[Order Date]])/3,0)</f>
        <v>Q1</v>
      </c>
      <c r="D164" s="10">
        <f>MONTH(SalesDataTable[[#This Row],[Order Date]])</f>
        <v>2</v>
      </c>
      <c r="E164" s="10" t="str">
        <f>TEXT(SalesDataTable[[#This Row],[Order Date]],"MMM")</f>
        <v>Feb</v>
      </c>
      <c r="F164" s="10">
        <f>YEAR(SalesDataTable[[#This Row],[Order Date]])</f>
        <v>2026</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6">
      <c r="A165" s="2">
        <v>2</v>
      </c>
      <c r="B165" s="3">
        <v>46056</v>
      </c>
      <c r="C165" s="11" t="str">
        <f>"Q"&amp;ROUNDUP(MONTH(SalesDataTable[[#This Row],[Order Date]])/3,0)</f>
        <v>Q1</v>
      </c>
      <c r="D165" s="10">
        <f>MONTH(SalesDataTable[[#This Row],[Order Date]])</f>
        <v>2</v>
      </c>
      <c r="E165" s="10" t="str">
        <f>TEXT(SalesDataTable[[#This Row],[Order Date]],"MMM")</f>
        <v>Feb</v>
      </c>
      <c r="F165" s="10">
        <f>YEAR(SalesDataTable[[#This Row],[Order Date]])</f>
        <v>2026</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6">
      <c r="A166" s="2">
        <v>4228</v>
      </c>
      <c r="B166" s="3">
        <v>46056</v>
      </c>
      <c r="C166" s="11" t="str">
        <f>"Q"&amp;ROUNDUP(MONTH(SalesDataTable[[#This Row],[Order Date]])/3,0)</f>
        <v>Q1</v>
      </c>
      <c r="D166" s="10">
        <f>MONTH(SalesDataTable[[#This Row],[Order Date]])</f>
        <v>2</v>
      </c>
      <c r="E166" s="10" t="str">
        <f>TEXT(SalesDataTable[[#This Row],[Order Date]],"MMM")</f>
        <v>Feb</v>
      </c>
      <c r="F166" s="10">
        <f>YEAR(SalesDataTable[[#This Row],[Order Date]])</f>
        <v>2026</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6">
      <c r="A167" s="2">
        <v>928</v>
      </c>
      <c r="B167" s="3">
        <v>46057</v>
      </c>
      <c r="C167" s="11" t="str">
        <f>"Q"&amp;ROUNDUP(MONTH(SalesDataTable[[#This Row],[Order Date]])/3,0)</f>
        <v>Q1</v>
      </c>
      <c r="D167" s="10">
        <f>MONTH(SalesDataTable[[#This Row],[Order Date]])</f>
        <v>2</v>
      </c>
      <c r="E167" s="10" t="str">
        <f>TEXT(SalesDataTable[[#This Row],[Order Date]],"MMM")</f>
        <v>Feb</v>
      </c>
      <c r="F167" s="10">
        <f>YEAR(SalesDataTable[[#This Row],[Order Date]])</f>
        <v>2026</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6">
      <c r="A168" s="2">
        <v>933</v>
      </c>
      <c r="B168" s="3">
        <v>46057</v>
      </c>
      <c r="C168" s="11" t="str">
        <f>"Q"&amp;ROUNDUP(MONTH(SalesDataTable[[#This Row],[Order Date]])/3,0)</f>
        <v>Q1</v>
      </c>
      <c r="D168" s="10">
        <f>MONTH(SalesDataTable[[#This Row],[Order Date]])</f>
        <v>2</v>
      </c>
      <c r="E168" s="10" t="str">
        <f>TEXT(SalesDataTable[[#This Row],[Order Date]],"MMM")</f>
        <v>Feb</v>
      </c>
      <c r="F168" s="10">
        <f>YEAR(SalesDataTable[[#This Row],[Order Date]])</f>
        <v>2026</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6">
      <c r="A169" s="2">
        <v>1646</v>
      </c>
      <c r="B169" s="3">
        <v>46057</v>
      </c>
      <c r="C169" s="11" t="str">
        <f>"Q"&amp;ROUNDUP(MONTH(SalesDataTable[[#This Row],[Order Date]])/3,0)</f>
        <v>Q1</v>
      </c>
      <c r="D169" s="10">
        <f>MONTH(SalesDataTable[[#This Row],[Order Date]])</f>
        <v>2</v>
      </c>
      <c r="E169" s="10" t="str">
        <f>TEXT(SalesDataTable[[#This Row],[Order Date]],"MMM")</f>
        <v>Feb</v>
      </c>
      <c r="F169" s="10">
        <f>YEAR(SalesDataTable[[#This Row],[Order Date]])</f>
        <v>2026</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6">
      <c r="A170" s="2">
        <v>380</v>
      </c>
      <c r="B170" s="3">
        <v>46058</v>
      </c>
      <c r="C170" s="11" t="str">
        <f>"Q"&amp;ROUNDUP(MONTH(SalesDataTable[[#This Row],[Order Date]])/3,0)</f>
        <v>Q1</v>
      </c>
      <c r="D170" s="10">
        <f>MONTH(SalesDataTable[[#This Row],[Order Date]])</f>
        <v>2</v>
      </c>
      <c r="E170" s="10" t="str">
        <f>TEXT(SalesDataTable[[#This Row],[Order Date]],"MMM")</f>
        <v>Feb</v>
      </c>
      <c r="F170" s="10">
        <f>YEAR(SalesDataTable[[#This Row],[Order Date]])</f>
        <v>2026</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6">
      <c r="A171" s="2">
        <v>1723</v>
      </c>
      <c r="B171" s="3">
        <v>46058</v>
      </c>
      <c r="C171" s="11" t="str">
        <f>"Q"&amp;ROUNDUP(MONTH(SalesDataTable[[#This Row],[Order Date]])/3,0)</f>
        <v>Q1</v>
      </c>
      <c r="D171" s="10">
        <f>MONTH(SalesDataTable[[#This Row],[Order Date]])</f>
        <v>2</v>
      </c>
      <c r="E171" s="10" t="str">
        <f>TEXT(SalesDataTable[[#This Row],[Order Date]],"MMM")</f>
        <v>Feb</v>
      </c>
      <c r="F171" s="10">
        <f>YEAR(SalesDataTable[[#This Row],[Order Date]])</f>
        <v>2026</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6">
      <c r="A172" s="2">
        <v>2529</v>
      </c>
      <c r="B172" s="3">
        <v>46058</v>
      </c>
      <c r="C172" s="11" t="str">
        <f>"Q"&amp;ROUNDUP(MONTH(SalesDataTable[[#This Row],[Order Date]])/3,0)</f>
        <v>Q1</v>
      </c>
      <c r="D172" s="10">
        <f>MONTH(SalesDataTable[[#This Row],[Order Date]])</f>
        <v>2</v>
      </c>
      <c r="E172" s="10" t="str">
        <f>TEXT(SalesDataTable[[#This Row],[Order Date]],"MMM")</f>
        <v>Feb</v>
      </c>
      <c r="F172" s="10">
        <f>YEAR(SalesDataTable[[#This Row],[Order Date]])</f>
        <v>2026</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6">
      <c r="A173" s="2">
        <v>2685</v>
      </c>
      <c r="B173" s="3">
        <v>46058</v>
      </c>
      <c r="C173" s="11" t="str">
        <f>"Q"&amp;ROUNDUP(MONTH(SalesDataTable[[#This Row],[Order Date]])/3,0)</f>
        <v>Q1</v>
      </c>
      <c r="D173" s="10">
        <f>MONTH(SalesDataTable[[#This Row],[Order Date]])</f>
        <v>2</v>
      </c>
      <c r="E173" s="10" t="str">
        <f>TEXT(SalesDataTable[[#This Row],[Order Date]],"MMM")</f>
        <v>Feb</v>
      </c>
      <c r="F173" s="10">
        <f>YEAR(SalesDataTable[[#This Row],[Order Date]])</f>
        <v>2026</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6">
      <c r="A174" s="2">
        <v>2793</v>
      </c>
      <c r="B174" s="3">
        <v>46058</v>
      </c>
      <c r="C174" s="11" t="str">
        <f>"Q"&amp;ROUNDUP(MONTH(SalesDataTable[[#This Row],[Order Date]])/3,0)</f>
        <v>Q1</v>
      </c>
      <c r="D174" s="10">
        <f>MONTH(SalesDataTable[[#This Row],[Order Date]])</f>
        <v>2</v>
      </c>
      <c r="E174" s="10" t="str">
        <f>TEXT(SalesDataTable[[#This Row],[Order Date]],"MMM")</f>
        <v>Feb</v>
      </c>
      <c r="F174" s="10">
        <f>YEAR(SalesDataTable[[#This Row],[Order Date]])</f>
        <v>2026</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6">
      <c r="A175" s="2">
        <v>346</v>
      </c>
      <c r="B175" s="3">
        <v>46059</v>
      </c>
      <c r="C175" s="11" t="str">
        <f>"Q"&amp;ROUNDUP(MONTH(SalesDataTable[[#This Row],[Order Date]])/3,0)</f>
        <v>Q1</v>
      </c>
      <c r="D175" s="10">
        <f>MONTH(SalesDataTable[[#This Row],[Order Date]])</f>
        <v>2</v>
      </c>
      <c r="E175" s="10" t="str">
        <f>TEXT(SalesDataTable[[#This Row],[Order Date]],"MMM")</f>
        <v>Feb</v>
      </c>
      <c r="F175" s="10">
        <f>YEAR(SalesDataTable[[#This Row],[Order Date]])</f>
        <v>2026</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6">
      <c r="A176" s="2">
        <v>539</v>
      </c>
      <c r="B176" s="3">
        <v>46059</v>
      </c>
      <c r="C176" s="11" t="str">
        <f>"Q"&amp;ROUNDUP(MONTH(SalesDataTable[[#This Row],[Order Date]])/3,0)</f>
        <v>Q1</v>
      </c>
      <c r="D176" s="10">
        <f>MONTH(SalesDataTable[[#This Row],[Order Date]])</f>
        <v>2</v>
      </c>
      <c r="E176" s="10" t="str">
        <f>TEXT(SalesDataTable[[#This Row],[Order Date]],"MMM")</f>
        <v>Feb</v>
      </c>
      <c r="F176" s="10">
        <f>YEAR(SalesDataTable[[#This Row],[Order Date]])</f>
        <v>2026</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6">
      <c r="A177" s="2">
        <v>1368</v>
      </c>
      <c r="B177" s="3">
        <v>46059</v>
      </c>
      <c r="C177" s="11" t="str">
        <f>"Q"&amp;ROUNDUP(MONTH(SalesDataTable[[#This Row],[Order Date]])/3,0)</f>
        <v>Q1</v>
      </c>
      <c r="D177" s="10">
        <f>MONTH(SalesDataTable[[#This Row],[Order Date]])</f>
        <v>2</v>
      </c>
      <c r="E177" s="10" t="str">
        <f>TEXT(SalesDataTable[[#This Row],[Order Date]],"MMM")</f>
        <v>Feb</v>
      </c>
      <c r="F177" s="10">
        <f>YEAR(SalesDataTable[[#This Row],[Order Date]])</f>
        <v>2026</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6">
      <c r="A178" s="2">
        <v>3506</v>
      </c>
      <c r="B178" s="3">
        <v>46059</v>
      </c>
      <c r="C178" s="11" t="str">
        <f>"Q"&amp;ROUNDUP(MONTH(SalesDataTable[[#This Row],[Order Date]])/3,0)</f>
        <v>Q1</v>
      </c>
      <c r="D178" s="10">
        <f>MONTH(SalesDataTable[[#This Row],[Order Date]])</f>
        <v>2</v>
      </c>
      <c r="E178" s="10" t="str">
        <f>TEXT(SalesDataTable[[#This Row],[Order Date]],"MMM")</f>
        <v>Feb</v>
      </c>
      <c r="F178" s="10">
        <f>YEAR(SalesDataTable[[#This Row],[Order Date]])</f>
        <v>2026</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6">
      <c r="A179" s="2">
        <v>1314</v>
      </c>
      <c r="B179" s="3">
        <v>46060</v>
      </c>
      <c r="C179" s="11" t="str">
        <f>"Q"&amp;ROUNDUP(MONTH(SalesDataTable[[#This Row],[Order Date]])/3,0)</f>
        <v>Q1</v>
      </c>
      <c r="D179" s="10">
        <f>MONTH(SalesDataTable[[#This Row],[Order Date]])</f>
        <v>2</v>
      </c>
      <c r="E179" s="10" t="str">
        <f>TEXT(SalesDataTable[[#This Row],[Order Date]],"MMM")</f>
        <v>Feb</v>
      </c>
      <c r="F179" s="10">
        <f>YEAR(SalesDataTable[[#This Row],[Order Date]])</f>
        <v>2026</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6">
      <c r="A180" s="2">
        <v>2092</v>
      </c>
      <c r="B180" s="3">
        <v>46060</v>
      </c>
      <c r="C180" s="11" t="str">
        <f>"Q"&amp;ROUNDUP(MONTH(SalesDataTable[[#This Row],[Order Date]])/3,0)</f>
        <v>Q1</v>
      </c>
      <c r="D180" s="10">
        <f>MONTH(SalesDataTable[[#This Row],[Order Date]])</f>
        <v>2</v>
      </c>
      <c r="E180" s="10" t="str">
        <f>TEXT(SalesDataTable[[#This Row],[Order Date]],"MMM")</f>
        <v>Feb</v>
      </c>
      <c r="F180" s="10">
        <f>YEAR(SalesDataTable[[#This Row],[Order Date]])</f>
        <v>2026</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6">
      <c r="A181" s="2">
        <v>5083</v>
      </c>
      <c r="B181" s="3">
        <v>46060</v>
      </c>
      <c r="C181" s="11" t="str">
        <f>"Q"&amp;ROUNDUP(MONTH(SalesDataTable[[#This Row],[Order Date]])/3,0)</f>
        <v>Q1</v>
      </c>
      <c r="D181" s="10">
        <f>MONTH(SalesDataTable[[#This Row],[Order Date]])</f>
        <v>2</v>
      </c>
      <c r="E181" s="10" t="str">
        <f>TEXT(SalesDataTable[[#This Row],[Order Date]],"MMM")</f>
        <v>Feb</v>
      </c>
      <c r="F181" s="10">
        <f>YEAR(SalesDataTable[[#This Row],[Order Date]])</f>
        <v>2026</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6">
      <c r="A182" s="2">
        <v>582</v>
      </c>
      <c r="B182" s="3">
        <v>46061</v>
      </c>
      <c r="C182" s="11" t="str">
        <f>"Q"&amp;ROUNDUP(MONTH(SalesDataTable[[#This Row],[Order Date]])/3,0)</f>
        <v>Q1</v>
      </c>
      <c r="D182" s="10">
        <f>MONTH(SalesDataTable[[#This Row],[Order Date]])</f>
        <v>2</v>
      </c>
      <c r="E182" s="10" t="str">
        <f>TEXT(SalesDataTable[[#This Row],[Order Date]],"MMM")</f>
        <v>Feb</v>
      </c>
      <c r="F182" s="10">
        <f>YEAR(SalesDataTable[[#This Row],[Order Date]])</f>
        <v>2026</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6">
      <c r="A183" s="2">
        <v>902</v>
      </c>
      <c r="B183" s="3">
        <v>46061</v>
      </c>
      <c r="C183" s="11" t="str">
        <f>"Q"&amp;ROUNDUP(MONTH(SalesDataTable[[#This Row],[Order Date]])/3,0)</f>
        <v>Q1</v>
      </c>
      <c r="D183" s="10">
        <f>MONTH(SalesDataTable[[#This Row],[Order Date]])</f>
        <v>2</v>
      </c>
      <c r="E183" s="10" t="str">
        <f>TEXT(SalesDataTable[[#This Row],[Order Date]],"MMM")</f>
        <v>Feb</v>
      </c>
      <c r="F183" s="10">
        <f>YEAR(SalesDataTable[[#This Row],[Order Date]])</f>
        <v>2026</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6">
      <c r="A184" s="2">
        <v>2396</v>
      </c>
      <c r="B184" s="3">
        <v>46061</v>
      </c>
      <c r="C184" s="11" t="str">
        <f>"Q"&amp;ROUNDUP(MONTH(SalesDataTable[[#This Row],[Order Date]])/3,0)</f>
        <v>Q1</v>
      </c>
      <c r="D184" s="10">
        <f>MONTH(SalesDataTable[[#This Row],[Order Date]])</f>
        <v>2</v>
      </c>
      <c r="E184" s="10" t="str">
        <f>TEXT(SalesDataTable[[#This Row],[Order Date]],"MMM")</f>
        <v>Feb</v>
      </c>
      <c r="F184" s="10">
        <f>YEAR(SalesDataTable[[#This Row],[Order Date]])</f>
        <v>2026</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6">
      <c r="A185" s="2">
        <v>2494</v>
      </c>
      <c r="B185" s="3">
        <v>46061</v>
      </c>
      <c r="C185" s="11" t="str">
        <f>"Q"&amp;ROUNDUP(MONTH(SalesDataTable[[#This Row],[Order Date]])/3,0)</f>
        <v>Q1</v>
      </c>
      <c r="D185" s="10">
        <f>MONTH(SalesDataTable[[#This Row],[Order Date]])</f>
        <v>2</v>
      </c>
      <c r="E185" s="10" t="str">
        <f>TEXT(SalesDataTable[[#This Row],[Order Date]],"MMM")</f>
        <v>Feb</v>
      </c>
      <c r="F185" s="10">
        <f>YEAR(SalesDataTable[[#This Row],[Order Date]])</f>
        <v>2026</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6">
      <c r="A186" s="2">
        <v>2925</v>
      </c>
      <c r="B186" s="3">
        <v>46061</v>
      </c>
      <c r="C186" s="11" t="str">
        <f>"Q"&amp;ROUNDUP(MONTH(SalesDataTable[[#This Row],[Order Date]])/3,0)</f>
        <v>Q1</v>
      </c>
      <c r="D186" s="10">
        <f>MONTH(SalesDataTable[[#This Row],[Order Date]])</f>
        <v>2</v>
      </c>
      <c r="E186" s="10" t="str">
        <f>TEXT(SalesDataTable[[#This Row],[Order Date]],"MMM")</f>
        <v>Feb</v>
      </c>
      <c r="F186" s="10">
        <f>YEAR(SalesDataTable[[#This Row],[Order Date]])</f>
        <v>2026</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6">
      <c r="A187" s="2">
        <v>3614</v>
      </c>
      <c r="B187" s="3">
        <v>46061</v>
      </c>
      <c r="C187" s="11" t="str">
        <f>"Q"&amp;ROUNDUP(MONTH(SalesDataTable[[#This Row],[Order Date]])/3,0)</f>
        <v>Q1</v>
      </c>
      <c r="D187" s="10">
        <f>MONTH(SalesDataTable[[#This Row],[Order Date]])</f>
        <v>2</v>
      </c>
      <c r="E187" s="10" t="str">
        <f>TEXT(SalesDataTable[[#This Row],[Order Date]],"MMM")</f>
        <v>Feb</v>
      </c>
      <c r="F187" s="10">
        <f>YEAR(SalesDataTable[[#This Row],[Order Date]])</f>
        <v>2026</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6">
      <c r="A188" s="2">
        <v>4360</v>
      </c>
      <c r="B188" s="3">
        <v>46061</v>
      </c>
      <c r="C188" s="11" t="str">
        <f>"Q"&amp;ROUNDUP(MONTH(SalesDataTable[[#This Row],[Order Date]])/3,0)</f>
        <v>Q1</v>
      </c>
      <c r="D188" s="10">
        <f>MONTH(SalesDataTable[[#This Row],[Order Date]])</f>
        <v>2</v>
      </c>
      <c r="E188" s="10" t="str">
        <f>TEXT(SalesDataTable[[#This Row],[Order Date]],"MMM")</f>
        <v>Feb</v>
      </c>
      <c r="F188" s="10">
        <f>YEAR(SalesDataTable[[#This Row],[Order Date]])</f>
        <v>2026</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6">
      <c r="A189" s="2">
        <v>4582</v>
      </c>
      <c r="B189" s="3">
        <v>46061</v>
      </c>
      <c r="C189" s="11" t="str">
        <f>"Q"&amp;ROUNDUP(MONTH(SalesDataTable[[#This Row],[Order Date]])/3,0)</f>
        <v>Q1</v>
      </c>
      <c r="D189" s="10">
        <f>MONTH(SalesDataTable[[#This Row],[Order Date]])</f>
        <v>2</v>
      </c>
      <c r="E189" s="10" t="str">
        <f>TEXT(SalesDataTable[[#This Row],[Order Date]],"MMM")</f>
        <v>Feb</v>
      </c>
      <c r="F189" s="10">
        <f>YEAR(SalesDataTable[[#This Row],[Order Date]])</f>
        <v>2026</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6">
      <c r="A190" s="2">
        <v>4381</v>
      </c>
      <c r="B190" s="3">
        <v>46062</v>
      </c>
      <c r="C190" s="11" t="str">
        <f>"Q"&amp;ROUNDUP(MONTH(SalesDataTable[[#This Row],[Order Date]])/3,0)</f>
        <v>Q1</v>
      </c>
      <c r="D190" s="10">
        <f>MONTH(SalesDataTable[[#This Row],[Order Date]])</f>
        <v>2</v>
      </c>
      <c r="E190" s="10" t="str">
        <f>TEXT(SalesDataTable[[#This Row],[Order Date]],"MMM")</f>
        <v>Feb</v>
      </c>
      <c r="F190" s="10">
        <f>YEAR(SalesDataTable[[#This Row],[Order Date]])</f>
        <v>2026</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6">
      <c r="A191" s="2">
        <v>4964</v>
      </c>
      <c r="B191" s="3">
        <v>46062</v>
      </c>
      <c r="C191" s="11" t="str">
        <f>"Q"&amp;ROUNDUP(MONTH(SalesDataTable[[#This Row],[Order Date]])/3,0)</f>
        <v>Q1</v>
      </c>
      <c r="D191" s="10">
        <f>MONTH(SalesDataTable[[#This Row],[Order Date]])</f>
        <v>2</v>
      </c>
      <c r="E191" s="10" t="str">
        <f>TEXT(SalesDataTable[[#This Row],[Order Date]],"MMM")</f>
        <v>Feb</v>
      </c>
      <c r="F191" s="10">
        <f>YEAR(SalesDataTable[[#This Row],[Order Date]])</f>
        <v>2026</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6">
      <c r="A192" s="2">
        <v>255</v>
      </c>
      <c r="B192" s="3">
        <v>46063</v>
      </c>
      <c r="C192" s="11" t="str">
        <f>"Q"&amp;ROUNDUP(MONTH(SalesDataTable[[#This Row],[Order Date]])/3,0)</f>
        <v>Q1</v>
      </c>
      <c r="D192" s="10">
        <f>MONTH(SalesDataTable[[#This Row],[Order Date]])</f>
        <v>2</v>
      </c>
      <c r="E192" s="10" t="str">
        <f>TEXT(SalesDataTable[[#This Row],[Order Date]],"MMM")</f>
        <v>Feb</v>
      </c>
      <c r="F192" s="10">
        <f>YEAR(SalesDataTable[[#This Row],[Order Date]])</f>
        <v>2026</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6">
      <c r="A193" s="2">
        <v>2178</v>
      </c>
      <c r="B193" s="3">
        <v>46063</v>
      </c>
      <c r="C193" s="11" t="str">
        <f>"Q"&amp;ROUNDUP(MONTH(SalesDataTable[[#This Row],[Order Date]])/3,0)</f>
        <v>Q1</v>
      </c>
      <c r="D193" s="10">
        <f>MONTH(SalesDataTable[[#This Row],[Order Date]])</f>
        <v>2</v>
      </c>
      <c r="E193" s="10" t="str">
        <f>TEXT(SalesDataTable[[#This Row],[Order Date]],"MMM")</f>
        <v>Feb</v>
      </c>
      <c r="F193" s="10">
        <f>YEAR(SalesDataTable[[#This Row],[Order Date]])</f>
        <v>2026</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6">
      <c r="A194" s="2">
        <v>3416</v>
      </c>
      <c r="B194" s="3">
        <v>46063</v>
      </c>
      <c r="C194" s="11" t="str">
        <f>"Q"&amp;ROUNDUP(MONTH(SalesDataTable[[#This Row],[Order Date]])/3,0)</f>
        <v>Q1</v>
      </c>
      <c r="D194" s="10">
        <f>MONTH(SalesDataTable[[#This Row],[Order Date]])</f>
        <v>2</v>
      </c>
      <c r="E194" s="10" t="str">
        <f>TEXT(SalesDataTable[[#This Row],[Order Date]],"MMM")</f>
        <v>Feb</v>
      </c>
      <c r="F194" s="10">
        <f>YEAR(SalesDataTable[[#This Row],[Order Date]])</f>
        <v>2026</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6">
      <c r="A195" s="2">
        <v>3854</v>
      </c>
      <c r="B195" s="3">
        <v>46063</v>
      </c>
      <c r="C195" s="11" t="str">
        <f>"Q"&amp;ROUNDUP(MONTH(SalesDataTable[[#This Row],[Order Date]])/3,0)</f>
        <v>Q1</v>
      </c>
      <c r="D195" s="10">
        <f>MONTH(SalesDataTable[[#This Row],[Order Date]])</f>
        <v>2</v>
      </c>
      <c r="E195" s="10" t="str">
        <f>TEXT(SalesDataTable[[#This Row],[Order Date]],"MMM")</f>
        <v>Feb</v>
      </c>
      <c r="F195" s="10">
        <f>YEAR(SalesDataTable[[#This Row],[Order Date]])</f>
        <v>2026</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6">
      <c r="A196" s="2">
        <v>3952</v>
      </c>
      <c r="B196" s="3">
        <v>46063</v>
      </c>
      <c r="C196" s="11" t="str">
        <f>"Q"&amp;ROUNDUP(MONTH(SalesDataTable[[#This Row],[Order Date]])/3,0)</f>
        <v>Q1</v>
      </c>
      <c r="D196" s="10">
        <f>MONTH(SalesDataTable[[#This Row],[Order Date]])</f>
        <v>2</v>
      </c>
      <c r="E196" s="10" t="str">
        <f>TEXT(SalesDataTable[[#This Row],[Order Date]],"MMM")</f>
        <v>Feb</v>
      </c>
      <c r="F196" s="10">
        <f>YEAR(SalesDataTable[[#This Row],[Order Date]])</f>
        <v>2026</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6">
      <c r="A197" s="2">
        <v>4076</v>
      </c>
      <c r="B197" s="3">
        <v>46063</v>
      </c>
      <c r="C197" s="11" t="str">
        <f>"Q"&amp;ROUNDUP(MONTH(SalesDataTable[[#This Row],[Order Date]])/3,0)</f>
        <v>Q1</v>
      </c>
      <c r="D197" s="10">
        <f>MONTH(SalesDataTable[[#This Row],[Order Date]])</f>
        <v>2</v>
      </c>
      <c r="E197" s="10" t="str">
        <f>TEXT(SalesDataTable[[#This Row],[Order Date]],"MMM")</f>
        <v>Feb</v>
      </c>
      <c r="F197" s="10">
        <f>YEAR(SalesDataTable[[#This Row],[Order Date]])</f>
        <v>2026</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6">
      <c r="A198" s="2">
        <v>4156</v>
      </c>
      <c r="B198" s="3">
        <v>46063</v>
      </c>
      <c r="C198" s="11" t="str">
        <f>"Q"&amp;ROUNDUP(MONTH(SalesDataTable[[#This Row],[Order Date]])/3,0)</f>
        <v>Q1</v>
      </c>
      <c r="D198" s="10">
        <f>MONTH(SalesDataTable[[#This Row],[Order Date]])</f>
        <v>2</v>
      </c>
      <c r="E198" s="10" t="str">
        <f>TEXT(SalesDataTable[[#This Row],[Order Date]],"MMM")</f>
        <v>Feb</v>
      </c>
      <c r="F198" s="10">
        <f>YEAR(SalesDataTable[[#This Row],[Order Date]])</f>
        <v>2026</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6">
      <c r="A199" s="2">
        <v>4260</v>
      </c>
      <c r="B199" s="3">
        <v>46063</v>
      </c>
      <c r="C199" s="11" t="str">
        <f>"Q"&amp;ROUNDUP(MONTH(SalesDataTable[[#This Row],[Order Date]])/3,0)</f>
        <v>Q1</v>
      </c>
      <c r="D199" s="10">
        <f>MONTH(SalesDataTable[[#This Row],[Order Date]])</f>
        <v>2</v>
      </c>
      <c r="E199" s="10" t="str">
        <f>TEXT(SalesDataTable[[#This Row],[Order Date]],"MMM")</f>
        <v>Feb</v>
      </c>
      <c r="F199" s="10">
        <f>YEAR(SalesDataTable[[#This Row],[Order Date]])</f>
        <v>2026</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6">
      <c r="A200" s="2">
        <v>4294</v>
      </c>
      <c r="B200" s="3">
        <v>46063</v>
      </c>
      <c r="C200" s="11" t="str">
        <f>"Q"&amp;ROUNDUP(MONTH(SalesDataTable[[#This Row],[Order Date]])/3,0)</f>
        <v>Q1</v>
      </c>
      <c r="D200" s="10">
        <f>MONTH(SalesDataTable[[#This Row],[Order Date]])</f>
        <v>2</v>
      </c>
      <c r="E200" s="10" t="str">
        <f>TEXT(SalesDataTable[[#This Row],[Order Date]],"MMM")</f>
        <v>Feb</v>
      </c>
      <c r="F200" s="10">
        <f>YEAR(SalesDataTable[[#This Row],[Order Date]])</f>
        <v>2026</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6">
      <c r="A201" s="2">
        <v>1019</v>
      </c>
      <c r="B201" s="3">
        <v>46064</v>
      </c>
      <c r="C201" s="11" t="str">
        <f>"Q"&amp;ROUNDUP(MONTH(SalesDataTable[[#This Row],[Order Date]])/3,0)</f>
        <v>Q1</v>
      </c>
      <c r="D201" s="10">
        <f>MONTH(SalesDataTable[[#This Row],[Order Date]])</f>
        <v>2</v>
      </c>
      <c r="E201" s="10" t="str">
        <f>TEXT(SalesDataTable[[#This Row],[Order Date]],"MMM")</f>
        <v>Feb</v>
      </c>
      <c r="F201" s="10">
        <f>YEAR(SalesDataTable[[#This Row],[Order Date]])</f>
        <v>2026</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6">
      <c r="A202" s="2">
        <v>1471</v>
      </c>
      <c r="B202" s="3">
        <v>46064</v>
      </c>
      <c r="C202" s="11" t="str">
        <f>"Q"&amp;ROUNDUP(MONTH(SalesDataTable[[#This Row],[Order Date]])/3,0)</f>
        <v>Q1</v>
      </c>
      <c r="D202" s="10">
        <f>MONTH(SalesDataTable[[#This Row],[Order Date]])</f>
        <v>2</v>
      </c>
      <c r="E202" s="10" t="str">
        <f>TEXT(SalesDataTable[[#This Row],[Order Date]],"MMM")</f>
        <v>Feb</v>
      </c>
      <c r="F202" s="10">
        <f>YEAR(SalesDataTable[[#This Row],[Order Date]])</f>
        <v>2026</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6">
      <c r="A203" s="2">
        <v>2520</v>
      </c>
      <c r="B203" s="3">
        <v>46064</v>
      </c>
      <c r="C203" s="11" t="str">
        <f>"Q"&amp;ROUNDUP(MONTH(SalesDataTable[[#This Row],[Order Date]])/3,0)</f>
        <v>Q1</v>
      </c>
      <c r="D203" s="10">
        <f>MONTH(SalesDataTable[[#This Row],[Order Date]])</f>
        <v>2</v>
      </c>
      <c r="E203" s="10" t="str">
        <f>TEXT(SalesDataTable[[#This Row],[Order Date]],"MMM")</f>
        <v>Feb</v>
      </c>
      <c r="F203" s="10">
        <f>YEAR(SalesDataTable[[#This Row],[Order Date]])</f>
        <v>2026</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6">
      <c r="A204" s="2">
        <v>4649</v>
      </c>
      <c r="B204" s="3">
        <v>46064</v>
      </c>
      <c r="C204" s="11" t="str">
        <f>"Q"&amp;ROUNDUP(MONTH(SalesDataTable[[#This Row],[Order Date]])/3,0)</f>
        <v>Q1</v>
      </c>
      <c r="D204" s="10">
        <f>MONTH(SalesDataTable[[#This Row],[Order Date]])</f>
        <v>2</v>
      </c>
      <c r="E204" s="10" t="str">
        <f>TEXT(SalesDataTable[[#This Row],[Order Date]],"MMM")</f>
        <v>Feb</v>
      </c>
      <c r="F204" s="10">
        <f>YEAR(SalesDataTable[[#This Row],[Order Date]])</f>
        <v>2026</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6">
      <c r="A205" s="2">
        <v>4545</v>
      </c>
      <c r="B205" s="3">
        <v>46065</v>
      </c>
      <c r="C205" s="11" t="str">
        <f>"Q"&amp;ROUNDUP(MONTH(SalesDataTable[[#This Row],[Order Date]])/3,0)</f>
        <v>Q1</v>
      </c>
      <c r="D205" s="10">
        <f>MONTH(SalesDataTable[[#This Row],[Order Date]])</f>
        <v>2</v>
      </c>
      <c r="E205" s="10" t="str">
        <f>TEXT(SalesDataTable[[#This Row],[Order Date]],"MMM")</f>
        <v>Feb</v>
      </c>
      <c r="F205" s="10">
        <f>YEAR(SalesDataTable[[#This Row],[Order Date]])</f>
        <v>2026</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6">
      <c r="A206" s="2">
        <v>285</v>
      </c>
      <c r="B206" s="3">
        <v>46066</v>
      </c>
      <c r="C206" s="11" t="str">
        <f>"Q"&amp;ROUNDUP(MONTH(SalesDataTable[[#This Row],[Order Date]])/3,0)</f>
        <v>Q1</v>
      </c>
      <c r="D206" s="10">
        <f>MONTH(SalesDataTable[[#This Row],[Order Date]])</f>
        <v>2</v>
      </c>
      <c r="E206" s="10" t="str">
        <f>TEXT(SalesDataTable[[#This Row],[Order Date]],"MMM")</f>
        <v>Feb</v>
      </c>
      <c r="F206" s="10">
        <f>YEAR(SalesDataTable[[#This Row],[Order Date]])</f>
        <v>2026</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6">
      <c r="A207" s="2">
        <v>1499</v>
      </c>
      <c r="B207" s="3">
        <v>46066</v>
      </c>
      <c r="C207" s="11" t="str">
        <f>"Q"&amp;ROUNDUP(MONTH(SalesDataTable[[#This Row],[Order Date]])/3,0)</f>
        <v>Q1</v>
      </c>
      <c r="D207" s="10">
        <f>MONTH(SalesDataTable[[#This Row],[Order Date]])</f>
        <v>2</v>
      </c>
      <c r="E207" s="10" t="str">
        <f>TEXT(SalesDataTable[[#This Row],[Order Date]],"MMM")</f>
        <v>Feb</v>
      </c>
      <c r="F207" s="10">
        <f>YEAR(SalesDataTable[[#This Row],[Order Date]])</f>
        <v>2026</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6">
      <c r="A208" s="2">
        <v>2615</v>
      </c>
      <c r="B208" s="3">
        <v>46066</v>
      </c>
      <c r="C208" s="11" t="str">
        <f>"Q"&amp;ROUNDUP(MONTH(SalesDataTable[[#This Row],[Order Date]])/3,0)</f>
        <v>Q1</v>
      </c>
      <c r="D208" s="10">
        <f>MONTH(SalesDataTable[[#This Row],[Order Date]])</f>
        <v>2</v>
      </c>
      <c r="E208" s="10" t="str">
        <f>TEXT(SalesDataTable[[#This Row],[Order Date]],"MMM")</f>
        <v>Feb</v>
      </c>
      <c r="F208" s="10">
        <f>YEAR(SalesDataTable[[#This Row],[Order Date]])</f>
        <v>2026</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6">
      <c r="A209" s="2">
        <v>479</v>
      </c>
      <c r="B209" s="3">
        <v>46067</v>
      </c>
      <c r="C209" s="11" t="str">
        <f>"Q"&amp;ROUNDUP(MONTH(SalesDataTable[[#This Row],[Order Date]])/3,0)</f>
        <v>Q1</v>
      </c>
      <c r="D209" s="10">
        <f>MONTH(SalesDataTable[[#This Row],[Order Date]])</f>
        <v>2</v>
      </c>
      <c r="E209" s="10" t="str">
        <f>TEXT(SalesDataTable[[#This Row],[Order Date]],"MMM")</f>
        <v>Feb</v>
      </c>
      <c r="F209" s="10">
        <f>YEAR(SalesDataTable[[#This Row],[Order Date]])</f>
        <v>2026</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6">
      <c r="A210" s="2">
        <v>4069</v>
      </c>
      <c r="B210" s="3">
        <v>46067</v>
      </c>
      <c r="C210" s="11" t="str">
        <f>"Q"&amp;ROUNDUP(MONTH(SalesDataTable[[#This Row],[Order Date]])/3,0)</f>
        <v>Q1</v>
      </c>
      <c r="D210" s="10">
        <f>MONTH(SalesDataTable[[#This Row],[Order Date]])</f>
        <v>2</v>
      </c>
      <c r="E210" s="10" t="str">
        <f>TEXT(SalesDataTable[[#This Row],[Order Date]],"MMM")</f>
        <v>Feb</v>
      </c>
      <c r="F210" s="10">
        <f>YEAR(SalesDataTable[[#This Row],[Order Date]])</f>
        <v>2026</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6">
      <c r="A211" s="2">
        <v>4588</v>
      </c>
      <c r="B211" s="3">
        <v>46067</v>
      </c>
      <c r="C211" s="11" t="str">
        <f>"Q"&amp;ROUNDUP(MONTH(SalesDataTable[[#This Row],[Order Date]])/3,0)</f>
        <v>Q1</v>
      </c>
      <c r="D211" s="10">
        <f>MONTH(SalesDataTable[[#This Row],[Order Date]])</f>
        <v>2</v>
      </c>
      <c r="E211" s="10" t="str">
        <f>TEXT(SalesDataTable[[#This Row],[Order Date]],"MMM")</f>
        <v>Feb</v>
      </c>
      <c r="F211" s="10">
        <f>YEAR(SalesDataTable[[#This Row],[Order Date]])</f>
        <v>2026</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6">
      <c r="A212" s="2">
        <v>14</v>
      </c>
      <c r="B212" s="3">
        <v>46068</v>
      </c>
      <c r="C212" s="11" t="str">
        <f>"Q"&amp;ROUNDUP(MONTH(SalesDataTable[[#This Row],[Order Date]])/3,0)</f>
        <v>Q1</v>
      </c>
      <c r="D212" s="10">
        <f>MONTH(SalesDataTable[[#This Row],[Order Date]])</f>
        <v>2</v>
      </c>
      <c r="E212" s="10" t="str">
        <f>TEXT(SalesDataTable[[#This Row],[Order Date]],"MMM")</f>
        <v>Feb</v>
      </c>
      <c r="F212" s="10">
        <f>YEAR(SalesDataTable[[#This Row],[Order Date]])</f>
        <v>2026</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6">
      <c r="A213" s="2">
        <v>303</v>
      </c>
      <c r="B213" s="3">
        <v>46068</v>
      </c>
      <c r="C213" s="11" t="str">
        <f>"Q"&amp;ROUNDUP(MONTH(SalesDataTable[[#This Row],[Order Date]])/3,0)</f>
        <v>Q1</v>
      </c>
      <c r="D213" s="10">
        <f>MONTH(SalesDataTable[[#This Row],[Order Date]])</f>
        <v>2</v>
      </c>
      <c r="E213" s="10" t="str">
        <f>TEXT(SalesDataTable[[#This Row],[Order Date]],"MMM")</f>
        <v>Feb</v>
      </c>
      <c r="F213" s="10">
        <f>YEAR(SalesDataTable[[#This Row],[Order Date]])</f>
        <v>2026</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6">
      <c r="A214" s="2">
        <v>1197</v>
      </c>
      <c r="B214" s="3">
        <v>46069</v>
      </c>
      <c r="C214" s="11" t="str">
        <f>"Q"&amp;ROUNDUP(MONTH(SalesDataTable[[#This Row],[Order Date]])/3,0)</f>
        <v>Q1</v>
      </c>
      <c r="D214" s="10">
        <f>MONTH(SalesDataTable[[#This Row],[Order Date]])</f>
        <v>2</v>
      </c>
      <c r="E214" s="10" t="str">
        <f>TEXT(SalesDataTable[[#This Row],[Order Date]],"MMM")</f>
        <v>Feb</v>
      </c>
      <c r="F214" s="10">
        <f>YEAR(SalesDataTable[[#This Row],[Order Date]])</f>
        <v>2026</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6">
      <c r="A215" s="2">
        <v>2714</v>
      </c>
      <c r="B215" s="3">
        <v>46069</v>
      </c>
      <c r="C215" s="11" t="str">
        <f>"Q"&amp;ROUNDUP(MONTH(SalesDataTable[[#This Row],[Order Date]])/3,0)</f>
        <v>Q1</v>
      </c>
      <c r="D215" s="10">
        <f>MONTH(SalesDataTable[[#This Row],[Order Date]])</f>
        <v>2</v>
      </c>
      <c r="E215" s="10" t="str">
        <f>TEXT(SalesDataTable[[#This Row],[Order Date]],"MMM")</f>
        <v>Feb</v>
      </c>
      <c r="F215" s="10">
        <f>YEAR(SalesDataTable[[#This Row],[Order Date]])</f>
        <v>2026</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6">
      <c r="A216" s="2">
        <v>2753</v>
      </c>
      <c r="B216" s="3">
        <v>46069</v>
      </c>
      <c r="C216" s="11" t="str">
        <f>"Q"&amp;ROUNDUP(MONTH(SalesDataTable[[#This Row],[Order Date]])/3,0)</f>
        <v>Q1</v>
      </c>
      <c r="D216" s="10">
        <f>MONTH(SalesDataTable[[#This Row],[Order Date]])</f>
        <v>2</v>
      </c>
      <c r="E216" s="10" t="str">
        <f>TEXT(SalesDataTable[[#This Row],[Order Date]],"MMM")</f>
        <v>Feb</v>
      </c>
      <c r="F216" s="10">
        <f>YEAR(SalesDataTable[[#This Row],[Order Date]])</f>
        <v>2026</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6">
      <c r="A217" s="2">
        <v>3901</v>
      </c>
      <c r="B217" s="3">
        <v>46069</v>
      </c>
      <c r="C217" s="11" t="str">
        <f>"Q"&amp;ROUNDUP(MONTH(SalesDataTable[[#This Row],[Order Date]])/3,0)</f>
        <v>Q1</v>
      </c>
      <c r="D217" s="10">
        <f>MONTH(SalesDataTable[[#This Row],[Order Date]])</f>
        <v>2</v>
      </c>
      <c r="E217" s="10" t="str">
        <f>TEXT(SalesDataTable[[#This Row],[Order Date]],"MMM")</f>
        <v>Feb</v>
      </c>
      <c r="F217" s="10">
        <f>YEAR(SalesDataTable[[#This Row],[Order Date]])</f>
        <v>2026</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6">
      <c r="A218" s="2">
        <v>594</v>
      </c>
      <c r="B218" s="3">
        <v>46070</v>
      </c>
      <c r="C218" s="11" t="str">
        <f>"Q"&amp;ROUNDUP(MONTH(SalesDataTable[[#This Row],[Order Date]])/3,0)</f>
        <v>Q1</v>
      </c>
      <c r="D218" s="10">
        <f>MONTH(SalesDataTable[[#This Row],[Order Date]])</f>
        <v>2</v>
      </c>
      <c r="E218" s="10" t="str">
        <f>TEXT(SalesDataTable[[#This Row],[Order Date]],"MMM")</f>
        <v>Feb</v>
      </c>
      <c r="F218" s="10">
        <f>YEAR(SalesDataTable[[#This Row],[Order Date]])</f>
        <v>2026</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6">
      <c r="A219" s="2">
        <v>624</v>
      </c>
      <c r="B219" s="3">
        <v>46070</v>
      </c>
      <c r="C219" s="11" t="str">
        <f>"Q"&amp;ROUNDUP(MONTH(SalesDataTable[[#This Row],[Order Date]])/3,0)</f>
        <v>Q1</v>
      </c>
      <c r="D219" s="10">
        <f>MONTH(SalesDataTable[[#This Row],[Order Date]])</f>
        <v>2</v>
      </c>
      <c r="E219" s="10" t="str">
        <f>TEXT(SalesDataTable[[#This Row],[Order Date]],"MMM")</f>
        <v>Feb</v>
      </c>
      <c r="F219" s="10">
        <f>YEAR(SalesDataTable[[#This Row],[Order Date]])</f>
        <v>2026</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6">
      <c r="A220" s="2">
        <v>1013</v>
      </c>
      <c r="B220" s="3">
        <v>46070</v>
      </c>
      <c r="C220" s="11" t="str">
        <f>"Q"&amp;ROUNDUP(MONTH(SalesDataTable[[#This Row],[Order Date]])/3,0)</f>
        <v>Q1</v>
      </c>
      <c r="D220" s="10">
        <f>MONTH(SalesDataTable[[#This Row],[Order Date]])</f>
        <v>2</v>
      </c>
      <c r="E220" s="10" t="str">
        <f>TEXT(SalesDataTable[[#This Row],[Order Date]],"MMM")</f>
        <v>Feb</v>
      </c>
      <c r="F220" s="10">
        <f>YEAR(SalesDataTable[[#This Row],[Order Date]])</f>
        <v>2026</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6">
      <c r="A221" s="2">
        <v>1100</v>
      </c>
      <c r="B221" s="3">
        <v>46070</v>
      </c>
      <c r="C221" s="11" t="str">
        <f>"Q"&amp;ROUNDUP(MONTH(SalesDataTable[[#This Row],[Order Date]])/3,0)</f>
        <v>Q1</v>
      </c>
      <c r="D221" s="10">
        <f>MONTH(SalesDataTable[[#This Row],[Order Date]])</f>
        <v>2</v>
      </c>
      <c r="E221" s="10" t="str">
        <f>TEXT(SalesDataTable[[#This Row],[Order Date]],"MMM")</f>
        <v>Feb</v>
      </c>
      <c r="F221" s="10">
        <f>YEAR(SalesDataTable[[#This Row],[Order Date]])</f>
        <v>2026</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6">
      <c r="A222" s="2">
        <v>2353</v>
      </c>
      <c r="B222" s="3">
        <v>46070</v>
      </c>
      <c r="C222" s="11" t="str">
        <f>"Q"&amp;ROUNDUP(MONTH(SalesDataTable[[#This Row],[Order Date]])/3,0)</f>
        <v>Q1</v>
      </c>
      <c r="D222" s="10">
        <f>MONTH(SalesDataTable[[#This Row],[Order Date]])</f>
        <v>2</v>
      </c>
      <c r="E222" s="10" t="str">
        <f>TEXT(SalesDataTable[[#This Row],[Order Date]],"MMM")</f>
        <v>Feb</v>
      </c>
      <c r="F222" s="10">
        <f>YEAR(SalesDataTable[[#This Row],[Order Date]])</f>
        <v>2026</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6">
      <c r="A223" s="2">
        <v>3020</v>
      </c>
      <c r="B223" s="3">
        <v>46070</v>
      </c>
      <c r="C223" s="11" t="str">
        <f>"Q"&amp;ROUNDUP(MONTH(SalesDataTable[[#This Row],[Order Date]])/3,0)</f>
        <v>Q1</v>
      </c>
      <c r="D223" s="10">
        <f>MONTH(SalesDataTable[[#This Row],[Order Date]])</f>
        <v>2</v>
      </c>
      <c r="E223" s="10" t="str">
        <f>TEXT(SalesDataTable[[#This Row],[Order Date]],"MMM")</f>
        <v>Feb</v>
      </c>
      <c r="F223" s="10">
        <f>YEAR(SalesDataTable[[#This Row],[Order Date]])</f>
        <v>2026</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6">
      <c r="A224" s="2">
        <v>3227</v>
      </c>
      <c r="B224" s="3">
        <v>46070</v>
      </c>
      <c r="C224" s="11" t="str">
        <f>"Q"&amp;ROUNDUP(MONTH(SalesDataTable[[#This Row],[Order Date]])/3,0)</f>
        <v>Q1</v>
      </c>
      <c r="D224" s="10">
        <f>MONTH(SalesDataTable[[#This Row],[Order Date]])</f>
        <v>2</v>
      </c>
      <c r="E224" s="10" t="str">
        <f>TEXT(SalesDataTable[[#This Row],[Order Date]],"MMM")</f>
        <v>Feb</v>
      </c>
      <c r="F224" s="10">
        <f>YEAR(SalesDataTable[[#This Row],[Order Date]])</f>
        <v>2026</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6">
      <c r="A225" s="2">
        <v>3530</v>
      </c>
      <c r="B225" s="3">
        <v>46070</v>
      </c>
      <c r="C225" s="11" t="str">
        <f>"Q"&amp;ROUNDUP(MONTH(SalesDataTable[[#This Row],[Order Date]])/3,0)</f>
        <v>Q1</v>
      </c>
      <c r="D225" s="10">
        <f>MONTH(SalesDataTable[[#This Row],[Order Date]])</f>
        <v>2</v>
      </c>
      <c r="E225" s="10" t="str">
        <f>TEXT(SalesDataTable[[#This Row],[Order Date]],"MMM")</f>
        <v>Feb</v>
      </c>
      <c r="F225" s="10">
        <f>YEAR(SalesDataTable[[#This Row],[Order Date]])</f>
        <v>2026</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6">
      <c r="A226" s="2">
        <v>6</v>
      </c>
      <c r="B226" s="3">
        <v>46071</v>
      </c>
      <c r="C226" s="11" t="str">
        <f>"Q"&amp;ROUNDUP(MONTH(SalesDataTable[[#This Row],[Order Date]])/3,0)</f>
        <v>Q1</v>
      </c>
      <c r="D226" s="10">
        <f>MONTH(SalesDataTable[[#This Row],[Order Date]])</f>
        <v>2</v>
      </c>
      <c r="E226" s="10" t="str">
        <f>TEXT(SalesDataTable[[#This Row],[Order Date]],"MMM")</f>
        <v>Feb</v>
      </c>
      <c r="F226" s="10">
        <f>YEAR(SalesDataTable[[#This Row],[Order Date]])</f>
        <v>2026</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6">
      <c r="A227" s="2">
        <v>2038</v>
      </c>
      <c r="B227" s="3">
        <v>46071</v>
      </c>
      <c r="C227" s="11" t="str">
        <f>"Q"&amp;ROUNDUP(MONTH(SalesDataTable[[#This Row],[Order Date]])/3,0)</f>
        <v>Q1</v>
      </c>
      <c r="D227" s="10">
        <f>MONTH(SalesDataTable[[#This Row],[Order Date]])</f>
        <v>2</v>
      </c>
      <c r="E227" s="10" t="str">
        <f>TEXT(SalesDataTable[[#This Row],[Order Date]],"MMM")</f>
        <v>Feb</v>
      </c>
      <c r="F227" s="10">
        <f>YEAR(SalesDataTable[[#This Row],[Order Date]])</f>
        <v>2026</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6">
      <c r="A228" s="2">
        <v>4104</v>
      </c>
      <c r="B228" s="3">
        <v>46071</v>
      </c>
      <c r="C228" s="11" t="str">
        <f>"Q"&amp;ROUNDUP(MONTH(SalesDataTable[[#This Row],[Order Date]])/3,0)</f>
        <v>Q1</v>
      </c>
      <c r="D228" s="10">
        <f>MONTH(SalesDataTable[[#This Row],[Order Date]])</f>
        <v>2</v>
      </c>
      <c r="E228" s="10" t="str">
        <f>TEXT(SalesDataTable[[#This Row],[Order Date]],"MMM")</f>
        <v>Feb</v>
      </c>
      <c r="F228" s="10">
        <f>YEAR(SalesDataTable[[#This Row],[Order Date]])</f>
        <v>2026</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6">
      <c r="A229" s="2">
        <v>1072</v>
      </c>
      <c r="B229" s="3">
        <v>46072</v>
      </c>
      <c r="C229" s="11" t="str">
        <f>"Q"&amp;ROUNDUP(MONTH(SalesDataTable[[#This Row],[Order Date]])/3,0)</f>
        <v>Q1</v>
      </c>
      <c r="D229" s="10">
        <f>MONTH(SalesDataTable[[#This Row],[Order Date]])</f>
        <v>2</v>
      </c>
      <c r="E229" s="10" t="str">
        <f>TEXT(SalesDataTable[[#This Row],[Order Date]],"MMM")</f>
        <v>Feb</v>
      </c>
      <c r="F229" s="10">
        <f>YEAR(SalesDataTable[[#This Row],[Order Date]])</f>
        <v>2026</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6">
      <c r="A230" s="2">
        <v>2435</v>
      </c>
      <c r="B230" s="3">
        <v>46072</v>
      </c>
      <c r="C230" s="11" t="str">
        <f>"Q"&amp;ROUNDUP(MONTH(SalesDataTable[[#This Row],[Order Date]])/3,0)</f>
        <v>Q1</v>
      </c>
      <c r="D230" s="10">
        <f>MONTH(SalesDataTable[[#This Row],[Order Date]])</f>
        <v>2</v>
      </c>
      <c r="E230" s="10" t="str">
        <f>TEXT(SalesDataTable[[#This Row],[Order Date]],"MMM")</f>
        <v>Feb</v>
      </c>
      <c r="F230" s="10">
        <f>YEAR(SalesDataTable[[#This Row],[Order Date]])</f>
        <v>2026</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6">
      <c r="A231" s="2">
        <v>4476</v>
      </c>
      <c r="B231" s="3">
        <v>46072</v>
      </c>
      <c r="C231" s="11" t="str">
        <f>"Q"&amp;ROUNDUP(MONTH(SalesDataTable[[#This Row],[Order Date]])/3,0)</f>
        <v>Q1</v>
      </c>
      <c r="D231" s="10">
        <f>MONTH(SalesDataTable[[#This Row],[Order Date]])</f>
        <v>2</v>
      </c>
      <c r="E231" s="10" t="str">
        <f>TEXT(SalesDataTable[[#This Row],[Order Date]],"MMM")</f>
        <v>Feb</v>
      </c>
      <c r="F231" s="10">
        <f>YEAR(SalesDataTable[[#This Row],[Order Date]])</f>
        <v>2026</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6">
      <c r="A232" s="2">
        <v>174</v>
      </c>
      <c r="B232" s="3">
        <v>46073</v>
      </c>
      <c r="C232" s="11" t="str">
        <f>"Q"&amp;ROUNDUP(MONTH(SalesDataTable[[#This Row],[Order Date]])/3,0)</f>
        <v>Q1</v>
      </c>
      <c r="D232" s="10">
        <f>MONTH(SalesDataTable[[#This Row],[Order Date]])</f>
        <v>2</v>
      </c>
      <c r="E232" s="10" t="str">
        <f>TEXT(SalesDataTable[[#This Row],[Order Date]],"MMM")</f>
        <v>Feb</v>
      </c>
      <c r="F232" s="10">
        <f>YEAR(SalesDataTable[[#This Row],[Order Date]])</f>
        <v>2026</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6">
      <c r="A233" s="2">
        <v>304</v>
      </c>
      <c r="B233" s="3">
        <v>46073</v>
      </c>
      <c r="C233" s="11" t="str">
        <f>"Q"&amp;ROUNDUP(MONTH(SalesDataTable[[#This Row],[Order Date]])/3,0)</f>
        <v>Q1</v>
      </c>
      <c r="D233" s="10">
        <f>MONTH(SalesDataTable[[#This Row],[Order Date]])</f>
        <v>2</v>
      </c>
      <c r="E233" s="10" t="str">
        <f>TEXT(SalesDataTable[[#This Row],[Order Date]],"MMM")</f>
        <v>Feb</v>
      </c>
      <c r="F233" s="10">
        <f>YEAR(SalesDataTable[[#This Row],[Order Date]])</f>
        <v>2026</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6">
      <c r="A234" s="2">
        <v>404</v>
      </c>
      <c r="B234" s="3">
        <v>46073</v>
      </c>
      <c r="C234" s="11" t="str">
        <f>"Q"&amp;ROUNDUP(MONTH(SalesDataTable[[#This Row],[Order Date]])/3,0)</f>
        <v>Q1</v>
      </c>
      <c r="D234" s="10">
        <f>MONTH(SalesDataTable[[#This Row],[Order Date]])</f>
        <v>2</v>
      </c>
      <c r="E234" s="10" t="str">
        <f>TEXT(SalesDataTable[[#This Row],[Order Date]],"MMM")</f>
        <v>Feb</v>
      </c>
      <c r="F234" s="10">
        <f>YEAR(SalesDataTable[[#This Row],[Order Date]])</f>
        <v>2026</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6">
      <c r="A235" s="2">
        <v>675</v>
      </c>
      <c r="B235" s="3">
        <v>46073</v>
      </c>
      <c r="C235" s="11" t="str">
        <f>"Q"&amp;ROUNDUP(MONTH(SalesDataTable[[#This Row],[Order Date]])/3,0)</f>
        <v>Q1</v>
      </c>
      <c r="D235" s="10">
        <f>MONTH(SalesDataTable[[#This Row],[Order Date]])</f>
        <v>2</v>
      </c>
      <c r="E235" s="10" t="str">
        <f>TEXT(SalesDataTable[[#This Row],[Order Date]],"MMM")</f>
        <v>Feb</v>
      </c>
      <c r="F235" s="10">
        <f>YEAR(SalesDataTable[[#This Row],[Order Date]])</f>
        <v>2026</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6">
      <c r="A236" s="2">
        <v>940</v>
      </c>
      <c r="B236" s="3">
        <v>46073</v>
      </c>
      <c r="C236" s="11" t="str">
        <f>"Q"&amp;ROUNDUP(MONTH(SalesDataTable[[#This Row],[Order Date]])/3,0)</f>
        <v>Q1</v>
      </c>
      <c r="D236" s="10">
        <f>MONTH(SalesDataTable[[#This Row],[Order Date]])</f>
        <v>2</v>
      </c>
      <c r="E236" s="10" t="str">
        <f>TEXT(SalesDataTable[[#This Row],[Order Date]],"MMM")</f>
        <v>Feb</v>
      </c>
      <c r="F236" s="10">
        <f>YEAR(SalesDataTable[[#This Row],[Order Date]])</f>
        <v>2026</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6">
      <c r="A237" s="2">
        <v>2375</v>
      </c>
      <c r="B237" s="3">
        <v>46073</v>
      </c>
      <c r="C237" s="11" t="str">
        <f>"Q"&amp;ROUNDUP(MONTH(SalesDataTable[[#This Row],[Order Date]])/3,0)</f>
        <v>Q1</v>
      </c>
      <c r="D237" s="10">
        <f>MONTH(SalesDataTable[[#This Row],[Order Date]])</f>
        <v>2</v>
      </c>
      <c r="E237" s="10" t="str">
        <f>TEXT(SalesDataTable[[#This Row],[Order Date]],"MMM")</f>
        <v>Feb</v>
      </c>
      <c r="F237" s="10">
        <f>YEAR(SalesDataTable[[#This Row],[Order Date]])</f>
        <v>2026</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6">
      <c r="A238" s="2">
        <v>4184</v>
      </c>
      <c r="B238" s="3">
        <v>46073</v>
      </c>
      <c r="C238" s="11" t="str">
        <f>"Q"&amp;ROUNDUP(MONTH(SalesDataTable[[#This Row],[Order Date]])/3,0)</f>
        <v>Q1</v>
      </c>
      <c r="D238" s="10">
        <f>MONTH(SalesDataTable[[#This Row],[Order Date]])</f>
        <v>2</v>
      </c>
      <c r="E238" s="10" t="str">
        <f>TEXT(SalesDataTable[[#This Row],[Order Date]],"MMM")</f>
        <v>Feb</v>
      </c>
      <c r="F238" s="10">
        <f>YEAR(SalesDataTable[[#This Row],[Order Date]])</f>
        <v>2026</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6">
      <c r="A239" s="2">
        <v>4390</v>
      </c>
      <c r="B239" s="3">
        <v>46073</v>
      </c>
      <c r="C239" s="11" t="str">
        <f>"Q"&amp;ROUNDUP(MONTH(SalesDataTable[[#This Row],[Order Date]])/3,0)</f>
        <v>Q1</v>
      </c>
      <c r="D239" s="10">
        <f>MONTH(SalesDataTable[[#This Row],[Order Date]])</f>
        <v>2</v>
      </c>
      <c r="E239" s="10" t="str">
        <f>TEXT(SalesDataTable[[#This Row],[Order Date]],"MMM")</f>
        <v>Feb</v>
      </c>
      <c r="F239" s="10">
        <f>YEAR(SalesDataTable[[#This Row],[Order Date]])</f>
        <v>2026</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6">
      <c r="A240" s="2">
        <v>1475</v>
      </c>
      <c r="B240" s="3">
        <v>46074</v>
      </c>
      <c r="C240" s="11" t="str">
        <f>"Q"&amp;ROUNDUP(MONTH(SalesDataTable[[#This Row],[Order Date]])/3,0)</f>
        <v>Q1</v>
      </c>
      <c r="D240" s="10">
        <f>MONTH(SalesDataTable[[#This Row],[Order Date]])</f>
        <v>2</v>
      </c>
      <c r="E240" s="10" t="str">
        <f>TEXT(SalesDataTable[[#This Row],[Order Date]],"MMM")</f>
        <v>Feb</v>
      </c>
      <c r="F240" s="10">
        <f>YEAR(SalesDataTable[[#This Row],[Order Date]])</f>
        <v>2026</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6">
      <c r="A241" s="2">
        <v>3504</v>
      </c>
      <c r="B241" s="3">
        <v>46074</v>
      </c>
      <c r="C241" s="11" t="str">
        <f>"Q"&amp;ROUNDUP(MONTH(SalesDataTable[[#This Row],[Order Date]])/3,0)</f>
        <v>Q1</v>
      </c>
      <c r="D241" s="10">
        <f>MONTH(SalesDataTable[[#This Row],[Order Date]])</f>
        <v>2</v>
      </c>
      <c r="E241" s="10" t="str">
        <f>TEXT(SalesDataTable[[#This Row],[Order Date]],"MMM")</f>
        <v>Feb</v>
      </c>
      <c r="F241" s="10">
        <f>YEAR(SalesDataTable[[#This Row],[Order Date]])</f>
        <v>2026</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6">
      <c r="A242" s="2">
        <v>1649</v>
      </c>
      <c r="B242" s="3">
        <v>46075</v>
      </c>
      <c r="C242" s="11" t="str">
        <f>"Q"&amp;ROUNDUP(MONTH(SalesDataTable[[#This Row],[Order Date]])/3,0)</f>
        <v>Q1</v>
      </c>
      <c r="D242" s="10">
        <f>MONTH(SalesDataTable[[#This Row],[Order Date]])</f>
        <v>2</v>
      </c>
      <c r="E242" s="10" t="str">
        <f>TEXT(SalesDataTable[[#This Row],[Order Date]],"MMM")</f>
        <v>Feb</v>
      </c>
      <c r="F242" s="10">
        <f>YEAR(SalesDataTable[[#This Row],[Order Date]])</f>
        <v>2026</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6">
      <c r="A243" s="2">
        <v>2170</v>
      </c>
      <c r="B243" s="3">
        <v>46075</v>
      </c>
      <c r="C243" s="11" t="str">
        <f>"Q"&amp;ROUNDUP(MONTH(SalesDataTable[[#This Row],[Order Date]])/3,0)</f>
        <v>Q1</v>
      </c>
      <c r="D243" s="10">
        <f>MONTH(SalesDataTable[[#This Row],[Order Date]])</f>
        <v>2</v>
      </c>
      <c r="E243" s="10" t="str">
        <f>TEXT(SalesDataTable[[#This Row],[Order Date]],"MMM")</f>
        <v>Feb</v>
      </c>
      <c r="F243" s="10">
        <f>YEAR(SalesDataTable[[#This Row],[Order Date]])</f>
        <v>2026</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6">
      <c r="A244" s="2">
        <v>3402</v>
      </c>
      <c r="B244" s="3">
        <v>46075</v>
      </c>
      <c r="C244" s="11" t="str">
        <f>"Q"&amp;ROUNDUP(MONTH(SalesDataTable[[#This Row],[Order Date]])/3,0)</f>
        <v>Q1</v>
      </c>
      <c r="D244" s="10">
        <f>MONTH(SalesDataTable[[#This Row],[Order Date]])</f>
        <v>2</v>
      </c>
      <c r="E244" s="10" t="str">
        <f>TEXT(SalesDataTable[[#This Row],[Order Date]],"MMM")</f>
        <v>Feb</v>
      </c>
      <c r="F244" s="10">
        <f>YEAR(SalesDataTable[[#This Row],[Order Date]])</f>
        <v>2026</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6">
      <c r="A245" s="2">
        <v>3773</v>
      </c>
      <c r="B245" s="3">
        <v>46075</v>
      </c>
      <c r="C245" s="11" t="str">
        <f>"Q"&amp;ROUNDUP(MONTH(SalesDataTable[[#This Row],[Order Date]])/3,0)</f>
        <v>Q1</v>
      </c>
      <c r="D245" s="10">
        <f>MONTH(SalesDataTable[[#This Row],[Order Date]])</f>
        <v>2</v>
      </c>
      <c r="E245" s="10" t="str">
        <f>TEXT(SalesDataTable[[#This Row],[Order Date]],"MMM")</f>
        <v>Feb</v>
      </c>
      <c r="F245" s="10">
        <f>YEAR(SalesDataTable[[#This Row],[Order Date]])</f>
        <v>2026</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6">
      <c r="A246" s="2">
        <v>4670</v>
      </c>
      <c r="B246" s="3">
        <v>46075</v>
      </c>
      <c r="C246" s="11" t="str">
        <f>"Q"&amp;ROUNDUP(MONTH(SalesDataTable[[#This Row],[Order Date]])/3,0)</f>
        <v>Q1</v>
      </c>
      <c r="D246" s="10">
        <f>MONTH(SalesDataTable[[#This Row],[Order Date]])</f>
        <v>2</v>
      </c>
      <c r="E246" s="10" t="str">
        <f>TEXT(SalesDataTable[[#This Row],[Order Date]],"MMM")</f>
        <v>Feb</v>
      </c>
      <c r="F246" s="10">
        <f>YEAR(SalesDataTable[[#This Row],[Order Date]])</f>
        <v>2026</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6">
      <c r="A247" s="2">
        <v>587</v>
      </c>
      <c r="B247" s="3">
        <v>46076</v>
      </c>
      <c r="C247" s="11" t="str">
        <f>"Q"&amp;ROUNDUP(MONTH(SalesDataTable[[#This Row],[Order Date]])/3,0)</f>
        <v>Q1</v>
      </c>
      <c r="D247" s="10">
        <f>MONTH(SalesDataTable[[#This Row],[Order Date]])</f>
        <v>2</v>
      </c>
      <c r="E247" s="10" t="str">
        <f>TEXT(SalesDataTable[[#This Row],[Order Date]],"MMM")</f>
        <v>Feb</v>
      </c>
      <c r="F247" s="10">
        <f>YEAR(SalesDataTable[[#This Row],[Order Date]])</f>
        <v>2026</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6">
      <c r="A248" s="2">
        <v>1085</v>
      </c>
      <c r="B248" s="3">
        <v>46076</v>
      </c>
      <c r="C248" s="11" t="str">
        <f>"Q"&amp;ROUNDUP(MONTH(SalesDataTable[[#This Row],[Order Date]])/3,0)</f>
        <v>Q1</v>
      </c>
      <c r="D248" s="10">
        <f>MONTH(SalesDataTable[[#This Row],[Order Date]])</f>
        <v>2</v>
      </c>
      <c r="E248" s="10" t="str">
        <f>TEXT(SalesDataTable[[#This Row],[Order Date]],"MMM")</f>
        <v>Feb</v>
      </c>
      <c r="F248" s="10">
        <f>YEAR(SalesDataTable[[#This Row],[Order Date]])</f>
        <v>2026</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6">
      <c r="A249" s="2">
        <v>1635</v>
      </c>
      <c r="B249" s="3">
        <v>46076</v>
      </c>
      <c r="C249" s="11" t="str">
        <f>"Q"&amp;ROUNDUP(MONTH(SalesDataTable[[#This Row],[Order Date]])/3,0)</f>
        <v>Q1</v>
      </c>
      <c r="D249" s="10">
        <f>MONTH(SalesDataTable[[#This Row],[Order Date]])</f>
        <v>2</v>
      </c>
      <c r="E249" s="10" t="str">
        <f>TEXT(SalesDataTable[[#This Row],[Order Date]],"MMM")</f>
        <v>Feb</v>
      </c>
      <c r="F249" s="10">
        <f>YEAR(SalesDataTable[[#This Row],[Order Date]])</f>
        <v>2026</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6">
      <c r="A250" s="2">
        <v>4067</v>
      </c>
      <c r="B250" s="3">
        <v>46076</v>
      </c>
      <c r="C250" s="11" t="str">
        <f>"Q"&amp;ROUNDUP(MONTH(SalesDataTable[[#This Row],[Order Date]])/3,0)</f>
        <v>Q1</v>
      </c>
      <c r="D250" s="10">
        <f>MONTH(SalesDataTable[[#This Row],[Order Date]])</f>
        <v>2</v>
      </c>
      <c r="E250" s="10" t="str">
        <f>TEXT(SalesDataTable[[#This Row],[Order Date]],"MMM")</f>
        <v>Feb</v>
      </c>
      <c r="F250" s="10">
        <f>YEAR(SalesDataTable[[#This Row],[Order Date]])</f>
        <v>2026</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6">
      <c r="A251" s="2">
        <v>287</v>
      </c>
      <c r="B251" s="3">
        <v>46077</v>
      </c>
      <c r="C251" s="11" t="str">
        <f>"Q"&amp;ROUNDUP(MONTH(SalesDataTable[[#This Row],[Order Date]])/3,0)</f>
        <v>Q1</v>
      </c>
      <c r="D251" s="10">
        <f>MONTH(SalesDataTable[[#This Row],[Order Date]])</f>
        <v>2</v>
      </c>
      <c r="E251" s="10" t="str">
        <f>TEXT(SalesDataTable[[#This Row],[Order Date]],"MMM")</f>
        <v>Feb</v>
      </c>
      <c r="F251" s="10">
        <f>YEAR(SalesDataTable[[#This Row],[Order Date]])</f>
        <v>2026</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6">
      <c r="A252" s="2">
        <v>794</v>
      </c>
      <c r="B252" s="3">
        <v>46077</v>
      </c>
      <c r="C252" s="11" t="str">
        <f>"Q"&amp;ROUNDUP(MONTH(SalesDataTable[[#This Row],[Order Date]])/3,0)</f>
        <v>Q1</v>
      </c>
      <c r="D252" s="10">
        <f>MONTH(SalesDataTable[[#This Row],[Order Date]])</f>
        <v>2</v>
      </c>
      <c r="E252" s="10" t="str">
        <f>TEXT(SalesDataTable[[#This Row],[Order Date]],"MMM")</f>
        <v>Feb</v>
      </c>
      <c r="F252" s="10">
        <f>YEAR(SalesDataTable[[#This Row],[Order Date]])</f>
        <v>2026</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6">
      <c r="A253" s="2">
        <v>1609</v>
      </c>
      <c r="B253" s="3">
        <v>46077</v>
      </c>
      <c r="C253" s="11" t="str">
        <f>"Q"&amp;ROUNDUP(MONTH(SalesDataTable[[#This Row],[Order Date]])/3,0)</f>
        <v>Q1</v>
      </c>
      <c r="D253" s="10">
        <f>MONTH(SalesDataTable[[#This Row],[Order Date]])</f>
        <v>2</v>
      </c>
      <c r="E253" s="10" t="str">
        <f>TEXT(SalesDataTable[[#This Row],[Order Date]],"MMM")</f>
        <v>Feb</v>
      </c>
      <c r="F253" s="10">
        <f>YEAR(SalesDataTable[[#This Row],[Order Date]])</f>
        <v>2026</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6">
      <c r="A254" s="2">
        <v>4921</v>
      </c>
      <c r="B254" s="3">
        <v>46077</v>
      </c>
      <c r="C254" s="11" t="str">
        <f>"Q"&amp;ROUNDUP(MONTH(SalesDataTable[[#This Row],[Order Date]])/3,0)</f>
        <v>Q1</v>
      </c>
      <c r="D254" s="10">
        <f>MONTH(SalesDataTable[[#This Row],[Order Date]])</f>
        <v>2</v>
      </c>
      <c r="E254" s="10" t="str">
        <f>TEXT(SalesDataTable[[#This Row],[Order Date]],"MMM")</f>
        <v>Feb</v>
      </c>
      <c r="F254" s="10">
        <f>YEAR(SalesDataTable[[#This Row],[Order Date]])</f>
        <v>2026</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6">
      <c r="A255" s="2">
        <v>2209</v>
      </c>
      <c r="B255" s="3">
        <v>46078</v>
      </c>
      <c r="C255" s="11" t="str">
        <f>"Q"&amp;ROUNDUP(MONTH(SalesDataTable[[#This Row],[Order Date]])/3,0)</f>
        <v>Q1</v>
      </c>
      <c r="D255" s="10">
        <f>MONTH(SalesDataTable[[#This Row],[Order Date]])</f>
        <v>2</v>
      </c>
      <c r="E255" s="10" t="str">
        <f>TEXT(SalesDataTable[[#This Row],[Order Date]],"MMM")</f>
        <v>Feb</v>
      </c>
      <c r="F255" s="10">
        <f>YEAR(SalesDataTable[[#This Row],[Order Date]])</f>
        <v>2026</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6">
      <c r="A256" s="2">
        <v>4757</v>
      </c>
      <c r="B256" s="3">
        <v>46078</v>
      </c>
      <c r="C256" s="11" t="str">
        <f>"Q"&amp;ROUNDUP(MONTH(SalesDataTable[[#This Row],[Order Date]])/3,0)</f>
        <v>Q1</v>
      </c>
      <c r="D256" s="10">
        <f>MONTH(SalesDataTable[[#This Row],[Order Date]])</f>
        <v>2</v>
      </c>
      <c r="E256" s="10" t="str">
        <f>TEXT(SalesDataTable[[#This Row],[Order Date]],"MMM")</f>
        <v>Feb</v>
      </c>
      <c r="F256" s="10">
        <f>YEAR(SalesDataTable[[#This Row],[Order Date]])</f>
        <v>2026</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6">
      <c r="A257" s="2">
        <v>5155</v>
      </c>
      <c r="B257" s="3">
        <v>46078</v>
      </c>
      <c r="C257" s="11" t="str">
        <f>"Q"&amp;ROUNDUP(MONTH(SalesDataTable[[#This Row],[Order Date]])/3,0)</f>
        <v>Q1</v>
      </c>
      <c r="D257" s="10">
        <f>MONTH(SalesDataTable[[#This Row],[Order Date]])</f>
        <v>2</v>
      </c>
      <c r="E257" s="10" t="str">
        <f>TEXT(SalesDataTable[[#This Row],[Order Date]],"MMM")</f>
        <v>Feb</v>
      </c>
      <c r="F257" s="10">
        <f>YEAR(SalesDataTable[[#This Row],[Order Date]])</f>
        <v>2026</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6">
      <c r="A258" s="2">
        <v>1737</v>
      </c>
      <c r="B258" s="3">
        <v>46079</v>
      </c>
      <c r="C258" s="11" t="str">
        <f>"Q"&amp;ROUNDUP(MONTH(SalesDataTable[[#This Row],[Order Date]])/3,0)</f>
        <v>Q1</v>
      </c>
      <c r="D258" s="10">
        <f>MONTH(SalesDataTable[[#This Row],[Order Date]])</f>
        <v>2</v>
      </c>
      <c r="E258" s="10" t="str">
        <f>TEXT(SalesDataTable[[#This Row],[Order Date]],"MMM")</f>
        <v>Feb</v>
      </c>
      <c r="F258" s="10">
        <f>YEAR(SalesDataTable[[#This Row],[Order Date]])</f>
        <v>2026</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6">
      <c r="A259" s="2">
        <v>1905</v>
      </c>
      <c r="B259" s="3">
        <v>46079</v>
      </c>
      <c r="C259" s="11" t="str">
        <f>"Q"&amp;ROUNDUP(MONTH(SalesDataTable[[#This Row],[Order Date]])/3,0)</f>
        <v>Q1</v>
      </c>
      <c r="D259" s="10">
        <f>MONTH(SalesDataTable[[#This Row],[Order Date]])</f>
        <v>2</v>
      </c>
      <c r="E259" s="10" t="str">
        <f>TEXT(SalesDataTable[[#This Row],[Order Date]],"MMM")</f>
        <v>Feb</v>
      </c>
      <c r="F259" s="10">
        <f>YEAR(SalesDataTable[[#This Row],[Order Date]])</f>
        <v>2026</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6">
      <c r="A260" s="2">
        <v>2359</v>
      </c>
      <c r="B260" s="3">
        <v>46079</v>
      </c>
      <c r="C260" s="11" t="str">
        <f>"Q"&amp;ROUNDUP(MONTH(SalesDataTable[[#This Row],[Order Date]])/3,0)</f>
        <v>Q1</v>
      </c>
      <c r="D260" s="10">
        <f>MONTH(SalesDataTable[[#This Row],[Order Date]])</f>
        <v>2</v>
      </c>
      <c r="E260" s="10" t="str">
        <f>TEXT(SalesDataTable[[#This Row],[Order Date]],"MMM")</f>
        <v>Feb</v>
      </c>
      <c r="F260" s="10">
        <f>YEAR(SalesDataTable[[#This Row],[Order Date]])</f>
        <v>2026</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6">
      <c r="A261" s="2">
        <v>3666</v>
      </c>
      <c r="B261" s="3">
        <v>46079</v>
      </c>
      <c r="C261" s="11" t="str">
        <f>"Q"&amp;ROUNDUP(MONTH(SalesDataTable[[#This Row],[Order Date]])/3,0)</f>
        <v>Q1</v>
      </c>
      <c r="D261" s="10">
        <f>MONTH(SalesDataTable[[#This Row],[Order Date]])</f>
        <v>2</v>
      </c>
      <c r="E261" s="10" t="str">
        <f>TEXT(SalesDataTable[[#This Row],[Order Date]],"MMM")</f>
        <v>Feb</v>
      </c>
      <c r="F261" s="10">
        <f>YEAR(SalesDataTable[[#This Row],[Order Date]])</f>
        <v>2026</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6">
      <c r="A262" s="2">
        <v>518</v>
      </c>
      <c r="B262" s="3">
        <v>46080</v>
      </c>
      <c r="C262" s="11" t="str">
        <f>"Q"&amp;ROUNDUP(MONTH(SalesDataTable[[#This Row],[Order Date]])/3,0)</f>
        <v>Q1</v>
      </c>
      <c r="D262" s="10">
        <f>MONTH(SalesDataTable[[#This Row],[Order Date]])</f>
        <v>2</v>
      </c>
      <c r="E262" s="10" t="str">
        <f>TEXT(SalesDataTable[[#This Row],[Order Date]],"MMM")</f>
        <v>Feb</v>
      </c>
      <c r="F262" s="10">
        <f>YEAR(SalesDataTable[[#This Row],[Order Date]])</f>
        <v>2026</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6">
      <c r="A263" s="2">
        <v>892</v>
      </c>
      <c r="B263" s="3">
        <v>46080</v>
      </c>
      <c r="C263" s="11" t="str">
        <f>"Q"&amp;ROUNDUP(MONTH(SalesDataTable[[#This Row],[Order Date]])/3,0)</f>
        <v>Q1</v>
      </c>
      <c r="D263" s="10">
        <f>MONTH(SalesDataTable[[#This Row],[Order Date]])</f>
        <v>2</v>
      </c>
      <c r="E263" s="10" t="str">
        <f>TEXT(SalesDataTable[[#This Row],[Order Date]],"MMM")</f>
        <v>Feb</v>
      </c>
      <c r="F263" s="10">
        <f>YEAR(SalesDataTable[[#This Row],[Order Date]])</f>
        <v>2026</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6">
      <c r="A264" s="2">
        <v>1115</v>
      </c>
      <c r="B264" s="3">
        <v>46080</v>
      </c>
      <c r="C264" s="11" t="str">
        <f>"Q"&amp;ROUNDUP(MONTH(SalesDataTable[[#This Row],[Order Date]])/3,0)</f>
        <v>Q1</v>
      </c>
      <c r="D264" s="10">
        <f>MONTH(SalesDataTable[[#This Row],[Order Date]])</f>
        <v>2</v>
      </c>
      <c r="E264" s="10" t="str">
        <f>TEXT(SalesDataTable[[#This Row],[Order Date]],"MMM")</f>
        <v>Feb</v>
      </c>
      <c r="F264" s="10">
        <f>YEAR(SalesDataTable[[#This Row],[Order Date]])</f>
        <v>2026</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6">
      <c r="A265" s="2">
        <v>1186</v>
      </c>
      <c r="B265" s="3">
        <v>46080</v>
      </c>
      <c r="C265" s="11" t="str">
        <f>"Q"&amp;ROUNDUP(MONTH(SalesDataTable[[#This Row],[Order Date]])/3,0)</f>
        <v>Q1</v>
      </c>
      <c r="D265" s="10">
        <f>MONTH(SalesDataTable[[#This Row],[Order Date]])</f>
        <v>2</v>
      </c>
      <c r="E265" s="10" t="str">
        <f>TEXT(SalesDataTable[[#This Row],[Order Date]],"MMM")</f>
        <v>Feb</v>
      </c>
      <c r="F265" s="10">
        <f>YEAR(SalesDataTable[[#This Row],[Order Date]])</f>
        <v>2026</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6">
      <c r="A266" s="2">
        <v>2093</v>
      </c>
      <c r="B266" s="3">
        <v>46080</v>
      </c>
      <c r="C266" s="11" t="str">
        <f>"Q"&amp;ROUNDUP(MONTH(SalesDataTable[[#This Row],[Order Date]])/3,0)</f>
        <v>Q1</v>
      </c>
      <c r="D266" s="10">
        <f>MONTH(SalesDataTable[[#This Row],[Order Date]])</f>
        <v>2</v>
      </c>
      <c r="E266" s="10" t="str">
        <f>TEXT(SalesDataTable[[#This Row],[Order Date]],"MMM")</f>
        <v>Feb</v>
      </c>
      <c r="F266" s="10">
        <f>YEAR(SalesDataTable[[#This Row],[Order Date]])</f>
        <v>2026</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6">
      <c r="A267" s="2">
        <v>2136</v>
      </c>
      <c r="B267" s="3">
        <v>46080</v>
      </c>
      <c r="C267" s="11" t="str">
        <f>"Q"&amp;ROUNDUP(MONTH(SalesDataTable[[#This Row],[Order Date]])/3,0)</f>
        <v>Q1</v>
      </c>
      <c r="D267" s="10">
        <f>MONTH(SalesDataTable[[#This Row],[Order Date]])</f>
        <v>2</v>
      </c>
      <c r="E267" s="10" t="str">
        <f>TEXT(SalesDataTable[[#This Row],[Order Date]],"MMM")</f>
        <v>Feb</v>
      </c>
      <c r="F267" s="10">
        <f>YEAR(SalesDataTable[[#This Row],[Order Date]])</f>
        <v>2026</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6">
      <c r="A268" s="2">
        <v>3538</v>
      </c>
      <c r="B268" s="3">
        <v>46080</v>
      </c>
      <c r="C268" s="11" t="str">
        <f>"Q"&amp;ROUNDUP(MONTH(SalesDataTable[[#This Row],[Order Date]])/3,0)</f>
        <v>Q1</v>
      </c>
      <c r="D268" s="10">
        <f>MONTH(SalesDataTable[[#This Row],[Order Date]])</f>
        <v>2</v>
      </c>
      <c r="E268" s="10" t="str">
        <f>TEXT(SalesDataTable[[#This Row],[Order Date]],"MMM")</f>
        <v>Feb</v>
      </c>
      <c r="F268" s="10">
        <f>YEAR(SalesDataTable[[#This Row],[Order Date]])</f>
        <v>2026</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6">
      <c r="A269" s="2">
        <v>3891</v>
      </c>
      <c r="B269" s="3">
        <v>46080</v>
      </c>
      <c r="C269" s="11" t="str">
        <f>"Q"&amp;ROUNDUP(MONTH(SalesDataTable[[#This Row],[Order Date]])/3,0)</f>
        <v>Q1</v>
      </c>
      <c r="D269" s="10">
        <f>MONTH(SalesDataTable[[#This Row],[Order Date]])</f>
        <v>2</v>
      </c>
      <c r="E269" s="10" t="str">
        <f>TEXT(SalesDataTable[[#This Row],[Order Date]],"MMM")</f>
        <v>Feb</v>
      </c>
      <c r="F269" s="10">
        <f>YEAR(SalesDataTable[[#This Row],[Order Date]])</f>
        <v>2026</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6">
      <c r="A270" s="2">
        <v>3917</v>
      </c>
      <c r="B270" s="3">
        <v>46080</v>
      </c>
      <c r="C270" s="11" t="str">
        <f>"Q"&amp;ROUNDUP(MONTH(SalesDataTable[[#This Row],[Order Date]])/3,0)</f>
        <v>Q1</v>
      </c>
      <c r="D270" s="10">
        <f>MONTH(SalesDataTable[[#This Row],[Order Date]])</f>
        <v>2</v>
      </c>
      <c r="E270" s="10" t="str">
        <f>TEXT(SalesDataTable[[#This Row],[Order Date]],"MMM")</f>
        <v>Feb</v>
      </c>
      <c r="F270" s="10">
        <f>YEAR(SalesDataTable[[#This Row],[Order Date]])</f>
        <v>2026</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6">
      <c r="A271" s="2">
        <v>4594</v>
      </c>
      <c r="B271" s="3">
        <v>46080</v>
      </c>
      <c r="C271" s="11" t="str">
        <f>"Q"&amp;ROUNDUP(MONTH(SalesDataTable[[#This Row],[Order Date]])/3,0)</f>
        <v>Q1</v>
      </c>
      <c r="D271" s="10">
        <f>MONTH(SalesDataTable[[#This Row],[Order Date]])</f>
        <v>2</v>
      </c>
      <c r="E271" s="10" t="str">
        <f>TEXT(SalesDataTable[[#This Row],[Order Date]],"MMM")</f>
        <v>Feb</v>
      </c>
      <c r="F271" s="10">
        <f>YEAR(SalesDataTable[[#This Row],[Order Date]])</f>
        <v>2026</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6">
      <c r="A272" s="2">
        <v>4750</v>
      </c>
      <c r="B272" s="3">
        <v>46080</v>
      </c>
      <c r="C272" s="11" t="str">
        <f>"Q"&amp;ROUNDUP(MONTH(SalesDataTable[[#This Row],[Order Date]])/3,0)</f>
        <v>Q1</v>
      </c>
      <c r="D272" s="10">
        <f>MONTH(SalesDataTable[[#This Row],[Order Date]])</f>
        <v>2</v>
      </c>
      <c r="E272" s="10" t="str">
        <f>TEXT(SalesDataTable[[#This Row],[Order Date]],"MMM")</f>
        <v>Feb</v>
      </c>
      <c r="F272" s="10">
        <f>YEAR(SalesDataTable[[#This Row],[Order Date]])</f>
        <v>2026</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6">
      <c r="A273" s="2">
        <v>4960</v>
      </c>
      <c r="B273" s="3">
        <v>46080</v>
      </c>
      <c r="C273" s="11" t="str">
        <f>"Q"&amp;ROUNDUP(MONTH(SalesDataTable[[#This Row],[Order Date]])/3,0)</f>
        <v>Q1</v>
      </c>
      <c r="D273" s="10">
        <f>MONTH(SalesDataTable[[#This Row],[Order Date]])</f>
        <v>2</v>
      </c>
      <c r="E273" s="10" t="str">
        <f>TEXT(SalesDataTable[[#This Row],[Order Date]],"MMM")</f>
        <v>Feb</v>
      </c>
      <c r="F273" s="10">
        <f>YEAR(SalesDataTable[[#This Row],[Order Date]])</f>
        <v>2026</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6">
      <c r="A274" s="2">
        <v>4245</v>
      </c>
      <c r="B274" s="3">
        <v>46081</v>
      </c>
      <c r="C274" s="11" t="str">
        <f>"Q"&amp;ROUNDUP(MONTH(SalesDataTable[[#This Row],[Order Date]])/3,0)</f>
        <v>Q1</v>
      </c>
      <c r="D274" s="10">
        <f>MONTH(SalesDataTable[[#This Row],[Order Date]])</f>
        <v>2</v>
      </c>
      <c r="E274" s="10" t="str">
        <f>TEXT(SalesDataTable[[#This Row],[Order Date]],"MMM")</f>
        <v>Feb</v>
      </c>
      <c r="F274" s="10">
        <f>YEAR(SalesDataTable[[#This Row],[Order Date]])</f>
        <v>2026</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6">
      <c r="A275" s="2">
        <v>4664</v>
      </c>
      <c r="B275" s="3">
        <v>46081</v>
      </c>
      <c r="C275" s="11" t="str">
        <f>"Q"&amp;ROUNDUP(MONTH(SalesDataTable[[#This Row],[Order Date]])/3,0)</f>
        <v>Q1</v>
      </c>
      <c r="D275" s="10">
        <f>MONTH(SalesDataTable[[#This Row],[Order Date]])</f>
        <v>2</v>
      </c>
      <c r="E275" s="10" t="str">
        <f>TEXT(SalesDataTable[[#This Row],[Order Date]],"MMM")</f>
        <v>Feb</v>
      </c>
      <c r="F275" s="10">
        <f>YEAR(SalesDataTable[[#This Row],[Order Date]])</f>
        <v>2026</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6">
      <c r="A276" s="2">
        <v>383</v>
      </c>
      <c r="B276" s="3">
        <v>46082</v>
      </c>
      <c r="C276" s="11" t="str">
        <f>"Q"&amp;ROUNDUP(MONTH(SalesDataTable[[#This Row],[Order Date]])/3,0)</f>
        <v>Q1</v>
      </c>
      <c r="D276" s="10">
        <f>MONTH(SalesDataTable[[#This Row],[Order Date]])</f>
        <v>3</v>
      </c>
      <c r="E276" s="10" t="str">
        <f>TEXT(SalesDataTable[[#This Row],[Order Date]],"MMM")</f>
        <v>Mar</v>
      </c>
      <c r="F276" s="10">
        <f>YEAR(SalesDataTable[[#This Row],[Order Date]])</f>
        <v>2026</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6">
      <c r="A277" s="2">
        <v>730</v>
      </c>
      <c r="B277" s="3">
        <v>46082</v>
      </c>
      <c r="C277" s="11" t="str">
        <f>"Q"&amp;ROUNDUP(MONTH(SalesDataTable[[#This Row],[Order Date]])/3,0)</f>
        <v>Q1</v>
      </c>
      <c r="D277" s="10">
        <f>MONTH(SalesDataTable[[#This Row],[Order Date]])</f>
        <v>3</v>
      </c>
      <c r="E277" s="10" t="str">
        <f>TEXT(SalesDataTable[[#This Row],[Order Date]],"MMM")</f>
        <v>Mar</v>
      </c>
      <c r="F277" s="10">
        <f>YEAR(SalesDataTable[[#This Row],[Order Date]])</f>
        <v>2026</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6">
      <c r="A278" s="2">
        <v>985</v>
      </c>
      <c r="B278" s="3">
        <v>46082</v>
      </c>
      <c r="C278" s="11" t="str">
        <f>"Q"&amp;ROUNDUP(MONTH(SalesDataTable[[#This Row],[Order Date]])/3,0)</f>
        <v>Q1</v>
      </c>
      <c r="D278" s="10">
        <f>MONTH(SalesDataTable[[#This Row],[Order Date]])</f>
        <v>3</v>
      </c>
      <c r="E278" s="10" t="str">
        <f>TEXT(SalesDataTable[[#This Row],[Order Date]],"MMM")</f>
        <v>Mar</v>
      </c>
      <c r="F278" s="10">
        <f>YEAR(SalesDataTable[[#This Row],[Order Date]])</f>
        <v>2026</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6">
      <c r="A279" s="2">
        <v>1457</v>
      </c>
      <c r="B279" s="3">
        <v>46082</v>
      </c>
      <c r="C279" s="11" t="str">
        <f>"Q"&amp;ROUNDUP(MONTH(SalesDataTable[[#This Row],[Order Date]])/3,0)</f>
        <v>Q1</v>
      </c>
      <c r="D279" s="10">
        <f>MONTH(SalesDataTable[[#This Row],[Order Date]])</f>
        <v>3</v>
      </c>
      <c r="E279" s="10" t="str">
        <f>TEXT(SalesDataTable[[#This Row],[Order Date]],"MMM")</f>
        <v>Mar</v>
      </c>
      <c r="F279" s="10">
        <f>YEAR(SalesDataTable[[#This Row],[Order Date]])</f>
        <v>2026</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6">
      <c r="A280" s="2">
        <v>2558</v>
      </c>
      <c r="B280" s="3">
        <v>46082</v>
      </c>
      <c r="C280" s="11" t="str">
        <f>"Q"&amp;ROUNDUP(MONTH(SalesDataTable[[#This Row],[Order Date]])/3,0)</f>
        <v>Q1</v>
      </c>
      <c r="D280" s="10">
        <f>MONTH(SalesDataTable[[#This Row],[Order Date]])</f>
        <v>3</v>
      </c>
      <c r="E280" s="10" t="str">
        <f>TEXT(SalesDataTable[[#This Row],[Order Date]],"MMM")</f>
        <v>Mar</v>
      </c>
      <c r="F280" s="10">
        <f>YEAR(SalesDataTable[[#This Row],[Order Date]])</f>
        <v>2026</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6">
      <c r="A281" s="2">
        <v>3024</v>
      </c>
      <c r="B281" s="3">
        <v>46082</v>
      </c>
      <c r="C281" s="11" t="str">
        <f>"Q"&amp;ROUNDUP(MONTH(SalesDataTable[[#This Row],[Order Date]])/3,0)</f>
        <v>Q1</v>
      </c>
      <c r="D281" s="10">
        <f>MONTH(SalesDataTable[[#This Row],[Order Date]])</f>
        <v>3</v>
      </c>
      <c r="E281" s="10" t="str">
        <f>TEXT(SalesDataTable[[#This Row],[Order Date]],"MMM")</f>
        <v>Mar</v>
      </c>
      <c r="F281" s="10">
        <f>YEAR(SalesDataTable[[#This Row],[Order Date]])</f>
        <v>2026</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6">
      <c r="A282" s="2">
        <v>3225</v>
      </c>
      <c r="B282" s="3">
        <v>46082</v>
      </c>
      <c r="C282" s="11" t="str">
        <f>"Q"&amp;ROUNDUP(MONTH(SalesDataTable[[#This Row],[Order Date]])/3,0)</f>
        <v>Q1</v>
      </c>
      <c r="D282" s="10">
        <f>MONTH(SalesDataTable[[#This Row],[Order Date]])</f>
        <v>3</v>
      </c>
      <c r="E282" s="10" t="str">
        <f>TEXT(SalesDataTable[[#This Row],[Order Date]],"MMM")</f>
        <v>Mar</v>
      </c>
      <c r="F282" s="10">
        <f>YEAR(SalesDataTable[[#This Row],[Order Date]])</f>
        <v>2026</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6">
      <c r="A283" s="2">
        <v>3551</v>
      </c>
      <c r="B283" s="3">
        <v>46082</v>
      </c>
      <c r="C283" s="11" t="str">
        <f>"Q"&amp;ROUNDUP(MONTH(SalesDataTable[[#This Row],[Order Date]])/3,0)</f>
        <v>Q1</v>
      </c>
      <c r="D283" s="10">
        <f>MONTH(SalesDataTable[[#This Row],[Order Date]])</f>
        <v>3</v>
      </c>
      <c r="E283" s="10" t="str">
        <f>TEXT(SalesDataTable[[#This Row],[Order Date]],"MMM")</f>
        <v>Mar</v>
      </c>
      <c r="F283" s="10">
        <f>YEAR(SalesDataTable[[#This Row],[Order Date]])</f>
        <v>2026</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6">
      <c r="A284" s="2">
        <v>4157</v>
      </c>
      <c r="B284" s="3">
        <v>46082</v>
      </c>
      <c r="C284" s="11" t="str">
        <f>"Q"&amp;ROUNDUP(MONTH(SalesDataTable[[#This Row],[Order Date]])/3,0)</f>
        <v>Q1</v>
      </c>
      <c r="D284" s="10">
        <f>MONTH(SalesDataTable[[#This Row],[Order Date]])</f>
        <v>3</v>
      </c>
      <c r="E284" s="10" t="str">
        <f>TEXT(SalesDataTable[[#This Row],[Order Date]],"MMM")</f>
        <v>Mar</v>
      </c>
      <c r="F284" s="10">
        <f>YEAR(SalesDataTable[[#This Row],[Order Date]])</f>
        <v>2026</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6">
      <c r="A285" s="2">
        <v>4398</v>
      </c>
      <c r="B285" s="3">
        <v>46082</v>
      </c>
      <c r="C285" s="11" t="str">
        <f>"Q"&amp;ROUNDUP(MONTH(SalesDataTable[[#This Row],[Order Date]])/3,0)</f>
        <v>Q1</v>
      </c>
      <c r="D285" s="10">
        <f>MONTH(SalesDataTable[[#This Row],[Order Date]])</f>
        <v>3</v>
      </c>
      <c r="E285" s="10" t="str">
        <f>TEXT(SalesDataTable[[#This Row],[Order Date]],"MMM")</f>
        <v>Mar</v>
      </c>
      <c r="F285" s="10">
        <f>YEAR(SalesDataTable[[#This Row],[Order Date]])</f>
        <v>2026</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6">
      <c r="A286" s="2">
        <v>4951</v>
      </c>
      <c r="B286" s="3">
        <v>46082</v>
      </c>
      <c r="C286" s="11" t="str">
        <f>"Q"&amp;ROUNDUP(MONTH(SalesDataTable[[#This Row],[Order Date]])/3,0)</f>
        <v>Q1</v>
      </c>
      <c r="D286" s="10">
        <f>MONTH(SalesDataTable[[#This Row],[Order Date]])</f>
        <v>3</v>
      </c>
      <c r="E286" s="10" t="str">
        <f>TEXT(SalesDataTable[[#This Row],[Order Date]],"MMM")</f>
        <v>Mar</v>
      </c>
      <c r="F286" s="10">
        <f>YEAR(SalesDataTable[[#This Row],[Order Date]])</f>
        <v>2026</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6">
      <c r="A287" s="2">
        <v>1354</v>
      </c>
      <c r="B287" s="3">
        <v>46083</v>
      </c>
      <c r="C287" s="11" t="str">
        <f>"Q"&amp;ROUNDUP(MONTH(SalesDataTable[[#This Row],[Order Date]])/3,0)</f>
        <v>Q1</v>
      </c>
      <c r="D287" s="10">
        <f>MONTH(SalesDataTable[[#This Row],[Order Date]])</f>
        <v>3</v>
      </c>
      <c r="E287" s="10" t="str">
        <f>TEXT(SalesDataTable[[#This Row],[Order Date]],"MMM")</f>
        <v>Mar</v>
      </c>
      <c r="F287" s="10">
        <f>YEAR(SalesDataTable[[#This Row],[Order Date]])</f>
        <v>2026</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6">
      <c r="A288" s="2">
        <v>2042</v>
      </c>
      <c r="B288" s="3">
        <v>46083</v>
      </c>
      <c r="C288" s="11" t="str">
        <f>"Q"&amp;ROUNDUP(MONTH(SalesDataTable[[#This Row],[Order Date]])/3,0)</f>
        <v>Q1</v>
      </c>
      <c r="D288" s="10">
        <f>MONTH(SalesDataTable[[#This Row],[Order Date]])</f>
        <v>3</v>
      </c>
      <c r="E288" s="10" t="str">
        <f>TEXT(SalesDataTable[[#This Row],[Order Date]],"MMM")</f>
        <v>Mar</v>
      </c>
      <c r="F288" s="10">
        <f>YEAR(SalesDataTable[[#This Row],[Order Date]])</f>
        <v>2026</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6">
      <c r="A289" s="2">
        <v>3895</v>
      </c>
      <c r="B289" s="3">
        <v>46083</v>
      </c>
      <c r="C289" s="11" t="str">
        <f>"Q"&amp;ROUNDUP(MONTH(SalesDataTable[[#This Row],[Order Date]])/3,0)</f>
        <v>Q1</v>
      </c>
      <c r="D289" s="10">
        <f>MONTH(SalesDataTable[[#This Row],[Order Date]])</f>
        <v>3</v>
      </c>
      <c r="E289" s="10" t="str">
        <f>TEXT(SalesDataTable[[#This Row],[Order Date]],"MMM")</f>
        <v>Mar</v>
      </c>
      <c r="F289" s="10">
        <f>YEAR(SalesDataTable[[#This Row],[Order Date]])</f>
        <v>2026</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6">
      <c r="A290" s="2">
        <v>5074</v>
      </c>
      <c r="B290" s="3">
        <v>46083</v>
      </c>
      <c r="C290" s="11" t="str">
        <f>"Q"&amp;ROUNDUP(MONTH(SalesDataTable[[#This Row],[Order Date]])/3,0)</f>
        <v>Q1</v>
      </c>
      <c r="D290" s="10">
        <f>MONTH(SalesDataTable[[#This Row],[Order Date]])</f>
        <v>3</v>
      </c>
      <c r="E290" s="10" t="str">
        <f>TEXT(SalesDataTable[[#This Row],[Order Date]],"MMM")</f>
        <v>Mar</v>
      </c>
      <c r="F290" s="10">
        <f>YEAR(SalesDataTable[[#This Row],[Order Date]])</f>
        <v>2026</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6">
      <c r="A291" s="2">
        <v>179</v>
      </c>
      <c r="B291" s="3">
        <v>46084</v>
      </c>
      <c r="C291" s="11" t="str">
        <f>"Q"&amp;ROUNDUP(MONTH(SalesDataTable[[#This Row],[Order Date]])/3,0)</f>
        <v>Q1</v>
      </c>
      <c r="D291" s="10">
        <f>MONTH(SalesDataTable[[#This Row],[Order Date]])</f>
        <v>3</v>
      </c>
      <c r="E291" s="10" t="str">
        <f>TEXT(SalesDataTable[[#This Row],[Order Date]],"MMM")</f>
        <v>Mar</v>
      </c>
      <c r="F291" s="10">
        <f>YEAR(SalesDataTable[[#This Row],[Order Date]])</f>
        <v>2026</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6">
      <c r="A292" s="2">
        <v>459</v>
      </c>
      <c r="B292" s="3">
        <v>46084</v>
      </c>
      <c r="C292" s="11" t="str">
        <f>"Q"&amp;ROUNDUP(MONTH(SalesDataTable[[#This Row],[Order Date]])/3,0)</f>
        <v>Q1</v>
      </c>
      <c r="D292" s="10">
        <f>MONTH(SalesDataTable[[#This Row],[Order Date]])</f>
        <v>3</v>
      </c>
      <c r="E292" s="10" t="str">
        <f>TEXT(SalesDataTable[[#This Row],[Order Date]],"MMM")</f>
        <v>Mar</v>
      </c>
      <c r="F292" s="10">
        <f>YEAR(SalesDataTable[[#This Row],[Order Date]])</f>
        <v>2026</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6">
      <c r="A293" s="2">
        <v>525</v>
      </c>
      <c r="B293" s="3">
        <v>46084</v>
      </c>
      <c r="C293" s="11" t="str">
        <f>"Q"&amp;ROUNDUP(MONTH(SalesDataTable[[#This Row],[Order Date]])/3,0)</f>
        <v>Q1</v>
      </c>
      <c r="D293" s="10">
        <f>MONTH(SalesDataTable[[#This Row],[Order Date]])</f>
        <v>3</v>
      </c>
      <c r="E293" s="10" t="str">
        <f>TEXT(SalesDataTable[[#This Row],[Order Date]],"MMM")</f>
        <v>Mar</v>
      </c>
      <c r="F293" s="10">
        <f>YEAR(SalesDataTable[[#This Row],[Order Date]])</f>
        <v>2026</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6">
      <c r="A294" s="2">
        <v>3374</v>
      </c>
      <c r="B294" s="3">
        <v>46084</v>
      </c>
      <c r="C294" s="11" t="str">
        <f>"Q"&amp;ROUNDUP(MONTH(SalesDataTable[[#This Row],[Order Date]])/3,0)</f>
        <v>Q1</v>
      </c>
      <c r="D294" s="10">
        <f>MONTH(SalesDataTable[[#This Row],[Order Date]])</f>
        <v>3</v>
      </c>
      <c r="E294" s="10" t="str">
        <f>TEXT(SalesDataTable[[#This Row],[Order Date]],"MMM")</f>
        <v>Mar</v>
      </c>
      <c r="F294" s="10">
        <f>YEAR(SalesDataTable[[#This Row],[Order Date]])</f>
        <v>2026</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6">
      <c r="A295" s="2">
        <v>3850</v>
      </c>
      <c r="B295" s="3">
        <v>46084</v>
      </c>
      <c r="C295" s="11" t="str">
        <f>"Q"&amp;ROUNDUP(MONTH(SalesDataTable[[#This Row],[Order Date]])/3,0)</f>
        <v>Q1</v>
      </c>
      <c r="D295" s="10">
        <f>MONTH(SalesDataTable[[#This Row],[Order Date]])</f>
        <v>3</v>
      </c>
      <c r="E295" s="10" t="str">
        <f>TEXT(SalesDataTable[[#This Row],[Order Date]],"MMM")</f>
        <v>Mar</v>
      </c>
      <c r="F295" s="10">
        <f>YEAR(SalesDataTable[[#This Row],[Order Date]])</f>
        <v>2026</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6">
      <c r="A296" s="2">
        <v>4004</v>
      </c>
      <c r="B296" s="3">
        <v>46084</v>
      </c>
      <c r="C296" s="11" t="str">
        <f>"Q"&amp;ROUNDUP(MONTH(SalesDataTable[[#This Row],[Order Date]])/3,0)</f>
        <v>Q1</v>
      </c>
      <c r="D296" s="10">
        <f>MONTH(SalesDataTable[[#This Row],[Order Date]])</f>
        <v>3</v>
      </c>
      <c r="E296" s="10" t="str">
        <f>TEXT(SalesDataTable[[#This Row],[Order Date]],"MMM")</f>
        <v>Mar</v>
      </c>
      <c r="F296" s="10">
        <f>YEAR(SalesDataTable[[#This Row],[Order Date]])</f>
        <v>2026</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6">
      <c r="A297" s="2">
        <v>788</v>
      </c>
      <c r="B297" s="3">
        <v>46085</v>
      </c>
      <c r="C297" s="11" t="str">
        <f>"Q"&amp;ROUNDUP(MONTH(SalesDataTable[[#This Row],[Order Date]])/3,0)</f>
        <v>Q1</v>
      </c>
      <c r="D297" s="10">
        <f>MONTH(SalesDataTable[[#This Row],[Order Date]])</f>
        <v>3</v>
      </c>
      <c r="E297" s="10" t="str">
        <f>TEXT(SalesDataTable[[#This Row],[Order Date]],"MMM")</f>
        <v>Mar</v>
      </c>
      <c r="F297" s="10">
        <f>YEAR(SalesDataTable[[#This Row],[Order Date]])</f>
        <v>2026</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6">
      <c r="A298" s="2">
        <v>1717</v>
      </c>
      <c r="B298" s="3">
        <v>46085</v>
      </c>
      <c r="C298" s="11" t="str">
        <f>"Q"&amp;ROUNDUP(MONTH(SalesDataTable[[#This Row],[Order Date]])/3,0)</f>
        <v>Q1</v>
      </c>
      <c r="D298" s="10">
        <f>MONTH(SalesDataTable[[#This Row],[Order Date]])</f>
        <v>3</v>
      </c>
      <c r="E298" s="10" t="str">
        <f>TEXT(SalesDataTable[[#This Row],[Order Date]],"MMM")</f>
        <v>Mar</v>
      </c>
      <c r="F298" s="10">
        <f>YEAR(SalesDataTable[[#This Row],[Order Date]])</f>
        <v>2026</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6">
      <c r="A299" s="2">
        <v>1819</v>
      </c>
      <c r="B299" s="3">
        <v>46085</v>
      </c>
      <c r="C299" s="11" t="str">
        <f>"Q"&amp;ROUNDUP(MONTH(SalesDataTable[[#This Row],[Order Date]])/3,0)</f>
        <v>Q1</v>
      </c>
      <c r="D299" s="10">
        <f>MONTH(SalesDataTable[[#This Row],[Order Date]])</f>
        <v>3</v>
      </c>
      <c r="E299" s="10" t="str">
        <f>TEXT(SalesDataTable[[#This Row],[Order Date]],"MMM")</f>
        <v>Mar</v>
      </c>
      <c r="F299" s="10">
        <f>YEAR(SalesDataTable[[#This Row],[Order Date]])</f>
        <v>2026</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6">
      <c r="A300" s="2">
        <v>1992</v>
      </c>
      <c r="B300" s="3">
        <v>46085</v>
      </c>
      <c r="C300" s="11" t="str">
        <f>"Q"&amp;ROUNDUP(MONTH(SalesDataTable[[#This Row],[Order Date]])/3,0)</f>
        <v>Q1</v>
      </c>
      <c r="D300" s="10">
        <f>MONTH(SalesDataTable[[#This Row],[Order Date]])</f>
        <v>3</v>
      </c>
      <c r="E300" s="10" t="str">
        <f>TEXT(SalesDataTable[[#This Row],[Order Date]],"MMM")</f>
        <v>Mar</v>
      </c>
      <c r="F300" s="10">
        <f>YEAR(SalesDataTable[[#This Row],[Order Date]])</f>
        <v>2026</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6">
      <c r="A301" s="2">
        <v>2499</v>
      </c>
      <c r="B301" s="3">
        <v>46085</v>
      </c>
      <c r="C301" s="11" t="str">
        <f>"Q"&amp;ROUNDUP(MONTH(SalesDataTable[[#This Row],[Order Date]])/3,0)</f>
        <v>Q1</v>
      </c>
      <c r="D301" s="10">
        <f>MONTH(SalesDataTable[[#This Row],[Order Date]])</f>
        <v>3</v>
      </c>
      <c r="E301" s="10" t="str">
        <f>TEXT(SalesDataTable[[#This Row],[Order Date]],"MMM")</f>
        <v>Mar</v>
      </c>
      <c r="F301" s="10">
        <f>YEAR(SalesDataTable[[#This Row],[Order Date]])</f>
        <v>2026</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6">
      <c r="A302" s="2">
        <v>2698</v>
      </c>
      <c r="B302" s="3">
        <v>46085</v>
      </c>
      <c r="C302" s="11" t="str">
        <f>"Q"&amp;ROUNDUP(MONTH(SalesDataTable[[#This Row],[Order Date]])/3,0)</f>
        <v>Q1</v>
      </c>
      <c r="D302" s="10">
        <f>MONTH(SalesDataTable[[#This Row],[Order Date]])</f>
        <v>3</v>
      </c>
      <c r="E302" s="10" t="str">
        <f>TEXT(SalesDataTable[[#This Row],[Order Date]],"MMM")</f>
        <v>Mar</v>
      </c>
      <c r="F302" s="10">
        <f>YEAR(SalesDataTable[[#This Row],[Order Date]])</f>
        <v>2026</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6">
      <c r="A303" s="2">
        <v>4416</v>
      </c>
      <c r="B303" s="3">
        <v>46085</v>
      </c>
      <c r="C303" s="11" t="str">
        <f>"Q"&amp;ROUNDUP(MONTH(SalesDataTable[[#This Row],[Order Date]])/3,0)</f>
        <v>Q1</v>
      </c>
      <c r="D303" s="10">
        <f>MONTH(SalesDataTable[[#This Row],[Order Date]])</f>
        <v>3</v>
      </c>
      <c r="E303" s="10" t="str">
        <f>TEXT(SalesDataTable[[#This Row],[Order Date]],"MMM")</f>
        <v>Mar</v>
      </c>
      <c r="F303" s="10">
        <f>YEAR(SalesDataTable[[#This Row],[Order Date]])</f>
        <v>2026</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6">
      <c r="A304" s="2">
        <v>4434</v>
      </c>
      <c r="B304" s="3">
        <v>46085</v>
      </c>
      <c r="C304" s="11" t="str">
        <f>"Q"&amp;ROUNDUP(MONTH(SalesDataTable[[#This Row],[Order Date]])/3,0)</f>
        <v>Q1</v>
      </c>
      <c r="D304" s="10">
        <f>MONTH(SalesDataTable[[#This Row],[Order Date]])</f>
        <v>3</v>
      </c>
      <c r="E304" s="10" t="str">
        <f>TEXT(SalesDataTable[[#This Row],[Order Date]],"MMM")</f>
        <v>Mar</v>
      </c>
      <c r="F304" s="10">
        <f>YEAR(SalesDataTable[[#This Row],[Order Date]])</f>
        <v>2026</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6">
      <c r="A305" s="2">
        <v>4992</v>
      </c>
      <c r="B305" s="3">
        <v>46085</v>
      </c>
      <c r="C305" s="11" t="str">
        <f>"Q"&amp;ROUNDUP(MONTH(SalesDataTable[[#This Row],[Order Date]])/3,0)</f>
        <v>Q1</v>
      </c>
      <c r="D305" s="10">
        <f>MONTH(SalesDataTable[[#This Row],[Order Date]])</f>
        <v>3</v>
      </c>
      <c r="E305" s="10" t="str">
        <f>TEXT(SalesDataTable[[#This Row],[Order Date]],"MMM")</f>
        <v>Mar</v>
      </c>
      <c r="F305" s="10">
        <f>YEAR(SalesDataTable[[#This Row],[Order Date]])</f>
        <v>2026</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6">
      <c r="A306" s="2">
        <v>388</v>
      </c>
      <c r="B306" s="3">
        <v>46086</v>
      </c>
      <c r="C306" s="11" t="str">
        <f>"Q"&amp;ROUNDUP(MONTH(SalesDataTable[[#This Row],[Order Date]])/3,0)</f>
        <v>Q1</v>
      </c>
      <c r="D306" s="10">
        <f>MONTH(SalesDataTable[[#This Row],[Order Date]])</f>
        <v>3</v>
      </c>
      <c r="E306" s="10" t="str">
        <f>TEXT(SalesDataTable[[#This Row],[Order Date]],"MMM")</f>
        <v>Mar</v>
      </c>
      <c r="F306" s="10">
        <f>YEAR(SalesDataTable[[#This Row],[Order Date]])</f>
        <v>2026</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6">
      <c r="A307" s="2">
        <v>977</v>
      </c>
      <c r="B307" s="3">
        <v>46086</v>
      </c>
      <c r="C307" s="11" t="str">
        <f>"Q"&amp;ROUNDUP(MONTH(SalesDataTable[[#This Row],[Order Date]])/3,0)</f>
        <v>Q1</v>
      </c>
      <c r="D307" s="10">
        <f>MONTH(SalesDataTable[[#This Row],[Order Date]])</f>
        <v>3</v>
      </c>
      <c r="E307" s="10" t="str">
        <f>TEXT(SalesDataTable[[#This Row],[Order Date]],"MMM")</f>
        <v>Mar</v>
      </c>
      <c r="F307" s="10">
        <f>YEAR(SalesDataTable[[#This Row],[Order Date]])</f>
        <v>2026</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6">
      <c r="A308" s="2">
        <v>996</v>
      </c>
      <c r="B308" s="3">
        <v>46086</v>
      </c>
      <c r="C308" s="11" t="str">
        <f>"Q"&amp;ROUNDUP(MONTH(SalesDataTable[[#This Row],[Order Date]])/3,0)</f>
        <v>Q1</v>
      </c>
      <c r="D308" s="10">
        <f>MONTH(SalesDataTable[[#This Row],[Order Date]])</f>
        <v>3</v>
      </c>
      <c r="E308" s="10" t="str">
        <f>TEXT(SalesDataTable[[#This Row],[Order Date]],"MMM")</f>
        <v>Mar</v>
      </c>
      <c r="F308" s="10">
        <f>YEAR(SalesDataTable[[#This Row],[Order Date]])</f>
        <v>2026</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6">
      <c r="A309" s="2">
        <v>1923</v>
      </c>
      <c r="B309" s="3">
        <v>46086</v>
      </c>
      <c r="C309" s="11" t="str">
        <f>"Q"&amp;ROUNDUP(MONTH(SalesDataTable[[#This Row],[Order Date]])/3,0)</f>
        <v>Q1</v>
      </c>
      <c r="D309" s="10">
        <f>MONTH(SalesDataTable[[#This Row],[Order Date]])</f>
        <v>3</v>
      </c>
      <c r="E309" s="10" t="str">
        <f>TEXT(SalesDataTable[[#This Row],[Order Date]],"MMM")</f>
        <v>Mar</v>
      </c>
      <c r="F309" s="10">
        <f>YEAR(SalesDataTable[[#This Row],[Order Date]])</f>
        <v>2026</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6">
      <c r="A310" s="2">
        <v>4904</v>
      </c>
      <c r="B310" s="3">
        <v>46086</v>
      </c>
      <c r="C310" s="11" t="str">
        <f>"Q"&amp;ROUNDUP(MONTH(SalesDataTable[[#This Row],[Order Date]])/3,0)</f>
        <v>Q1</v>
      </c>
      <c r="D310" s="10">
        <f>MONTH(SalesDataTable[[#This Row],[Order Date]])</f>
        <v>3</v>
      </c>
      <c r="E310" s="10" t="str">
        <f>TEXT(SalesDataTable[[#This Row],[Order Date]],"MMM")</f>
        <v>Mar</v>
      </c>
      <c r="F310" s="10">
        <f>YEAR(SalesDataTable[[#This Row],[Order Date]])</f>
        <v>2026</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6">
      <c r="A311" s="2">
        <v>1036</v>
      </c>
      <c r="B311" s="3">
        <v>46087</v>
      </c>
      <c r="C311" s="11" t="str">
        <f>"Q"&amp;ROUNDUP(MONTH(SalesDataTable[[#This Row],[Order Date]])/3,0)</f>
        <v>Q1</v>
      </c>
      <c r="D311" s="10">
        <f>MONTH(SalesDataTable[[#This Row],[Order Date]])</f>
        <v>3</v>
      </c>
      <c r="E311" s="10" t="str">
        <f>TEXT(SalesDataTable[[#This Row],[Order Date]],"MMM")</f>
        <v>Mar</v>
      </c>
      <c r="F311" s="10">
        <f>YEAR(SalesDataTable[[#This Row],[Order Date]])</f>
        <v>2026</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6">
      <c r="A312" s="2">
        <v>1470</v>
      </c>
      <c r="B312" s="3">
        <v>46087</v>
      </c>
      <c r="C312" s="11" t="str">
        <f>"Q"&amp;ROUNDUP(MONTH(SalesDataTable[[#This Row],[Order Date]])/3,0)</f>
        <v>Q1</v>
      </c>
      <c r="D312" s="10">
        <f>MONTH(SalesDataTable[[#This Row],[Order Date]])</f>
        <v>3</v>
      </c>
      <c r="E312" s="10" t="str">
        <f>TEXT(SalesDataTable[[#This Row],[Order Date]],"MMM")</f>
        <v>Mar</v>
      </c>
      <c r="F312" s="10">
        <f>YEAR(SalesDataTable[[#This Row],[Order Date]])</f>
        <v>2026</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6">
      <c r="A313" s="2">
        <v>2907</v>
      </c>
      <c r="B313" s="3">
        <v>46087</v>
      </c>
      <c r="C313" s="11" t="str">
        <f>"Q"&amp;ROUNDUP(MONTH(SalesDataTable[[#This Row],[Order Date]])/3,0)</f>
        <v>Q1</v>
      </c>
      <c r="D313" s="10">
        <f>MONTH(SalesDataTable[[#This Row],[Order Date]])</f>
        <v>3</v>
      </c>
      <c r="E313" s="10" t="str">
        <f>TEXT(SalesDataTable[[#This Row],[Order Date]],"MMM")</f>
        <v>Mar</v>
      </c>
      <c r="F313" s="10">
        <f>YEAR(SalesDataTable[[#This Row],[Order Date]])</f>
        <v>2026</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6">
      <c r="A314" s="2">
        <v>2997</v>
      </c>
      <c r="B314" s="3">
        <v>46087</v>
      </c>
      <c r="C314" s="11" t="str">
        <f>"Q"&amp;ROUNDUP(MONTH(SalesDataTable[[#This Row],[Order Date]])/3,0)</f>
        <v>Q1</v>
      </c>
      <c r="D314" s="10">
        <f>MONTH(SalesDataTable[[#This Row],[Order Date]])</f>
        <v>3</v>
      </c>
      <c r="E314" s="10" t="str">
        <f>TEXT(SalesDataTable[[#This Row],[Order Date]],"MMM")</f>
        <v>Mar</v>
      </c>
      <c r="F314" s="10">
        <f>YEAR(SalesDataTable[[#This Row],[Order Date]])</f>
        <v>2026</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6">
      <c r="A315" s="2">
        <v>3056</v>
      </c>
      <c r="B315" s="3">
        <v>46087</v>
      </c>
      <c r="C315" s="11" t="str">
        <f>"Q"&amp;ROUNDUP(MONTH(SalesDataTable[[#This Row],[Order Date]])/3,0)</f>
        <v>Q1</v>
      </c>
      <c r="D315" s="10">
        <f>MONTH(SalesDataTable[[#This Row],[Order Date]])</f>
        <v>3</v>
      </c>
      <c r="E315" s="10" t="str">
        <f>TEXT(SalesDataTable[[#This Row],[Order Date]],"MMM")</f>
        <v>Mar</v>
      </c>
      <c r="F315" s="10">
        <f>YEAR(SalesDataTable[[#This Row],[Order Date]])</f>
        <v>2026</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6">
      <c r="A316" s="2">
        <v>471</v>
      </c>
      <c r="B316" s="3">
        <v>46088</v>
      </c>
      <c r="C316" s="11" t="str">
        <f>"Q"&amp;ROUNDUP(MONTH(SalesDataTable[[#This Row],[Order Date]])/3,0)</f>
        <v>Q1</v>
      </c>
      <c r="D316" s="10">
        <f>MONTH(SalesDataTable[[#This Row],[Order Date]])</f>
        <v>3</v>
      </c>
      <c r="E316" s="10" t="str">
        <f>TEXT(SalesDataTable[[#This Row],[Order Date]],"MMM")</f>
        <v>Mar</v>
      </c>
      <c r="F316" s="10">
        <f>YEAR(SalesDataTable[[#This Row],[Order Date]])</f>
        <v>2026</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6">
      <c r="A317" s="2">
        <v>842</v>
      </c>
      <c r="B317" s="3">
        <v>46088</v>
      </c>
      <c r="C317" s="11" t="str">
        <f>"Q"&amp;ROUNDUP(MONTH(SalesDataTable[[#This Row],[Order Date]])/3,0)</f>
        <v>Q1</v>
      </c>
      <c r="D317" s="10">
        <f>MONTH(SalesDataTable[[#This Row],[Order Date]])</f>
        <v>3</v>
      </c>
      <c r="E317" s="10" t="str">
        <f>TEXT(SalesDataTable[[#This Row],[Order Date]],"MMM")</f>
        <v>Mar</v>
      </c>
      <c r="F317" s="10">
        <f>YEAR(SalesDataTable[[#This Row],[Order Date]])</f>
        <v>2026</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6">
      <c r="A318" s="2">
        <v>3386</v>
      </c>
      <c r="B318" s="3">
        <v>46088</v>
      </c>
      <c r="C318" s="11" t="str">
        <f>"Q"&amp;ROUNDUP(MONTH(SalesDataTable[[#This Row],[Order Date]])/3,0)</f>
        <v>Q1</v>
      </c>
      <c r="D318" s="10">
        <f>MONTH(SalesDataTable[[#This Row],[Order Date]])</f>
        <v>3</v>
      </c>
      <c r="E318" s="10" t="str">
        <f>TEXT(SalesDataTable[[#This Row],[Order Date]],"MMM")</f>
        <v>Mar</v>
      </c>
      <c r="F318" s="10">
        <f>YEAR(SalesDataTable[[#This Row],[Order Date]])</f>
        <v>2026</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6">
      <c r="A319" s="2">
        <v>4505</v>
      </c>
      <c r="B319" s="3">
        <v>46088</v>
      </c>
      <c r="C319" s="11" t="str">
        <f>"Q"&amp;ROUNDUP(MONTH(SalesDataTable[[#This Row],[Order Date]])/3,0)</f>
        <v>Q1</v>
      </c>
      <c r="D319" s="10">
        <f>MONTH(SalesDataTable[[#This Row],[Order Date]])</f>
        <v>3</v>
      </c>
      <c r="E319" s="10" t="str">
        <f>TEXT(SalesDataTable[[#This Row],[Order Date]],"MMM")</f>
        <v>Mar</v>
      </c>
      <c r="F319" s="10">
        <f>YEAR(SalesDataTable[[#This Row],[Order Date]])</f>
        <v>2026</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6">
      <c r="A320" s="2">
        <v>1286</v>
      </c>
      <c r="B320" s="3">
        <v>46089</v>
      </c>
      <c r="C320" s="11" t="str">
        <f>"Q"&amp;ROUNDUP(MONTH(SalesDataTable[[#This Row],[Order Date]])/3,0)</f>
        <v>Q1</v>
      </c>
      <c r="D320" s="10">
        <f>MONTH(SalesDataTable[[#This Row],[Order Date]])</f>
        <v>3</v>
      </c>
      <c r="E320" s="10" t="str">
        <f>TEXT(SalesDataTable[[#This Row],[Order Date]],"MMM")</f>
        <v>Mar</v>
      </c>
      <c r="F320" s="10">
        <f>YEAR(SalesDataTable[[#This Row],[Order Date]])</f>
        <v>2026</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6">
      <c r="A321" s="2">
        <v>2653</v>
      </c>
      <c r="B321" s="3">
        <v>46089</v>
      </c>
      <c r="C321" s="11" t="str">
        <f>"Q"&amp;ROUNDUP(MONTH(SalesDataTable[[#This Row],[Order Date]])/3,0)</f>
        <v>Q1</v>
      </c>
      <c r="D321" s="10">
        <f>MONTH(SalesDataTable[[#This Row],[Order Date]])</f>
        <v>3</v>
      </c>
      <c r="E321" s="10" t="str">
        <f>TEXT(SalesDataTable[[#This Row],[Order Date]],"MMM")</f>
        <v>Mar</v>
      </c>
      <c r="F321" s="10">
        <f>YEAR(SalesDataTable[[#This Row],[Order Date]])</f>
        <v>2026</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6">
      <c r="A322" s="2">
        <v>4465</v>
      </c>
      <c r="B322" s="3">
        <v>46089</v>
      </c>
      <c r="C322" s="11" t="str">
        <f>"Q"&amp;ROUNDUP(MONTH(SalesDataTable[[#This Row],[Order Date]])/3,0)</f>
        <v>Q1</v>
      </c>
      <c r="D322" s="10">
        <f>MONTH(SalesDataTable[[#This Row],[Order Date]])</f>
        <v>3</v>
      </c>
      <c r="E322" s="10" t="str">
        <f>TEXT(SalesDataTable[[#This Row],[Order Date]],"MMM")</f>
        <v>Mar</v>
      </c>
      <c r="F322" s="10">
        <f>YEAR(SalesDataTable[[#This Row],[Order Date]])</f>
        <v>2026</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6">
      <c r="A323" s="2">
        <v>4576</v>
      </c>
      <c r="B323" s="3">
        <v>46089</v>
      </c>
      <c r="C323" s="11" t="str">
        <f>"Q"&amp;ROUNDUP(MONTH(SalesDataTable[[#This Row],[Order Date]])/3,0)</f>
        <v>Q1</v>
      </c>
      <c r="D323" s="10">
        <f>MONTH(SalesDataTable[[#This Row],[Order Date]])</f>
        <v>3</v>
      </c>
      <c r="E323" s="10" t="str">
        <f>TEXT(SalesDataTable[[#This Row],[Order Date]],"MMM")</f>
        <v>Mar</v>
      </c>
      <c r="F323" s="10">
        <f>YEAR(SalesDataTable[[#This Row],[Order Date]])</f>
        <v>2026</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6">
      <c r="A324" s="2">
        <v>718</v>
      </c>
      <c r="B324" s="3">
        <v>46090</v>
      </c>
      <c r="C324" s="11" t="str">
        <f>"Q"&amp;ROUNDUP(MONTH(SalesDataTable[[#This Row],[Order Date]])/3,0)</f>
        <v>Q1</v>
      </c>
      <c r="D324" s="10">
        <f>MONTH(SalesDataTable[[#This Row],[Order Date]])</f>
        <v>3</v>
      </c>
      <c r="E324" s="10" t="str">
        <f>TEXT(SalesDataTable[[#This Row],[Order Date]],"MMM")</f>
        <v>Mar</v>
      </c>
      <c r="F324" s="10">
        <f>YEAR(SalesDataTable[[#This Row],[Order Date]])</f>
        <v>2026</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6">
      <c r="A325" s="2">
        <v>1527</v>
      </c>
      <c r="B325" s="3">
        <v>46090</v>
      </c>
      <c r="C325" s="11" t="str">
        <f>"Q"&amp;ROUNDUP(MONTH(SalesDataTable[[#This Row],[Order Date]])/3,0)</f>
        <v>Q1</v>
      </c>
      <c r="D325" s="10">
        <f>MONTH(SalesDataTable[[#This Row],[Order Date]])</f>
        <v>3</v>
      </c>
      <c r="E325" s="10" t="str">
        <f>TEXT(SalesDataTable[[#This Row],[Order Date]],"MMM")</f>
        <v>Mar</v>
      </c>
      <c r="F325" s="10">
        <f>YEAR(SalesDataTable[[#This Row],[Order Date]])</f>
        <v>2026</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6">
      <c r="A326" s="2">
        <v>1797</v>
      </c>
      <c r="B326" s="3">
        <v>46090</v>
      </c>
      <c r="C326" s="11" t="str">
        <f>"Q"&amp;ROUNDUP(MONTH(SalesDataTable[[#This Row],[Order Date]])/3,0)</f>
        <v>Q1</v>
      </c>
      <c r="D326" s="10">
        <f>MONTH(SalesDataTable[[#This Row],[Order Date]])</f>
        <v>3</v>
      </c>
      <c r="E326" s="10" t="str">
        <f>TEXT(SalesDataTable[[#This Row],[Order Date]],"MMM")</f>
        <v>Mar</v>
      </c>
      <c r="F326" s="10">
        <f>YEAR(SalesDataTable[[#This Row],[Order Date]])</f>
        <v>2026</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6">
      <c r="A327" s="2">
        <v>2917</v>
      </c>
      <c r="B327" s="3">
        <v>46090</v>
      </c>
      <c r="C327" s="11" t="str">
        <f>"Q"&amp;ROUNDUP(MONTH(SalesDataTable[[#This Row],[Order Date]])/3,0)</f>
        <v>Q1</v>
      </c>
      <c r="D327" s="10">
        <f>MONTH(SalesDataTable[[#This Row],[Order Date]])</f>
        <v>3</v>
      </c>
      <c r="E327" s="10" t="str">
        <f>TEXT(SalesDataTable[[#This Row],[Order Date]],"MMM")</f>
        <v>Mar</v>
      </c>
      <c r="F327" s="10">
        <f>YEAR(SalesDataTable[[#This Row],[Order Date]])</f>
        <v>2026</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6">
      <c r="A328" s="2">
        <v>4095</v>
      </c>
      <c r="B328" s="3">
        <v>46090</v>
      </c>
      <c r="C328" s="11" t="str">
        <f>"Q"&amp;ROUNDUP(MONTH(SalesDataTable[[#This Row],[Order Date]])/3,0)</f>
        <v>Q1</v>
      </c>
      <c r="D328" s="10">
        <f>MONTH(SalesDataTable[[#This Row],[Order Date]])</f>
        <v>3</v>
      </c>
      <c r="E328" s="10" t="str">
        <f>TEXT(SalesDataTable[[#This Row],[Order Date]],"MMM")</f>
        <v>Mar</v>
      </c>
      <c r="F328" s="10">
        <f>YEAR(SalesDataTable[[#This Row],[Order Date]])</f>
        <v>2026</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6">
      <c r="A329" s="2">
        <v>5050</v>
      </c>
      <c r="B329" s="3">
        <v>46090</v>
      </c>
      <c r="C329" s="11" t="str">
        <f>"Q"&amp;ROUNDUP(MONTH(SalesDataTable[[#This Row],[Order Date]])/3,0)</f>
        <v>Q1</v>
      </c>
      <c r="D329" s="10">
        <f>MONTH(SalesDataTable[[#This Row],[Order Date]])</f>
        <v>3</v>
      </c>
      <c r="E329" s="10" t="str">
        <f>TEXT(SalesDataTable[[#This Row],[Order Date]],"MMM")</f>
        <v>Mar</v>
      </c>
      <c r="F329" s="10">
        <f>YEAR(SalesDataTable[[#This Row],[Order Date]])</f>
        <v>2026</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6">
      <c r="A330" s="2">
        <v>709</v>
      </c>
      <c r="B330" s="3">
        <v>46091</v>
      </c>
      <c r="C330" s="11" t="str">
        <f>"Q"&amp;ROUNDUP(MONTH(SalesDataTable[[#This Row],[Order Date]])/3,0)</f>
        <v>Q1</v>
      </c>
      <c r="D330" s="10">
        <f>MONTH(SalesDataTable[[#This Row],[Order Date]])</f>
        <v>3</v>
      </c>
      <c r="E330" s="10" t="str">
        <f>TEXT(SalesDataTable[[#This Row],[Order Date]],"MMM")</f>
        <v>Mar</v>
      </c>
      <c r="F330" s="10">
        <f>YEAR(SalesDataTable[[#This Row],[Order Date]])</f>
        <v>2026</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6">
      <c r="A331" s="2">
        <v>1073</v>
      </c>
      <c r="B331" s="3">
        <v>46091</v>
      </c>
      <c r="C331" s="11" t="str">
        <f>"Q"&amp;ROUNDUP(MONTH(SalesDataTable[[#This Row],[Order Date]])/3,0)</f>
        <v>Q1</v>
      </c>
      <c r="D331" s="10">
        <f>MONTH(SalesDataTable[[#This Row],[Order Date]])</f>
        <v>3</v>
      </c>
      <c r="E331" s="10" t="str">
        <f>TEXT(SalesDataTable[[#This Row],[Order Date]],"MMM")</f>
        <v>Mar</v>
      </c>
      <c r="F331" s="10">
        <f>YEAR(SalesDataTable[[#This Row],[Order Date]])</f>
        <v>2026</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6">
      <c r="A332" s="2">
        <v>2623</v>
      </c>
      <c r="B332" s="3">
        <v>46091</v>
      </c>
      <c r="C332" s="11" t="str">
        <f>"Q"&amp;ROUNDUP(MONTH(SalesDataTable[[#This Row],[Order Date]])/3,0)</f>
        <v>Q1</v>
      </c>
      <c r="D332" s="10">
        <f>MONTH(SalesDataTable[[#This Row],[Order Date]])</f>
        <v>3</v>
      </c>
      <c r="E332" s="10" t="str">
        <f>TEXT(SalesDataTable[[#This Row],[Order Date]],"MMM")</f>
        <v>Mar</v>
      </c>
      <c r="F332" s="10">
        <f>YEAR(SalesDataTable[[#This Row],[Order Date]])</f>
        <v>2026</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6">
      <c r="A333" s="2">
        <v>2625</v>
      </c>
      <c r="B333" s="3">
        <v>46091</v>
      </c>
      <c r="C333" s="11" t="str">
        <f>"Q"&amp;ROUNDUP(MONTH(SalesDataTable[[#This Row],[Order Date]])/3,0)</f>
        <v>Q1</v>
      </c>
      <c r="D333" s="10">
        <f>MONTH(SalesDataTable[[#This Row],[Order Date]])</f>
        <v>3</v>
      </c>
      <c r="E333" s="10" t="str">
        <f>TEXT(SalesDataTable[[#This Row],[Order Date]],"MMM")</f>
        <v>Mar</v>
      </c>
      <c r="F333" s="10">
        <f>YEAR(SalesDataTable[[#This Row],[Order Date]])</f>
        <v>2026</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6">
      <c r="A334" s="2">
        <v>3304</v>
      </c>
      <c r="B334" s="3">
        <v>46091</v>
      </c>
      <c r="C334" s="11" t="str">
        <f>"Q"&amp;ROUNDUP(MONTH(SalesDataTable[[#This Row],[Order Date]])/3,0)</f>
        <v>Q1</v>
      </c>
      <c r="D334" s="10">
        <f>MONTH(SalesDataTable[[#This Row],[Order Date]])</f>
        <v>3</v>
      </c>
      <c r="E334" s="10" t="str">
        <f>TEXT(SalesDataTable[[#This Row],[Order Date]],"MMM")</f>
        <v>Mar</v>
      </c>
      <c r="F334" s="10">
        <f>YEAR(SalesDataTable[[#This Row],[Order Date]])</f>
        <v>2026</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6">
      <c r="A335" s="2">
        <v>4876</v>
      </c>
      <c r="B335" s="3">
        <v>46091</v>
      </c>
      <c r="C335" s="11" t="str">
        <f>"Q"&amp;ROUNDUP(MONTH(SalesDataTable[[#This Row],[Order Date]])/3,0)</f>
        <v>Q1</v>
      </c>
      <c r="D335" s="10">
        <f>MONTH(SalesDataTable[[#This Row],[Order Date]])</f>
        <v>3</v>
      </c>
      <c r="E335" s="10" t="str">
        <f>TEXT(SalesDataTable[[#This Row],[Order Date]],"MMM")</f>
        <v>Mar</v>
      </c>
      <c r="F335" s="10">
        <f>YEAR(SalesDataTable[[#This Row],[Order Date]])</f>
        <v>2026</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6">
      <c r="A336" s="2">
        <v>83</v>
      </c>
      <c r="B336" s="3">
        <v>46092</v>
      </c>
      <c r="C336" s="11" t="str">
        <f>"Q"&amp;ROUNDUP(MONTH(SalesDataTable[[#This Row],[Order Date]])/3,0)</f>
        <v>Q1</v>
      </c>
      <c r="D336" s="10">
        <f>MONTH(SalesDataTable[[#This Row],[Order Date]])</f>
        <v>3</v>
      </c>
      <c r="E336" s="10" t="str">
        <f>TEXT(SalesDataTable[[#This Row],[Order Date]],"MMM")</f>
        <v>Mar</v>
      </c>
      <c r="F336" s="10">
        <f>YEAR(SalesDataTable[[#This Row],[Order Date]])</f>
        <v>2026</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6">
      <c r="A337" s="2">
        <v>863</v>
      </c>
      <c r="B337" s="3">
        <v>46092</v>
      </c>
      <c r="C337" s="11" t="str">
        <f>"Q"&amp;ROUNDUP(MONTH(SalesDataTable[[#This Row],[Order Date]])/3,0)</f>
        <v>Q1</v>
      </c>
      <c r="D337" s="10">
        <f>MONTH(SalesDataTable[[#This Row],[Order Date]])</f>
        <v>3</v>
      </c>
      <c r="E337" s="10" t="str">
        <f>TEXT(SalesDataTable[[#This Row],[Order Date]],"MMM")</f>
        <v>Mar</v>
      </c>
      <c r="F337" s="10">
        <f>YEAR(SalesDataTable[[#This Row],[Order Date]])</f>
        <v>2026</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6">
      <c r="A338" s="2">
        <v>2323</v>
      </c>
      <c r="B338" s="3">
        <v>46092</v>
      </c>
      <c r="C338" s="11" t="str">
        <f>"Q"&amp;ROUNDUP(MONTH(SalesDataTable[[#This Row],[Order Date]])/3,0)</f>
        <v>Q1</v>
      </c>
      <c r="D338" s="10">
        <f>MONTH(SalesDataTable[[#This Row],[Order Date]])</f>
        <v>3</v>
      </c>
      <c r="E338" s="10" t="str">
        <f>TEXT(SalesDataTable[[#This Row],[Order Date]],"MMM")</f>
        <v>Mar</v>
      </c>
      <c r="F338" s="10">
        <f>YEAR(SalesDataTable[[#This Row],[Order Date]])</f>
        <v>2026</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6">
      <c r="A339" s="2">
        <v>3064</v>
      </c>
      <c r="B339" s="3">
        <v>46092</v>
      </c>
      <c r="C339" s="11" t="str">
        <f>"Q"&amp;ROUNDUP(MONTH(SalesDataTable[[#This Row],[Order Date]])/3,0)</f>
        <v>Q1</v>
      </c>
      <c r="D339" s="10">
        <f>MONTH(SalesDataTable[[#This Row],[Order Date]])</f>
        <v>3</v>
      </c>
      <c r="E339" s="10" t="str">
        <f>TEXT(SalesDataTable[[#This Row],[Order Date]],"MMM")</f>
        <v>Mar</v>
      </c>
      <c r="F339" s="10">
        <f>YEAR(SalesDataTable[[#This Row],[Order Date]])</f>
        <v>2026</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6">
      <c r="A340" s="2">
        <v>4995</v>
      </c>
      <c r="B340" s="3">
        <v>46092</v>
      </c>
      <c r="C340" s="11" t="str">
        <f>"Q"&amp;ROUNDUP(MONTH(SalesDataTable[[#This Row],[Order Date]])/3,0)</f>
        <v>Q1</v>
      </c>
      <c r="D340" s="10">
        <f>MONTH(SalesDataTable[[#This Row],[Order Date]])</f>
        <v>3</v>
      </c>
      <c r="E340" s="10" t="str">
        <f>TEXT(SalesDataTable[[#This Row],[Order Date]],"MMM")</f>
        <v>Mar</v>
      </c>
      <c r="F340" s="10">
        <f>YEAR(SalesDataTable[[#This Row],[Order Date]])</f>
        <v>2026</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6">
      <c r="A341" s="2">
        <v>46</v>
      </c>
      <c r="B341" s="3">
        <v>46093</v>
      </c>
      <c r="C341" s="11" t="str">
        <f>"Q"&amp;ROUNDUP(MONTH(SalesDataTable[[#This Row],[Order Date]])/3,0)</f>
        <v>Q1</v>
      </c>
      <c r="D341" s="10">
        <f>MONTH(SalesDataTable[[#This Row],[Order Date]])</f>
        <v>3</v>
      </c>
      <c r="E341" s="10" t="str">
        <f>TEXT(SalesDataTable[[#This Row],[Order Date]],"MMM")</f>
        <v>Mar</v>
      </c>
      <c r="F341" s="10">
        <f>YEAR(SalesDataTable[[#This Row],[Order Date]])</f>
        <v>2026</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6">
      <c r="A342" s="2">
        <v>443</v>
      </c>
      <c r="B342" s="3">
        <v>46093</v>
      </c>
      <c r="C342" s="11" t="str">
        <f>"Q"&amp;ROUNDUP(MONTH(SalesDataTable[[#This Row],[Order Date]])/3,0)</f>
        <v>Q1</v>
      </c>
      <c r="D342" s="10">
        <f>MONTH(SalesDataTable[[#This Row],[Order Date]])</f>
        <v>3</v>
      </c>
      <c r="E342" s="10" t="str">
        <f>TEXT(SalesDataTable[[#This Row],[Order Date]],"MMM")</f>
        <v>Mar</v>
      </c>
      <c r="F342" s="10">
        <f>YEAR(SalesDataTable[[#This Row],[Order Date]])</f>
        <v>2026</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6">
      <c r="A343" s="2">
        <v>759</v>
      </c>
      <c r="B343" s="3">
        <v>46093</v>
      </c>
      <c r="C343" s="11" t="str">
        <f>"Q"&amp;ROUNDUP(MONTH(SalesDataTable[[#This Row],[Order Date]])/3,0)</f>
        <v>Q1</v>
      </c>
      <c r="D343" s="10">
        <f>MONTH(SalesDataTable[[#This Row],[Order Date]])</f>
        <v>3</v>
      </c>
      <c r="E343" s="10" t="str">
        <f>TEXT(SalesDataTable[[#This Row],[Order Date]],"MMM")</f>
        <v>Mar</v>
      </c>
      <c r="F343" s="10">
        <f>YEAR(SalesDataTable[[#This Row],[Order Date]])</f>
        <v>2026</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6">
      <c r="A344" s="2">
        <v>1097</v>
      </c>
      <c r="B344" s="3">
        <v>46093</v>
      </c>
      <c r="C344" s="11" t="str">
        <f>"Q"&amp;ROUNDUP(MONTH(SalesDataTable[[#This Row],[Order Date]])/3,0)</f>
        <v>Q1</v>
      </c>
      <c r="D344" s="10">
        <f>MONTH(SalesDataTable[[#This Row],[Order Date]])</f>
        <v>3</v>
      </c>
      <c r="E344" s="10" t="str">
        <f>TEXT(SalesDataTable[[#This Row],[Order Date]],"MMM")</f>
        <v>Mar</v>
      </c>
      <c r="F344" s="10">
        <f>YEAR(SalesDataTable[[#This Row],[Order Date]])</f>
        <v>2026</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6">
      <c r="A345" s="2">
        <v>2152</v>
      </c>
      <c r="B345" s="3">
        <v>46093</v>
      </c>
      <c r="C345" s="11" t="str">
        <f>"Q"&amp;ROUNDUP(MONTH(SalesDataTable[[#This Row],[Order Date]])/3,0)</f>
        <v>Q1</v>
      </c>
      <c r="D345" s="10">
        <f>MONTH(SalesDataTable[[#This Row],[Order Date]])</f>
        <v>3</v>
      </c>
      <c r="E345" s="10" t="str">
        <f>TEXT(SalesDataTable[[#This Row],[Order Date]],"MMM")</f>
        <v>Mar</v>
      </c>
      <c r="F345" s="10">
        <f>YEAR(SalesDataTable[[#This Row],[Order Date]])</f>
        <v>2026</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6">
      <c r="A346" s="2">
        <v>2512</v>
      </c>
      <c r="B346" s="3">
        <v>46093</v>
      </c>
      <c r="C346" s="11" t="str">
        <f>"Q"&amp;ROUNDUP(MONTH(SalesDataTable[[#This Row],[Order Date]])/3,0)</f>
        <v>Q1</v>
      </c>
      <c r="D346" s="10">
        <f>MONTH(SalesDataTable[[#This Row],[Order Date]])</f>
        <v>3</v>
      </c>
      <c r="E346" s="10" t="str">
        <f>TEXT(SalesDataTable[[#This Row],[Order Date]],"MMM")</f>
        <v>Mar</v>
      </c>
      <c r="F346" s="10">
        <f>YEAR(SalesDataTable[[#This Row],[Order Date]])</f>
        <v>2026</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6">
      <c r="A347" s="2">
        <v>2578</v>
      </c>
      <c r="B347" s="3">
        <v>46093</v>
      </c>
      <c r="C347" s="11" t="str">
        <f>"Q"&amp;ROUNDUP(MONTH(SalesDataTable[[#This Row],[Order Date]])/3,0)</f>
        <v>Q1</v>
      </c>
      <c r="D347" s="10">
        <f>MONTH(SalesDataTable[[#This Row],[Order Date]])</f>
        <v>3</v>
      </c>
      <c r="E347" s="10" t="str">
        <f>TEXT(SalesDataTable[[#This Row],[Order Date]],"MMM")</f>
        <v>Mar</v>
      </c>
      <c r="F347" s="10">
        <f>YEAR(SalesDataTable[[#This Row],[Order Date]])</f>
        <v>2026</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6">
      <c r="A348" s="2">
        <v>3302</v>
      </c>
      <c r="B348" s="3">
        <v>46093</v>
      </c>
      <c r="C348" s="11" t="str">
        <f>"Q"&amp;ROUNDUP(MONTH(SalesDataTable[[#This Row],[Order Date]])/3,0)</f>
        <v>Q1</v>
      </c>
      <c r="D348" s="10">
        <f>MONTH(SalesDataTable[[#This Row],[Order Date]])</f>
        <v>3</v>
      </c>
      <c r="E348" s="10" t="str">
        <f>TEXT(SalesDataTable[[#This Row],[Order Date]],"MMM")</f>
        <v>Mar</v>
      </c>
      <c r="F348" s="10">
        <f>YEAR(SalesDataTable[[#This Row],[Order Date]])</f>
        <v>2026</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6">
      <c r="A349" s="2">
        <v>3752</v>
      </c>
      <c r="B349" s="3">
        <v>46093</v>
      </c>
      <c r="C349" s="11" t="str">
        <f>"Q"&amp;ROUNDUP(MONTH(SalesDataTable[[#This Row],[Order Date]])/3,0)</f>
        <v>Q1</v>
      </c>
      <c r="D349" s="10">
        <f>MONTH(SalesDataTable[[#This Row],[Order Date]])</f>
        <v>3</v>
      </c>
      <c r="E349" s="10" t="str">
        <f>TEXT(SalesDataTable[[#This Row],[Order Date]],"MMM")</f>
        <v>Mar</v>
      </c>
      <c r="F349" s="10">
        <f>YEAR(SalesDataTable[[#This Row],[Order Date]])</f>
        <v>2026</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6">
      <c r="A350" s="2">
        <v>4839</v>
      </c>
      <c r="B350" s="3">
        <v>46093</v>
      </c>
      <c r="C350" s="11" t="str">
        <f>"Q"&amp;ROUNDUP(MONTH(SalesDataTable[[#This Row],[Order Date]])/3,0)</f>
        <v>Q1</v>
      </c>
      <c r="D350" s="10">
        <f>MONTH(SalesDataTable[[#This Row],[Order Date]])</f>
        <v>3</v>
      </c>
      <c r="E350" s="10" t="str">
        <f>TEXT(SalesDataTable[[#This Row],[Order Date]],"MMM")</f>
        <v>Mar</v>
      </c>
      <c r="F350" s="10">
        <f>YEAR(SalesDataTable[[#This Row],[Order Date]])</f>
        <v>2026</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6">
      <c r="A351" s="2">
        <v>264</v>
      </c>
      <c r="B351" s="3">
        <v>46094</v>
      </c>
      <c r="C351" s="11" t="str">
        <f>"Q"&amp;ROUNDUP(MONTH(SalesDataTable[[#This Row],[Order Date]])/3,0)</f>
        <v>Q1</v>
      </c>
      <c r="D351" s="10">
        <f>MONTH(SalesDataTable[[#This Row],[Order Date]])</f>
        <v>3</v>
      </c>
      <c r="E351" s="10" t="str">
        <f>TEXT(SalesDataTable[[#This Row],[Order Date]],"MMM")</f>
        <v>Mar</v>
      </c>
      <c r="F351" s="10">
        <f>YEAR(SalesDataTable[[#This Row],[Order Date]])</f>
        <v>2026</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6">
      <c r="A352" s="2">
        <v>2498</v>
      </c>
      <c r="B352" s="3">
        <v>46094</v>
      </c>
      <c r="C352" s="11" t="str">
        <f>"Q"&amp;ROUNDUP(MONTH(SalesDataTable[[#This Row],[Order Date]])/3,0)</f>
        <v>Q1</v>
      </c>
      <c r="D352" s="10">
        <f>MONTH(SalesDataTable[[#This Row],[Order Date]])</f>
        <v>3</v>
      </c>
      <c r="E352" s="10" t="str">
        <f>TEXT(SalesDataTable[[#This Row],[Order Date]],"MMM")</f>
        <v>Mar</v>
      </c>
      <c r="F352" s="10">
        <f>YEAR(SalesDataTable[[#This Row],[Order Date]])</f>
        <v>2026</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6">
      <c r="A353" s="2">
        <v>3929</v>
      </c>
      <c r="B353" s="3">
        <v>46094</v>
      </c>
      <c r="C353" s="11" t="str">
        <f>"Q"&amp;ROUNDUP(MONTH(SalesDataTable[[#This Row],[Order Date]])/3,0)</f>
        <v>Q1</v>
      </c>
      <c r="D353" s="10">
        <f>MONTH(SalesDataTable[[#This Row],[Order Date]])</f>
        <v>3</v>
      </c>
      <c r="E353" s="10" t="str">
        <f>TEXT(SalesDataTable[[#This Row],[Order Date]],"MMM")</f>
        <v>Mar</v>
      </c>
      <c r="F353" s="10">
        <f>YEAR(SalesDataTable[[#This Row],[Order Date]])</f>
        <v>2026</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6">
      <c r="A354" s="2">
        <v>4195</v>
      </c>
      <c r="B354" s="3">
        <v>46094</v>
      </c>
      <c r="C354" s="11" t="str">
        <f>"Q"&amp;ROUNDUP(MONTH(SalesDataTable[[#This Row],[Order Date]])/3,0)</f>
        <v>Q1</v>
      </c>
      <c r="D354" s="10">
        <f>MONTH(SalesDataTable[[#This Row],[Order Date]])</f>
        <v>3</v>
      </c>
      <c r="E354" s="10" t="str">
        <f>TEXT(SalesDataTable[[#This Row],[Order Date]],"MMM")</f>
        <v>Mar</v>
      </c>
      <c r="F354" s="10">
        <f>YEAR(SalesDataTable[[#This Row],[Order Date]])</f>
        <v>2026</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6">
      <c r="A355" s="2">
        <v>4684</v>
      </c>
      <c r="B355" s="3">
        <v>46094</v>
      </c>
      <c r="C355" s="11" t="str">
        <f>"Q"&amp;ROUNDUP(MONTH(SalesDataTable[[#This Row],[Order Date]])/3,0)</f>
        <v>Q1</v>
      </c>
      <c r="D355" s="10">
        <f>MONTH(SalesDataTable[[#This Row],[Order Date]])</f>
        <v>3</v>
      </c>
      <c r="E355" s="10" t="str">
        <f>TEXT(SalesDataTable[[#This Row],[Order Date]],"MMM")</f>
        <v>Mar</v>
      </c>
      <c r="F355" s="10">
        <f>YEAR(SalesDataTable[[#This Row],[Order Date]])</f>
        <v>2026</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6">
      <c r="A356" s="2">
        <v>313</v>
      </c>
      <c r="B356" s="3">
        <v>46095</v>
      </c>
      <c r="C356" s="11" t="str">
        <f>"Q"&amp;ROUNDUP(MONTH(SalesDataTable[[#This Row],[Order Date]])/3,0)</f>
        <v>Q1</v>
      </c>
      <c r="D356" s="10">
        <f>MONTH(SalesDataTable[[#This Row],[Order Date]])</f>
        <v>3</v>
      </c>
      <c r="E356" s="10" t="str">
        <f>TEXT(SalesDataTable[[#This Row],[Order Date]],"MMM")</f>
        <v>Mar</v>
      </c>
      <c r="F356" s="10">
        <f>YEAR(SalesDataTable[[#This Row],[Order Date]])</f>
        <v>2026</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6">
      <c r="A357" s="2">
        <v>1056</v>
      </c>
      <c r="B357" s="3">
        <v>46095</v>
      </c>
      <c r="C357" s="11" t="str">
        <f>"Q"&amp;ROUNDUP(MONTH(SalesDataTable[[#This Row],[Order Date]])/3,0)</f>
        <v>Q1</v>
      </c>
      <c r="D357" s="10">
        <f>MONTH(SalesDataTable[[#This Row],[Order Date]])</f>
        <v>3</v>
      </c>
      <c r="E357" s="10" t="str">
        <f>TEXT(SalesDataTable[[#This Row],[Order Date]],"MMM")</f>
        <v>Mar</v>
      </c>
      <c r="F357" s="10">
        <f>YEAR(SalesDataTable[[#This Row],[Order Date]])</f>
        <v>2026</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6">
      <c r="A358" s="2">
        <v>2189</v>
      </c>
      <c r="B358" s="3">
        <v>46095</v>
      </c>
      <c r="C358" s="11" t="str">
        <f>"Q"&amp;ROUNDUP(MONTH(SalesDataTable[[#This Row],[Order Date]])/3,0)</f>
        <v>Q1</v>
      </c>
      <c r="D358" s="10">
        <f>MONTH(SalesDataTable[[#This Row],[Order Date]])</f>
        <v>3</v>
      </c>
      <c r="E358" s="10" t="str">
        <f>TEXT(SalesDataTable[[#This Row],[Order Date]],"MMM")</f>
        <v>Mar</v>
      </c>
      <c r="F358" s="10">
        <f>YEAR(SalesDataTable[[#This Row],[Order Date]])</f>
        <v>2026</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6">
      <c r="A359" s="2">
        <v>2617</v>
      </c>
      <c r="B359" s="3">
        <v>46095</v>
      </c>
      <c r="C359" s="11" t="str">
        <f>"Q"&amp;ROUNDUP(MONTH(SalesDataTable[[#This Row],[Order Date]])/3,0)</f>
        <v>Q1</v>
      </c>
      <c r="D359" s="10">
        <f>MONTH(SalesDataTable[[#This Row],[Order Date]])</f>
        <v>3</v>
      </c>
      <c r="E359" s="10" t="str">
        <f>TEXT(SalesDataTable[[#This Row],[Order Date]],"MMM")</f>
        <v>Mar</v>
      </c>
      <c r="F359" s="10">
        <f>YEAR(SalesDataTable[[#This Row],[Order Date]])</f>
        <v>2026</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6">
      <c r="A360" s="2">
        <v>2901</v>
      </c>
      <c r="B360" s="3">
        <v>46095</v>
      </c>
      <c r="C360" s="11" t="str">
        <f>"Q"&amp;ROUNDUP(MONTH(SalesDataTable[[#This Row],[Order Date]])/3,0)</f>
        <v>Q1</v>
      </c>
      <c r="D360" s="10">
        <f>MONTH(SalesDataTable[[#This Row],[Order Date]])</f>
        <v>3</v>
      </c>
      <c r="E360" s="10" t="str">
        <f>TEXT(SalesDataTable[[#This Row],[Order Date]],"MMM")</f>
        <v>Mar</v>
      </c>
      <c r="F360" s="10">
        <f>YEAR(SalesDataTable[[#This Row],[Order Date]])</f>
        <v>2026</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6">
      <c r="A361" s="2">
        <v>2952</v>
      </c>
      <c r="B361" s="3">
        <v>46095</v>
      </c>
      <c r="C361" s="11" t="str">
        <f>"Q"&amp;ROUNDUP(MONTH(SalesDataTable[[#This Row],[Order Date]])/3,0)</f>
        <v>Q1</v>
      </c>
      <c r="D361" s="10">
        <f>MONTH(SalesDataTable[[#This Row],[Order Date]])</f>
        <v>3</v>
      </c>
      <c r="E361" s="10" t="str">
        <f>TEXT(SalesDataTable[[#This Row],[Order Date]],"MMM")</f>
        <v>Mar</v>
      </c>
      <c r="F361" s="10">
        <f>YEAR(SalesDataTable[[#This Row],[Order Date]])</f>
        <v>2026</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6">
      <c r="A362" s="2">
        <v>3421</v>
      </c>
      <c r="B362" s="3">
        <v>46095</v>
      </c>
      <c r="C362" s="11" t="str">
        <f>"Q"&amp;ROUNDUP(MONTH(SalesDataTable[[#This Row],[Order Date]])/3,0)</f>
        <v>Q1</v>
      </c>
      <c r="D362" s="10">
        <f>MONTH(SalesDataTable[[#This Row],[Order Date]])</f>
        <v>3</v>
      </c>
      <c r="E362" s="10" t="str">
        <f>TEXT(SalesDataTable[[#This Row],[Order Date]],"MMM")</f>
        <v>Mar</v>
      </c>
      <c r="F362" s="10">
        <f>YEAR(SalesDataTable[[#This Row],[Order Date]])</f>
        <v>2026</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6">
      <c r="A363" s="2">
        <v>3536</v>
      </c>
      <c r="B363" s="3">
        <v>46095</v>
      </c>
      <c r="C363" s="11" t="str">
        <f>"Q"&amp;ROUNDUP(MONTH(SalesDataTable[[#This Row],[Order Date]])/3,0)</f>
        <v>Q1</v>
      </c>
      <c r="D363" s="10">
        <f>MONTH(SalesDataTable[[#This Row],[Order Date]])</f>
        <v>3</v>
      </c>
      <c r="E363" s="10" t="str">
        <f>TEXT(SalesDataTable[[#This Row],[Order Date]],"MMM")</f>
        <v>Mar</v>
      </c>
      <c r="F363" s="10">
        <f>YEAR(SalesDataTable[[#This Row],[Order Date]])</f>
        <v>2026</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6">
      <c r="A364" s="2">
        <v>3878</v>
      </c>
      <c r="B364" s="3">
        <v>46095</v>
      </c>
      <c r="C364" s="11" t="str">
        <f>"Q"&amp;ROUNDUP(MONTH(SalesDataTable[[#This Row],[Order Date]])/3,0)</f>
        <v>Q1</v>
      </c>
      <c r="D364" s="10">
        <f>MONTH(SalesDataTable[[#This Row],[Order Date]])</f>
        <v>3</v>
      </c>
      <c r="E364" s="10" t="str">
        <f>TEXT(SalesDataTable[[#This Row],[Order Date]],"MMM")</f>
        <v>Mar</v>
      </c>
      <c r="F364" s="10">
        <f>YEAR(SalesDataTable[[#This Row],[Order Date]])</f>
        <v>2026</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6">
      <c r="A365" s="2">
        <v>2027</v>
      </c>
      <c r="B365" s="3">
        <v>46096</v>
      </c>
      <c r="C365" s="11" t="str">
        <f>"Q"&amp;ROUNDUP(MONTH(SalesDataTable[[#This Row],[Order Date]])/3,0)</f>
        <v>Q1</v>
      </c>
      <c r="D365" s="10">
        <f>MONTH(SalesDataTable[[#This Row],[Order Date]])</f>
        <v>3</v>
      </c>
      <c r="E365" s="10" t="str">
        <f>TEXT(SalesDataTable[[#This Row],[Order Date]],"MMM")</f>
        <v>Mar</v>
      </c>
      <c r="F365" s="10">
        <f>YEAR(SalesDataTable[[#This Row],[Order Date]])</f>
        <v>2026</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6">
      <c r="A366" s="2">
        <v>3280</v>
      </c>
      <c r="B366" s="3">
        <v>46096</v>
      </c>
      <c r="C366" s="11" t="str">
        <f>"Q"&amp;ROUNDUP(MONTH(SalesDataTable[[#This Row],[Order Date]])/3,0)</f>
        <v>Q1</v>
      </c>
      <c r="D366" s="10">
        <f>MONTH(SalesDataTable[[#This Row],[Order Date]])</f>
        <v>3</v>
      </c>
      <c r="E366" s="10" t="str">
        <f>TEXT(SalesDataTable[[#This Row],[Order Date]],"MMM")</f>
        <v>Mar</v>
      </c>
      <c r="F366" s="10">
        <f>YEAR(SalesDataTable[[#This Row],[Order Date]])</f>
        <v>2026</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6">
      <c r="A367" s="2">
        <v>5149</v>
      </c>
      <c r="B367" s="3">
        <v>46096</v>
      </c>
      <c r="C367" s="11" t="str">
        <f>"Q"&amp;ROUNDUP(MONTH(SalesDataTable[[#This Row],[Order Date]])/3,0)</f>
        <v>Q1</v>
      </c>
      <c r="D367" s="10">
        <f>MONTH(SalesDataTable[[#This Row],[Order Date]])</f>
        <v>3</v>
      </c>
      <c r="E367" s="10" t="str">
        <f>TEXT(SalesDataTable[[#This Row],[Order Date]],"MMM")</f>
        <v>Mar</v>
      </c>
      <c r="F367" s="10">
        <f>YEAR(SalesDataTable[[#This Row],[Order Date]])</f>
        <v>2026</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6">
      <c r="A368" s="2">
        <v>412</v>
      </c>
      <c r="B368" s="3">
        <v>46097</v>
      </c>
      <c r="C368" s="11" t="str">
        <f>"Q"&amp;ROUNDUP(MONTH(SalesDataTable[[#This Row],[Order Date]])/3,0)</f>
        <v>Q1</v>
      </c>
      <c r="D368" s="10">
        <f>MONTH(SalesDataTable[[#This Row],[Order Date]])</f>
        <v>3</v>
      </c>
      <c r="E368" s="10" t="str">
        <f>TEXT(SalesDataTable[[#This Row],[Order Date]],"MMM")</f>
        <v>Mar</v>
      </c>
      <c r="F368" s="10">
        <f>YEAR(SalesDataTable[[#This Row],[Order Date]])</f>
        <v>2026</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6">
      <c r="A369" s="2">
        <v>1161</v>
      </c>
      <c r="B369" s="3">
        <v>46097</v>
      </c>
      <c r="C369" s="11" t="str">
        <f>"Q"&amp;ROUNDUP(MONTH(SalesDataTable[[#This Row],[Order Date]])/3,0)</f>
        <v>Q1</v>
      </c>
      <c r="D369" s="10">
        <f>MONTH(SalesDataTable[[#This Row],[Order Date]])</f>
        <v>3</v>
      </c>
      <c r="E369" s="10" t="str">
        <f>TEXT(SalesDataTable[[#This Row],[Order Date]],"MMM")</f>
        <v>Mar</v>
      </c>
      <c r="F369" s="10">
        <f>YEAR(SalesDataTable[[#This Row],[Order Date]])</f>
        <v>2026</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6">
      <c r="A370" s="2">
        <v>1320</v>
      </c>
      <c r="B370" s="3">
        <v>46097</v>
      </c>
      <c r="C370" s="11" t="str">
        <f>"Q"&amp;ROUNDUP(MONTH(SalesDataTable[[#This Row],[Order Date]])/3,0)</f>
        <v>Q1</v>
      </c>
      <c r="D370" s="10">
        <f>MONTH(SalesDataTable[[#This Row],[Order Date]])</f>
        <v>3</v>
      </c>
      <c r="E370" s="10" t="str">
        <f>TEXT(SalesDataTable[[#This Row],[Order Date]],"MMM")</f>
        <v>Mar</v>
      </c>
      <c r="F370" s="10">
        <f>YEAR(SalesDataTable[[#This Row],[Order Date]])</f>
        <v>2026</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6">
      <c r="A371" s="2">
        <v>2528</v>
      </c>
      <c r="B371" s="3">
        <v>46097</v>
      </c>
      <c r="C371" s="11" t="str">
        <f>"Q"&amp;ROUNDUP(MONTH(SalesDataTable[[#This Row],[Order Date]])/3,0)</f>
        <v>Q1</v>
      </c>
      <c r="D371" s="10">
        <f>MONTH(SalesDataTable[[#This Row],[Order Date]])</f>
        <v>3</v>
      </c>
      <c r="E371" s="10" t="str">
        <f>TEXT(SalesDataTable[[#This Row],[Order Date]],"MMM")</f>
        <v>Mar</v>
      </c>
      <c r="F371" s="10">
        <f>YEAR(SalesDataTable[[#This Row],[Order Date]])</f>
        <v>2026</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6">
      <c r="A372" s="2">
        <v>2956</v>
      </c>
      <c r="B372" s="3">
        <v>46097</v>
      </c>
      <c r="C372" s="11" t="str">
        <f>"Q"&amp;ROUNDUP(MONTH(SalesDataTable[[#This Row],[Order Date]])/3,0)</f>
        <v>Q1</v>
      </c>
      <c r="D372" s="10">
        <f>MONTH(SalesDataTable[[#This Row],[Order Date]])</f>
        <v>3</v>
      </c>
      <c r="E372" s="10" t="str">
        <f>TEXT(SalesDataTable[[#This Row],[Order Date]],"MMM")</f>
        <v>Mar</v>
      </c>
      <c r="F372" s="10">
        <f>YEAR(SalesDataTable[[#This Row],[Order Date]])</f>
        <v>2026</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6">
      <c r="A373" s="2">
        <v>2973</v>
      </c>
      <c r="B373" s="3">
        <v>46097</v>
      </c>
      <c r="C373" s="11" t="str">
        <f>"Q"&amp;ROUNDUP(MONTH(SalesDataTable[[#This Row],[Order Date]])/3,0)</f>
        <v>Q1</v>
      </c>
      <c r="D373" s="10">
        <f>MONTH(SalesDataTable[[#This Row],[Order Date]])</f>
        <v>3</v>
      </c>
      <c r="E373" s="10" t="str">
        <f>TEXT(SalesDataTable[[#This Row],[Order Date]],"MMM")</f>
        <v>Mar</v>
      </c>
      <c r="F373" s="10">
        <f>YEAR(SalesDataTable[[#This Row],[Order Date]])</f>
        <v>2026</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6">
      <c r="A374" s="2">
        <v>3358</v>
      </c>
      <c r="B374" s="3">
        <v>46097</v>
      </c>
      <c r="C374" s="11" t="str">
        <f>"Q"&amp;ROUNDUP(MONTH(SalesDataTable[[#This Row],[Order Date]])/3,0)</f>
        <v>Q1</v>
      </c>
      <c r="D374" s="10">
        <f>MONTH(SalesDataTable[[#This Row],[Order Date]])</f>
        <v>3</v>
      </c>
      <c r="E374" s="10" t="str">
        <f>TEXT(SalesDataTable[[#This Row],[Order Date]],"MMM")</f>
        <v>Mar</v>
      </c>
      <c r="F374" s="10">
        <f>YEAR(SalesDataTable[[#This Row],[Order Date]])</f>
        <v>2026</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6">
      <c r="A375" s="2">
        <v>164</v>
      </c>
      <c r="B375" s="3">
        <v>46098</v>
      </c>
      <c r="C375" s="11" t="str">
        <f>"Q"&amp;ROUNDUP(MONTH(SalesDataTable[[#This Row],[Order Date]])/3,0)</f>
        <v>Q1</v>
      </c>
      <c r="D375" s="10">
        <f>MONTH(SalesDataTable[[#This Row],[Order Date]])</f>
        <v>3</v>
      </c>
      <c r="E375" s="10" t="str">
        <f>TEXT(SalesDataTable[[#This Row],[Order Date]],"MMM")</f>
        <v>Mar</v>
      </c>
      <c r="F375" s="10">
        <f>YEAR(SalesDataTable[[#This Row],[Order Date]])</f>
        <v>2026</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6">
      <c r="A376" s="2">
        <v>995</v>
      </c>
      <c r="B376" s="3">
        <v>46098</v>
      </c>
      <c r="C376" s="11" t="str">
        <f>"Q"&amp;ROUNDUP(MONTH(SalesDataTable[[#This Row],[Order Date]])/3,0)</f>
        <v>Q1</v>
      </c>
      <c r="D376" s="10">
        <f>MONTH(SalesDataTable[[#This Row],[Order Date]])</f>
        <v>3</v>
      </c>
      <c r="E376" s="10" t="str">
        <f>TEXT(SalesDataTable[[#This Row],[Order Date]],"MMM")</f>
        <v>Mar</v>
      </c>
      <c r="F376" s="10">
        <f>YEAR(SalesDataTable[[#This Row],[Order Date]])</f>
        <v>2026</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6">
      <c r="A377" s="2">
        <v>4912</v>
      </c>
      <c r="B377" s="3">
        <v>46098</v>
      </c>
      <c r="C377" s="11" t="str">
        <f>"Q"&amp;ROUNDUP(MONTH(SalesDataTable[[#This Row],[Order Date]])/3,0)</f>
        <v>Q1</v>
      </c>
      <c r="D377" s="10">
        <f>MONTH(SalesDataTable[[#This Row],[Order Date]])</f>
        <v>3</v>
      </c>
      <c r="E377" s="10" t="str">
        <f>TEXT(SalesDataTable[[#This Row],[Order Date]],"MMM")</f>
        <v>Mar</v>
      </c>
      <c r="F377" s="10">
        <f>YEAR(SalesDataTable[[#This Row],[Order Date]])</f>
        <v>2026</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6">
      <c r="A378" s="2">
        <v>29</v>
      </c>
      <c r="B378" s="3">
        <v>46099</v>
      </c>
      <c r="C378" s="11" t="str">
        <f>"Q"&amp;ROUNDUP(MONTH(SalesDataTable[[#This Row],[Order Date]])/3,0)</f>
        <v>Q1</v>
      </c>
      <c r="D378" s="10">
        <f>MONTH(SalesDataTable[[#This Row],[Order Date]])</f>
        <v>3</v>
      </c>
      <c r="E378" s="10" t="str">
        <f>TEXT(SalesDataTable[[#This Row],[Order Date]],"MMM")</f>
        <v>Mar</v>
      </c>
      <c r="F378" s="10">
        <f>YEAR(SalesDataTable[[#This Row],[Order Date]])</f>
        <v>2026</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6">
      <c r="A379" s="2">
        <v>891</v>
      </c>
      <c r="B379" s="3">
        <v>46099</v>
      </c>
      <c r="C379" s="11" t="str">
        <f>"Q"&amp;ROUNDUP(MONTH(SalesDataTable[[#This Row],[Order Date]])/3,0)</f>
        <v>Q1</v>
      </c>
      <c r="D379" s="10">
        <f>MONTH(SalesDataTable[[#This Row],[Order Date]])</f>
        <v>3</v>
      </c>
      <c r="E379" s="10" t="str">
        <f>TEXT(SalesDataTable[[#This Row],[Order Date]],"MMM")</f>
        <v>Mar</v>
      </c>
      <c r="F379" s="10">
        <f>YEAR(SalesDataTable[[#This Row],[Order Date]])</f>
        <v>2026</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6">
      <c r="A380" s="2">
        <v>1143</v>
      </c>
      <c r="B380" s="3">
        <v>46099</v>
      </c>
      <c r="C380" s="11" t="str">
        <f>"Q"&amp;ROUNDUP(MONTH(SalesDataTable[[#This Row],[Order Date]])/3,0)</f>
        <v>Q1</v>
      </c>
      <c r="D380" s="10">
        <f>MONTH(SalesDataTable[[#This Row],[Order Date]])</f>
        <v>3</v>
      </c>
      <c r="E380" s="10" t="str">
        <f>TEXT(SalesDataTable[[#This Row],[Order Date]],"MMM")</f>
        <v>Mar</v>
      </c>
      <c r="F380" s="10">
        <f>YEAR(SalesDataTable[[#This Row],[Order Date]])</f>
        <v>2026</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6">
      <c r="A381" s="2">
        <v>2478</v>
      </c>
      <c r="B381" s="3">
        <v>46099</v>
      </c>
      <c r="C381" s="11" t="str">
        <f>"Q"&amp;ROUNDUP(MONTH(SalesDataTable[[#This Row],[Order Date]])/3,0)</f>
        <v>Q1</v>
      </c>
      <c r="D381" s="10">
        <f>MONTH(SalesDataTable[[#This Row],[Order Date]])</f>
        <v>3</v>
      </c>
      <c r="E381" s="10" t="str">
        <f>TEXT(SalesDataTable[[#This Row],[Order Date]],"MMM")</f>
        <v>Mar</v>
      </c>
      <c r="F381" s="10">
        <f>YEAR(SalesDataTable[[#This Row],[Order Date]])</f>
        <v>2026</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6">
      <c r="A382" s="2">
        <v>3961</v>
      </c>
      <c r="B382" s="3">
        <v>46099</v>
      </c>
      <c r="C382" s="11" t="str">
        <f>"Q"&amp;ROUNDUP(MONTH(SalesDataTable[[#This Row],[Order Date]])/3,0)</f>
        <v>Q1</v>
      </c>
      <c r="D382" s="10">
        <f>MONTH(SalesDataTable[[#This Row],[Order Date]])</f>
        <v>3</v>
      </c>
      <c r="E382" s="10" t="str">
        <f>TEXT(SalesDataTable[[#This Row],[Order Date]],"MMM")</f>
        <v>Mar</v>
      </c>
      <c r="F382" s="10">
        <f>YEAR(SalesDataTable[[#This Row],[Order Date]])</f>
        <v>2026</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6">
      <c r="A383" s="2">
        <v>4724</v>
      </c>
      <c r="B383" s="3">
        <v>46099</v>
      </c>
      <c r="C383" s="11" t="str">
        <f>"Q"&amp;ROUNDUP(MONTH(SalesDataTable[[#This Row],[Order Date]])/3,0)</f>
        <v>Q1</v>
      </c>
      <c r="D383" s="10">
        <f>MONTH(SalesDataTable[[#This Row],[Order Date]])</f>
        <v>3</v>
      </c>
      <c r="E383" s="10" t="str">
        <f>TEXT(SalesDataTable[[#This Row],[Order Date]],"MMM")</f>
        <v>Mar</v>
      </c>
      <c r="F383" s="10">
        <f>YEAR(SalesDataTable[[#This Row],[Order Date]])</f>
        <v>2026</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6">
      <c r="A384" s="2">
        <v>2171</v>
      </c>
      <c r="B384" s="3">
        <v>46100</v>
      </c>
      <c r="C384" s="11" t="str">
        <f>"Q"&amp;ROUNDUP(MONTH(SalesDataTable[[#This Row],[Order Date]])/3,0)</f>
        <v>Q1</v>
      </c>
      <c r="D384" s="10">
        <f>MONTH(SalesDataTable[[#This Row],[Order Date]])</f>
        <v>3</v>
      </c>
      <c r="E384" s="10" t="str">
        <f>TEXT(SalesDataTable[[#This Row],[Order Date]],"MMM")</f>
        <v>Mar</v>
      </c>
      <c r="F384" s="10">
        <f>YEAR(SalesDataTable[[#This Row],[Order Date]])</f>
        <v>2026</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6">
      <c r="A385" s="2">
        <v>2311</v>
      </c>
      <c r="B385" s="3">
        <v>46100</v>
      </c>
      <c r="C385" s="11" t="str">
        <f>"Q"&amp;ROUNDUP(MONTH(SalesDataTable[[#This Row],[Order Date]])/3,0)</f>
        <v>Q1</v>
      </c>
      <c r="D385" s="10">
        <f>MONTH(SalesDataTable[[#This Row],[Order Date]])</f>
        <v>3</v>
      </c>
      <c r="E385" s="10" t="str">
        <f>TEXT(SalesDataTable[[#This Row],[Order Date]],"MMM")</f>
        <v>Mar</v>
      </c>
      <c r="F385" s="10">
        <f>YEAR(SalesDataTable[[#This Row],[Order Date]])</f>
        <v>2026</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6">
      <c r="A386" s="2">
        <v>3563</v>
      </c>
      <c r="B386" s="3">
        <v>46100</v>
      </c>
      <c r="C386" s="11" t="str">
        <f>"Q"&amp;ROUNDUP(MONTH(SalesDataTable[[#This Row],[Order Date]])/3,0)</f>
        <v>Q1</v>
      </c>
      <c r="D386" s="10">
        <f>MONTH(SalesDataTable[[#This Row],[Order Date]])</f>
        <v>3</v>
      </c>
      <c r="E386" s="10" t="str">
        <f>TEXT(SalesDataTable[[#This Row],[Order Date]],"MMM")</f>
        <v>Mar</v>
      </c>
      <c r="F386" s="10">
        <f>YEAR(SalesDataTable[[#This Row],[Order Date]])</f>
        <v>2026</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6">
      <c r="A387" s="2">
        <v>3587</v>
      </c>
      <c r="B387" s="3">
        <v>46100</v>
      </c>
      <c r="C387" s="11" t="str">
        <f>"Q"&amp;ROUNDUP(MONTH(SalesDataTable[[#This Row],[Order Date]])/3,0)</f>
        <v>Q1</v>
      </c>
      <c r="D387" s="10">
        <f>MONTH(SalesDataTable[[#This Row],[Order Date]])</f>
        <v>3</v>
      </c>
      <c r="E387" s="10" t="str">
        <f>TEXT(SalesDataTable[[#This Row],[Order Date]],"MMM")</f>
        <v>Mar</v>
      </c>
      <c r="F387" s="10">
        <f>YEAR(SalesDataTable[[#This Row],[Order Date]])</f>
        <v>2026</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6">
      <c r="A388" s="2">
        <v>3706</v>
      </c>
      <c r="B388" s="3">
        <v>46100</v>
      </c>
      <c r="C388" s="11" t="str">
        <f>"Q"&amp;ROUNDUP(MONTH(SalesDataTable[[#This Row],[Order Date]])/3,0)</f>
        <v>Q1</v>
      </c>
      <c r="D388" s="10">
        <f>MONTH(SalesDataTable[[#This Row],[Order Date]])</f>
        <v>3</v>
      </c>
      <c r="E388" s="10" t="str">
        <f>TEXT(SalesDataTable[[#This Row],[Order Date]],"MMM")</f>
        <v>Mar</v>
      </c>
      <c r="F388" s="10">
        <f>YEAR(SalesDataTable[[#This Row],[Order Date]])</f>
        <v>2026</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6">
      <c r="A389" s="2">
        <v>4121</v>
      </c>
      <c r="B389" s="3">
        <v>46100</v>
      </c>
      <c r="C389" s="11" t="str">
        <f>"Q"&amp;ROUNDUP(MONTH(SalesDataTable[[#This Row],[Order Date]])/3,0)</f>
        <v>Q1</v>
      </c>
      <c r="D389" s="10">
        <f>MONTH(SalesDataTable[[#This Row],[Order Date]])</f>
        <v>3</v>
      </c>
      <c r="E389" s="10" t="str">
        <f>TEXT(SalesDataTable[[#This Row],[Order Date]],"MMM")</f>
        <v>Mar</v>
      </c>
      <c r="F389" s="10">
        <f>YEAR(SalesDataTable[[#This Row],[Order Date]])</f>
        <v>2026</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6">
      <c r="A390" s="2">
        <v>1047</v>
      </c>
      <c r="B390" s="3">
        <v>46101</v>
      </c>
      <c r="C390" s="11" t="str">
        <f>"Q"&amp;ROUNDUP(MONTH(SalesDataTable[[#This Row],[Order Date]])/3,0)</f>
        <v>Q1</v>
      </c>
      <c r="D390" s="10">
        <f>MONTH(SalesDataTable[[#This Row],[Order Date]])</f>
        <v>3</v>
      </c>
      <c r="E390" s="10" t="str">
        <f>TEXT(SalesDataTable[[#This Row],[Order Date]],"MMM")</f>
        <v>Mar</v>
      </c>
      <c r="F390" s="10">
        <f>YEAR(SalesDataTable[[#This Row],[Order Date]])</f>
        <v>2026</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6">
      <c r="A391" s="2">
        <v>1142</v>
      </c>
      <c r="B391" s="3">
        <v>46101</v>
      </c>
      <c r="C391" s="11" t="str">
        <f>"Q"&amp;ROUNDUP(MONTH(SalesDataTable[[#This Row],[Order Date]])/3,0)</f>
        <v>Q1</v>
      </c>
      <c r="D391" s="10">
        <f>MONTH(SalesDataTable[[#This Row],[Order Date]])</f>
        <v>3</v>
      </c>
      <c r="E391" s="10" t="str">
        <f>TEXT(SalesDataTable[[#This Row],[Order Date]],"MMM")</f>
        <v>Mar</v>
      </c>
      <c r="F391" s="10">
        <f>YEAR(SalesDataTable[[#This Row],[Order Date]])</f>
        <v>2026</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6">
      <c r="A392" s="2">
        <v>2232</v>
      </c>
      <c r="B392" s="3">
        <v>46101</v>
      </c>
      <c r="C392" s="11" t="str">
        <f>"Q"&amp;ROUNDUP(MONTH(SalesDataTable[[#This Row],[Order Date]])/3,0)</f>
        <v>Q1</v>
      </c>
      <c r="D392" s="10">
        <f>MONTH(SalesDataTable[[#This Row],[Order Date]])</f>
        <v>3</v>
      </c>
      <c r="E392" s="10" t="str">
        <f>TEXT(SalesDataTable[[#This Row],[Order Date]],"MMM")</f>
        <v>Mar</v>
      </c>
      <c r="F392" s="10">
        <f>YEAR(SalesDataTable[[#This Row],[Order Date]])</f>
        <v>2026</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6">
      <c r="A393" s="2">
        <v>2339</v>
      </c>
      <c r="B393" s="3">
        <v>46101</v>
      </c>
      <c r="C393" s="11" t="str">
        <f>"Q"&amp;ROUNDUP(MONTH(SalesDataTable[[#This Row],[Order Date]])/3,0)</f>
        <v>Q1</v>
      </c>
      <c r="D393" s="10">
        <f>MONTH(SalesDataTable[[#This Row],[Order Date]])</f>
        <v>3</v>
      </c>
      <c r="E393" s="10" t="str">
        <f>TEXT(SalesDataTable[[#This Row],[Order Date]],"MMM")</f>
        <v>Mar</v>
      </c>
      <c r="F393" s="10">
        <f>YEAR(SalesDataTable[[#This Row],[Order Date]])</f>
        <v>2026</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6">
      <c r="A394" s="2">
        <v>3611</v>
      </c>
      <c r="B394" s="3">
        <v>46101</v>
      </c>
      <c r="C394" s="11" t="str">
        <f>"Q"&amp;ROUNDUP(MONTH(SalesDataTable[[#This Row],[Order Date]])/3,0)</f>
        <v>Q1</v>
      </c>
      <c r="D394" s="10">
        <f>MONTH(SalesDataTable[[#This Row],[Order Date]])</f>
        <v>3</v>
      </c>
      <c r="E394" s="10" t="str">
        <f>TEXT(SalesDataTable[[#This Row],[Order Date]],"MMM")</f>
        <v>Mar</v>
      </c>
      <c r="F394" s="10">
        <f>YEAR(SalesDataTable[[#This Row],[Order Date]])</f>
        <v>2026</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6">
      <c r="A395" s="2">
        <v>3953</v>
      </c>
      <c r="B395" s="3">
        <v>46101</v>
      </c>
      <c r="C395" s="11" t="str">
        <f>"Q"&amp;ROUNDUP(MONTH(SalesDataTable[[#This Row],[Order Date]])/3,0)</f>
        <v>Q1</v>
      </c>
      <c r="D395" s="10">
        <f>MONTH(SalesDataTable[[#This Row],[Order Date]])</f>
        <v>3</v>
      </c>
      <c r="E395" s="10" t="str">
        <f>TEXT(SalesDataTable[[#This Row],[Order Date]],"MMM")</f>
        <v>Mar</v>
      </c>
      <c r="F395" s="10">
        <f>YEAR(SalesDataTable[[#This Row],[Order Date]])</f>
        <v>2026</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6">
      <c r="A396" s="2">
        <v>4253</v>
      </c>
      <c r="B396" s="3">
        <v>46101</v>
      </c>
      <c r="C396" s="11" t="str">
        <f>"Q"&amp;ROUNDUP(MONTH(SalesDataTable[[#This Row],[Order Date]])/3,0)</f>
        <v>Q1</v>
      </c>
      <c r="D396" s="10">
        <f>MONTH(SalesDataTable[[#This Row],[Order Date]])</f>
        <v>3</v>
      </c>
      <c r="E396" s="10" t="str">
        <f>TEXT(SalesDataTable[[#This Row],[Order Date]],"MMM")</f>
        <v>Mar</v>
      </c>
      <c r="F396" s="10">
        <f>YEAR(SalesDataTable[[#This Row],[Order Date]])</f>
        <v>2026</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6">
      <c r="A397" s="2">
        <v>4952</v>
      </c>
      <c r="B397" s="3">
        <v>46101</v>
      </c>
      <c r="C397" s="11" t="str">
        <f>"Q"&amp;ROUNDUP(MONTH(SalesDataTable[[#This Row],[Order Date]])/3,0)</f>
        <v>Q1</v>
      </c>
      <c r="D397" s="10">
        <f>MONTH(SalesDataTable[[#This Row],[Order Date]])</f>
        <v>3</v>
      </c>
      <c r="E397" s="10" t="str">
        <f>TEXT(SalesDataTable[[#This Row],[Order Date]],"MMM")</f>
        <v>Mar</v>
      </c>
      <c r="F397" s="10">
        <f>YEAR(SalesDataTable[[#This Row],[Order Date]])</f>
        <v>2026</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6">
      <c r="A398" s="2">
        <v>5016</v>
      </c>
      <c r="B398" s="3">
        <v>46101</v>
      </c>
      <c r="C398" s="11" t="str">
        <f>"Q"&amp;ROUNDUP(MONTH(SalesDataTable[[#This Row],[Order Date]])/3,0)</f>
        <v>Q1</v>
      </c>
      <c r="D398" s="10">
        <f>MONTH(SalesDataTable[[#This Row],[Order Date]])</f>
        <v>3</v>
      </c>
      <c r="E398" s="10" t="str">
        <f>TEXT(SalesDataTable[[#This Row],[Order Date]],"MMM")</f>
        <v>Mar</v>
      </c>
      <c r="F398" s="10">
        <f>YEAR(SalesDataTable[[#This Row],[Order Date]])</f>
        <v>2026</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6">
      <c r="A399" s="2">
        <v>839</v>
      </c>
      <c r="B399" s="3">
        <v>46102</v>
      </c>
      <c r="C399" s="11" t="str">
        <f>"Q"&amp;ROUNDUP(MONTH(SalesDataTable[[#This Row],[Order Date]])/3,0)</f>
        <v>Q1</v>
      </c>
      <c r="D399" s="10">
        <f>MONTH(SalesDataTable[[#This Row],[Order Date]])</f>
        <v>3</v>
      </c>
      <c r="E399" s="10" t="str">
        <f>TEXT(SalesDataTable[[#This Row],[Order Date]],"MMM")</f>
        <v>Mar</v>
      </c>
      <c r="F399" s="10">
        <f>YEAR(SalesDataTable[[#This Row],[Order Date]])</f>
        <v>2026</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6">
      <c r="A400" s="2">
        <v>1382</v>
      </c>
      <c r="B400" s="3">
        <v>46102</v>
      </c>
      <c r="C400" s="11" t="str">
        <f>"Q"&amp;ROUNDUP(MONTH(SalesDataTable[[#This Row],[Order Date]])/3,0)</f>
        <v>Q1</v>
      </c>
      <c r="D400" s="10">
        <f>MONTH(SalesDataTable[[#This Row],[Order Date]])</f>
        <v>3</v>
      </c>
      <c r="E400" s="10" t="str">
        <f>TEXT(SalesDataTable[[#This Row],[Order Date]],"MMM")</f>
        <v>Mar</v>
      </c>
      <c r="F400" s="10">
        <f>YEAR(SalesDataTable[[#This Row],[Order Date]])</f>
        <v>2026</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6">
      <c r="A401" s="2">
        <v>1452</v>
      </c>
      <c r="B401" s="3">
        <v>46102</v>
      </c>
      <c r="C401" s="11" t="str">
        <f>"Q"&amp;ROUNDUP(MONTH(SalesDataTable[[#This Row],[Order Date]])/3,0)</f>
        <v>Q1</v>
      </c>
      <c r="D401" s="10">
        <f>MONTH(SalesDataTable[[#This Row],[Order Date]])</f>
        <v>3</v>
      </c>
      <c r="E401" s="10" t="str">
        <f>TEXT(SalesDataTable[[#This Row],[Order Date]],"MMM")</f>
        <v>Mar</v>
      </c>
      <c r="F401" s="10">
        <f>YEAR(SalesDataTable[[#This Row],[Order Date]])</f>
        <v>2026</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6">
      <c r="A402" s="2">
        <v>1845</v>
      </c>
      <c r="B402" s="3">
        <v>46102</v>
      </c>
      <c r="C402" s="11" t="str">
        <f>"Q"&amp;ROUNDUP(MONTH(SalesDataTable[[#This Row],[Order Date]])/3,0)</f>
        <v>Q1</v>
      </c>
      <c r="D402" s="10">
        <f>MONTH(SalesDataTable[[#This Row],[Order Date]])</f>
        <v>3</v>
      </c>
      <c r="E402" s="10" t="str">
        <f>TEXT(SalesDataTable[[#This Row],[Order Date]],"MMM")</f>
        <v>Mar</v>
      </c>
      <c r="F402" s="10">
        <f>YEAR(SalesDataTable[[#This Row],[Order Date]])</f>
        <v>2026</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6">
      <c r="A403" s="2">
        <v>3560</v>
      </c>
      <c r="B403" s="3">
        <v>46102</v>
      </c>
      <c r="C403" s="11" t="str">
        <f>"Q"&amp;ROUNDUP(MONTH(SalesDataTable[[#This Row],[Order Date]])/3,0)</f>
        <v>Q1</v>
      </c>
      <c r="D403" s="10">
        <f>MONTH(SalesDataTable[[#This Row],[Order Date]])</f>
        <v>3</v>
      </c>
      <c r="E403" s="10" t="str">
        <f>TEXT(SalesDataTable[[#This Row],[Order Date]],"MMM")</f>
        <v>Mar</v>
      </c>
      <c r="F403" s="10">
        <f>YEAR(SalesDataTable[[#This Row],[Order Date]])</f>
        <v>2026</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6">
      <c r="A404" s="2">
        <v>4059</v>
      </c>
      <c r="B404" s="3">
        <v>46102</v>
      </c>
      <c r="C404" s="11" t="str">
        <f>"Q"&amp;ROUNDUP(MONTH(SalesDataTable[[#This Row],[Order Date]])/3,0)</f>
        <v>Q1</v>
      </c>
      <c r="D404" s="10">
        <f>MONTH(SalesDataTable[[#This Row],[Order Date]])</f>
        <v>3</v>
      </c>
      <c r="E404" s="10" t="str">
        <f>TEXT(SalesDataTable[[#This Row],[Order Date]],"MMM")</f>
        <v>Mar</v>
      </c>
      <c r="F404" s="10">
        <f>YEAR(SalesDataTable[[#This Row],[Order Date]])</f>
        <v>2026</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6">
      <c r="A405" s="2">
        <v>4731</v>
      </c>
      <c r="B405" s="3">
        <v>46102</v>
      </c>
      <c r="C405" s="11" t="str">
        <f>"Q"&amp;ROUNDUP(MONTH(SalesDataTable[[#This Row],[Order Date]])/3,0)</f>
        <v>Q1</v>
      </c>
      <c r="D405" s="10">
        <f>MONTH(SalesDataTable[[#This Row],[Order Date]])</f>
        <v>3</v>
      </c>
      <c r="E405" s="10" t="str">
        <f>TEXT(SalesDataTable[[#This Row],[Order Date]],"MMM")</f>
        <v>Mar</v>
      </c>
      <c r="F405" s="10">
        <f>YEAR(SalesDataTable[[#This Row],[Order Date]])</f>
        <v>2026</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6">
      <c r="A406" s="2">
        <v>693</v>
      </c>
      <c r="B406" s="3">
        <v>46103</v>
      </c>
      <c r="C406" s="11" t="str">
        <f>"Q"&amp;ROUNDUP(MONTH(SalesDataTable[[#This Row],[Order Date]])/3,0)</f>
        <v>Q1</v>
      </c>
      <c r="D406" s="10">
        <f>MONTH(SalesDataTable[[#This Row],[Order Date]])</f>
        <v>3</v>
      </c>
      <c r="E406" s="10" t="str">
        <f>TEXT(SalesDataTable[[#This Row],[Order Date]],"MMM")</f>
        <v>Mar</v>
      </c>
      <c r="F406" s="10">
        <f>YEAR(SalesDataTable[[#This Row],[Order Date]])</f>
        <v>2026</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6">
      <c r="A407" s="2">
        <v>1672</v>
      </c>
      <c r="B407" s="3">
        <v>46103</v>
      </c>
      <c r="C407" s="11" t="str">
        <f>"Q"&amp;ROUNDUP(MONTH(SalesDataTable[[#This Row],[Order Date]])/3,0)</f>
        <v>Q1</v>
      </c>
      <c r="D407" s="10">
        <f>MONTH(SalesDataTable[[#This Row],[Order Date]])</f>
        <v>3</v>
      </c>
      <c r="E407" s="10" t="str">
        <f>TEXT(SalesDataTable[[#This Row],[Order Date]],"MMM")</f>
        <v>Mar</v>
      </c>
      <c r="F407" s="10">
        <f>YEAR(SalesDataTable[[#This Row],[Order Date]])</f>
        <v>2026</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6">
      <c r="A408" s="2">
        <v>2347</v>
      </c>
      <c r="B408" s="3">
        <v>46103</v>
      </c>
      <c r="C408" s="11" t="str">
        <f>"Q"&amp;ROUNDUP(MONTH(SalesDataTable[[#This Row],[Order Date]])/3,0)</f>
        <v>Q1</v>
      </c>
      <c r="D408" s="10">
        <f>MONTH(SalesDataTable[[#This Row],[Order Date]])</f>
        <v>3</v>
      </c>
      <c r="E408" s="10" t="str">
        <f>TEXT(SalesDataTable[[#This Row],[Order Date]],"MMM")</f>
        <v>Mar</v>
      </c>
      <c r="F408" s="10">
        <f>YEAR(SalesDataTable[[#This Row],[Order Date]])</f>
        <v>2026</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6">
      <c r="A409" s="2">
        <v>2582</v>
      </c>
      <c r="B409" s="3">
        <v>46103</v>
      </c>
      <c r="C409" s="11" t="str">
        <f>"Q"&amp;ROUNDUP(MONTH(SalesDataTable[[#This Row],[Order Date]])/3,0)</f>
        <v>Q1</v>
      </c>
      <c r="D409" s="10">
        <f>MONTH(SalesDataTable[[#This Row],[Order Date]])</f>
        <v>3</v>
      </c>
      <c r="E409" s="10" t="str">
        <f>TEXT(SalesDataTable[[#This Row],[Order Date]],"MMM")</f>
        <v>Mar</v>
      </c>
      <c r="F409" s="10">
        <f>YEAR(SalesDataTable[[#This Row],[Order Date]])</f>
        <v>2026</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6">
      <c r="A410" s="2">
        <v>2762</v>
      </c>
      <c r="B410" s="3">
        <v>46103</v>
      </c>
      <c r="C410" s="11" t="str">
        <f>"Q"&amp;ROUNDUP(MONTH(SalesDataTable[[#This Row],[Order Date]])/3,0)</f>
        <v>Q1</v>
      </c>
      <c r="D410" s="10">
        <f>MONTH(SalesDataTable[[#This Row],[Order Date]])</f>
        <v>3</v>
      </c>
      <c r="E410" s="10" t="str">
        <f>TEXT(SalesDataTable[[#This Row],[Order Date]],"MMM")</f>
        <v>Mar</v>
      </c>
      <c r="F410" s="10">
        <f>YEAR(SalesDataTable[[#This Row],[Order Date]])</f>
        <v>2026</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6">
      <c r="A411" s="2">
        <v>4090</v>
      </c>
      <c r="B411" s="3">
        <v>46103</v>
      </c>
      <c r="C411" s="11" t="str">
        <f>"Q"&amp;ROUNDUP(MONTH(SalesDataTable[[#This Row],[Order Date]])/3,0)</f>
        <v>Q1</v>
      </c>
      <c r="D411" s="10">
        <f>MONTH(SalesDataTable[[#This Row],[Order Date]])</f>
        <v>3</v>
      </c>
      <c r="E411" s="10" t="str">
        <f>TEXT(SalesDataTable[[#This Row],[Order Date]],"MMM")</f>
        <v>Mar</v>
      </c>
      <c r="F411" s="10">
        <f>YEAR(SalesDataTable[[#This Row],[Order Date]])</f>
        <v>2026</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6">
      <c r="A412" s="2">
        <v>4491</v>
      </c>
      <c r="B412" s="3">
        <v>46103</v>
      </c>
      <c r="C412" s="11" t="str">
        <f>"Q"&amp;ROUNDUP(MONTH(SalesDataTable[[#This Row],[Order Date]])/3,0)</f>
        <v>Q1</v>
      </c>
      <c r="D412" s="10">
        <f>MONTH(SalesDataTable[[#This Row],[Order Date]])</f>
        <v>3</v>
      </c>
      <c r="E412" s="10" t="str">
        <f>TEXT(SalesDataTable[[#This Row],[Order Date]],"MMM")</f>
        <v>Mar</v>
      </c>
      <c r="F412" s="10">
        <f>YEAR(SalesDataTable[[#This Row],[Order Date]])</f>
        <v>2026</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6">
      <c r="A413" s="2">
        <v>4678</v>
      </c>
      <c r="B413" s="3">
        <v>46103</v>
      </c>
      <c r="C413" s="11" t="str">
        <f>"Q"&amp;ROUNDUP(MONTH(SalesDataTable[[#This Row],[Order Date]])/3,0)</f>
        <v>Q1</v>
      </c>
      <c r="D413" s="10">
        <f>MONTH(SalesDataTable[[#This Row],[Order Date]])</f>
        <v>3</v>
      </c>
      <c r="E413" s="10" t="str">
        <f>TEXT(SalesDataTable[[#This Row],[Order Date]],"MMM")</f>
        <v>Mar</v>
      </c>
      <c r="F413" s="10">
        <f>YEAR(SalesDataTable[[#This Row],[Order Date]])</f>
        <v>2026</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6">
      <c r="A414" s="2">
        <v>1189</v>
      </c>
      <c r="B414" s="3">
        <v>46104</v>
      </c>
      <c r="C414" s="11" t="str">
        <f>"Q"&amp;ROUNDUP(MONTH(SalesDataTable[[#This Row],[Order Date]])/3,0)</f>
        <v>Q1</v>
      </c>
      <c r="D414" s="10">
        <f>MONTH(SalesDataTable[[#This Row],[Order Date]])</f>
        <v>3</v>
      </c>
      <c r="E414" s="10" t="str">
        <f>TEXT(SalesDataTable[[#This Row],[Order Date]],"MMM")</f>
        <v>Mar</v>
      </c>
      <c r="F414" s="10">
        <f>YEAR(SalesDataTable[[#This Row],[Order Date]])</f>
        <v>2026</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6">
      <c r="A415" s="2">
        <v>1590</v>
      </c>
      <c r="B415" s="3">
        <v>46104</v>
      </c>
      <c r="C415" s="11" t="str">
        <f>"Q"&amp;ROUNDUP(MONTH(SalesDataTable[[#This Row],[Order Date]])/3,0)</f>
        <v>Q1</v>
      </c>
      <c r="D415" s="10">
        <f>MONTH(SalesDataTable[[#This Row],[Order Date]])</f>
        <v>3</v>
      </c>
      <c r="E415" s="10" t="str">
        <f>TEXT(SalesDataTable[[#This Row],[Order Date]],"MMM")</f>
        <v>Mar</v>
      </c>
      <c r="F415" s="10">
        <f>YEAR(SalesDataTable[[#This Row],[Order Date]])</f>
        <v>2026</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6">
      <c r="A416" s="2">
        <v>2309</v>
      </c>
      <c r="B416" s="3">
        <v>46104</v>
      </c>
      <c r="C416" s="11" t="str">
        <f>"Q"&amp;ROUNDUP(MONTH(SalesDataTable[[#This Row],[Order Date]])/3,0)</f>
        <v>Q1</v>
      </c>
      <c r="D416" s="10">
        <f>MONTH(SalesDataTable[[#This Row],[Order Date]])</f>
        <v>3</v>
      </c>
      <c r="E416" s="10" t="str">
        <f>TEXT(SalesDataTable[[#This Row],[Order Date]],"MMM")</f>
        <v>Mar</v>
      </c>
      <c r="F416" s="10">
        <f>YEAR(SalesDataTable[[#This Row],[Order Date]])</f>
        <v>2026</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6">
      <c r="A417" s="2">
        <v>3628</v>
      </c>
      <c r="B417" s="3">
        <v>46104</v>
      </c>
      <c r="C417" s="11" t="str">
        <f>"Q"&amp;ROUNDUP(MONTH(SalesDataTable[[#This Row],[Order Date]])/3,0)</f>
        <v>Q1</v>
      </c>
      <c r="D417" s="10">
        <f>MONTH(SalesDataTable[[#This Row],[Order Date]])</f>
        <v>3</v>
      </c>
      <c r="E417" s="10" t="str">
        <f>TEXT(SalesDataTable[[#This Row],[Order Date]],"MMM")</f>
        <v>Mar</v>
      </c>
      <c r="F417" s="10">
        <f>YEAR(SalesDataTable[[#This Row],[Order Date]])</f>
        <v>2026</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6">
      <c r="A418" s="2">
        <v>3718</v>
      </c>
      <c r="B418" s="3">
        <v>46104</v>
      </c>
      <c r="C418" s="11" t="str">
        <f>"Q"&amp;ROUNDUP(MONTH(SalesDataTable[[#This Row],[Order Date]])/3,0)</f>
        <v>Q1</v>
      </c>
      <c r="D418" s="10">
        <f>MONTH(SalesDataTable[[#This Row],[Order Date]])</f>
        <v>3</v>
      </c>
      <c r="E418" s="10" t="str">
        <f>TEXT(SalesDataTable[[#This Row],[Order Date]],"MMM")</f>
        <v>Mar</v>
      </c>
      <c r="F418" s="10">
        <f>YEAR(SalesDataTable[[#This Row],[Order Date]])</f>
        <v>2026</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6">
      <c r="A419" s="2">
        <v>4198</v>
      </c>
      <c r="B419" s="3">
        <v>46104</v>
      </c>
      <c r="C419" s="11" t="str">
        <f>"Q"&amp;ROUNDUP(MONTH(SalesDataTable[[#This Row],[Order Date]])/3,0)</f>
        <v>Q1</v>
      </c>
      <c r="D419" s="10">
        <f>MONTH(SalesDataTable[[#This Row],[Order Date]])</f>
        <v>3</v>
      </c>
      <c r="E419" s="10" t="str">
        <f>TEXT(SalesDataTable[[#This Row],[Order Date]],"MMM")</f>
        <v>Mar</v>
      </c>
      <c r="F419" s="10">
        <f>YEAR(SalesDataTable[[#This Row],[Order Date]])</f>
        <v>2026</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6">
      <c r="A420" s="2">
        <v>4784</v>
      </c>
      <c r="B420" s="3">
        <v>46104</v>
      </c>
      <c r="C420" s="11" t="str">
        <f>"Q"&amp;ROUNDUP(MONTH(SalesDataTable[[#This Row],[Order Date]])/3,0)</f>
        <v>Q1</v>
      </c>
      <c r="D420" s="10">
        <f>MONTH(SalesDataTable[[#This Row],[Order Date]])</f>
        <v>3</v>
      </c>
      <c r="E420" s="10" t="str">
        <f>TEXT(SalesDataTable[[#This Row],[Order Date]],"MMM")</f>
        <v>Mar</v>
      </c>
      <c r="F420" s="10">
        <f>YEAR(SalesDataTable[[#This Row],[Order Date]])</f>
        <v>2026</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6">
      <c r="A421" s="2">
        <v>86</v>
      </c>
      <c r="B421" s="3">
        <v>46105</v>
      </c>
      <c r="C421" s="11" t="str">
        <f>"Q"&amp;ROUNDUP(MONTH(SalesDataTable[[#This Row],[Order Date]])/3,0)</f>
        <v>Q1</v>
      </c>
      <c r="D421" s="10">
        <f>MONTH(SalesDataTable[[#This Row],[Order Date]])</f>
        <v>3</v>
      </c>
      <c r="E421" s="10" t="str">
        <f>TEXT(SalesDataTable[[#This Row],[Order Date]],"MMM")</f>
        <v>Mar</v>
      </c>
      <c r="F421" s="10">
        <f>YEAR(SalesDataTable[[#This Row],[Order Date]])</f>
        <v>2026</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6">
      <c r="A422" s="2">
        <v>1813</v>
      </c>
      <c r="B422" s="3">
        <v>46105</v>
      </c>
      <c r="C422" s="11" t="str">
        <f>"Q"&amp;ROUNDUP(MONTH(SalesDataTable[[#This Row],[Order Date]])/3,0)</f>
        <v>Q1</v>
      </c>
      <c r="D422" s="10">
        <f>MONTH(SalesDataTable[[#This Row],[Order Date]])</f>
        <v>3</v>
      </c>
      <c r="E422" s="10" t="str">
        <f>TEXT(SalesDataTable[[#This Row],[Order Date]],"MMM")</f>
        <v>Mar</v>
      </c>
      <c r="F422" s="10">
        <f>YEAR(SalesDataTable[[#This Row],[Order Date]])</f>
        <v>2026</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6">
      <c r="A423" s="2">
        <v>2212</v>
      </c>
      <c r="B423" s="3">
        <v>46105</v>
      </c>
      <c r="C423" s="11" t="str">
        <f>"Q"&amp;ROUNDUP(MONTH(SalesDataTable[[#This Row],[Order Date]])/3,0)</f>
        <v>Q1</v>
      </c>
      <c r="D423" s="10">
        <f>MONTH(SalesDataTable[[#This Row],[Order Date]])</f>
        <v>3</v>
      </c>
      <c r="E423" s="10" t="str">
        <f>TEXT(SalesDataTable[[#This Row],[Order Date]],"MMM")</f>
        <v>Mar</v>
      </c>
      <c r="F423" s="10">
        <f>YEAR(SalesDataTable[[#This Row],[Order Date]])</f>
        <v>2026</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6">
      <c r="A424" s="2">
        <v>4466</v>
      </c>
      <c r="B424" s="3">
        <v>46105</v>
      </c>
      <c r="C424" s="11" t="str">
        <f>"Q"&amp;ROUNDUP(MONTH(SalesDataTable[[#This Row],[Order Date]])/3,0)</f>
        <v>Q1</v>
      </c>
      <c r="D424" s="10">
        <f>MONTH(SalesDataTable[[#This Row],[Order Date]])</f>
        <v>3</v>
      </c>
      <c r="E424" s="10" t="str">
        <f>TEXT(SalesDataTable[[#This Row],[Order Date]],"MMM")</f>
        <v>Mar</v>
      </c>
      <c r="F424" s="10">
        <f>YEAR(SalesDataTable[[#This Row],[Order Date]])</f>
        <v>2026</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6">
      <c r="A425" s="2">
        <v>4483</v>
      </c>
      <c r="B425" s="3">
        <v>46105</v>
      </c>
      <c r="C425" s="11" t="str">
        <f>"Q"&amp;ROUNDUP(MONTH(SalesDataTable[[#This Row],[Order Date]])/3,0)</f>
        <v>Q1</v>
      </c>
      <c r="D425" s="10">
        <f>MONTH(SalesDataTable[[#This Row],[Order Date]])</f>
        <v>3</v>
      </c>
      <c r="E425" s="10" t="str">
        <f>TEXT(SalesDataTable[[#This Row],[Order Date]],"MMM")</f>
        <v>Mar</v>
      </c>
      <c r="F425" s="10">
        <f>YEAR(SalesDataTable[[#This Row],[Order Date]])</f>
        <v>2026</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6">
      <c r="A426" s="2">
        <v>273</v>
      </c>
      <c r="B426" s="3">
        <v>46106</v>
      </c>
      <c r="C426" s="11" t="str">
        <f>"Q"&amp;ROUNDUP(MONTH(SalesDataTable[[#This Row],[Order Date]])/3,0)</f>
        <v>Q1</v>
      </c>
      <c r="D426" s="10">
        <f>MONTH(SalesDataTable[[#This Row],[Order Date]])</f>
        <v>3</v>
      </c>
      <c r="E426" s="10" t="str">
        <f>TEXT(SalesDataTable[[#This Row],[Order Date]],"MMM")</f>
        <v>Mar</v>
      </c>
      <c r="F426" s="10">
        <f>YEAR(SalesDataTable[[#This Row],[Order Date]])</f>
        <v>2026</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6">
      <c r="A427" s="2">
        <v>578</v>
      </c>
      <c r="B427" s="3">
        <v>46106</v>
      </c>
      <c r="C427" s="11" t="str">
        <f>"Q"&amp;ROUNDUP(MONTH(SalesDataTable[[#This Row],[Order Date]])/3,0)</f>
        <v>Q1</v>
      </c>
      <c r="D427" s="10">
        <f>MONTH(SalesDataTable[[#This Row],[Order Date]])</f>
        <v>3</v>
      </c>
      <c r="E427" s="10" t="str">
        <f>TEXT(SalesDataTable[[#This Row],[Order Date]],"MMM")</f>
        <v>Mar</v>
      </c>
      <c r="F427" s="10">
        <f>YEAR(SalesDataTable[[#This Row],[Order Date]])</f>
        <v>2026</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6">
      <c r="A428" s="2">
        <v>1290</v>
      </c>
      <c r="B428" s="3">
        <v>46106</v>
      </c>
      <c r="C428" s="11" t="str">
        <f>"Q"&amp;ROUNDUP(MONTH(SalesDataTable[[#This Row],[Order Date]])/3,0)</f>
        <v>Q1</v>
      </c>
      <c r="D428" s="10">
        <f>MONTH(SalesDataTable[[#This Row],[Order Date]])</f>
        <v>3</v>
      </c>
      <c r="E428" s="10" t="str">
        <f>TEXT(SalesDataTable[[#This Row],[Order Date]],"MMM")</f>
        <v>Mar</v>
      </c>
      <c r="F428" s="10">
        <f>YEAR(SalesDataTable[[#This Row],[Order Date]])</f>
        <v>2026</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6">
      <c r="A429" s="2">
        <v>1501</v>
      </c>
      <c r="B429" s="3">
        <v>46106</v>
      </c>
      <c r="C429" s="11" t="str">
        <f>"Q"&amp;ROUNDUP(MONTH(SalesDataTable[[#This Row],[Order Date]])/3,0)</f>
        <v>Q1</v>
      </c>
      <c r="D429" s="10">
        <f>MONTH(SalesDataTable[[#This Row],[Order Date]])</f>
        <v>3</v>
      </c>
      <c r="E429" s="10" t="str">
        <f>TEXT(SalesDataTable[[#This Row],[Order Date]],"MMM")</f>
        <v>Mar</v>
      </c>
      <c r="F429" s="10">
        <f>YEAR(SalesDataTable[[#This Row],[Order Date]])</f>
        <v>2026</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6">
      <c r="A430" s="2">
        <v>1540</v>
      </c>
      <c r="B430" s="3">
        <v>46106</v>
      </c>
      <c r="C430" s="11" t="str">
        <f>"Q"&amp;ROUNDUP(MONTH(SalesDataTable[[#This Row],[Order Date]])/3,0)</f>
        <v>Q1</v>
      </c>
      <c r="D430" s="10">
        <f>MONTH(SalesDataTable[[#This Row],[Order Date]])</f>
        <v>3</v>
      </c>
      <c r="E430" s="10" t="str">
        <f>TEXT(SalesDataTable[[#This Row],[Order Date]],"MMM")</f>
        <v>Mar</v>
      </c>
      <c r="F430" s="10">
        <f>YEAR(SalesDataTable[[#This Row],[Order Date]])</f>
        <v>2026</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6">
      <c r="A431" s="2">
        <v>2541</v>
      </c>
      <c r="B431" s="3">
        <v>46106</v>
      </c>
      <c r="C431" s="11" t="str">
        <f>"Q"&amp;ROUNDUP(MONTH(SalesDataTable[[#This Row],[Order Date]])/3,0)</f>
        <v>Q1</v>
      </c>
      <c r="D431" s="10">
        <f>MONTH(SalesDataTable[[#This Row],[Order Date]])</f>
        <v>3</v>
      </c>
      <c r="E431" s="10" t="str">
        <f>TEXT(SalesDataTable[[#This Row],[Order Date]],"MMM")</f>
        <v>Mar</v>
      </c>
      <c r="F431" s="10">
        <f>YEAR(SalesDataTable[[#This Row],[Order Date]])</f>
        <v>2026</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6">
      <c r="A432" s="2">
        <v>4264</v>
      </c>
      <c r="B432" s="3">
        <v>46106</v>
      </c>
      <c r="C432" s="11" t="str">
        <f>"Q"&amp;ROUNDUP(MONTH(SalesDataTable[[#This Row],[Order Date]])/3,0)</f>
        <v>Q1</v>
      </c>
      <c r="D432" s="10">
        <f>MONTH(SalesDataTable[[#This Row],[Order Date]])</f>
        <v>3</v>
      </c>
      <c r="E432" s="10" t="str">
        <f>TEXT(SalesDataTable[[#This Row],[Order Date]],"MMM")</f>
        <v>Mar</v>
      </c>
      <c r="F432" s="10">
        <f>YEAR(SalesDataTable[[#This Row],[Order Date]])</f>
        <v>2026</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6">
      <c r="A433" s="2">
        <v>4311</v>
      </c>
      <c r="B433" s="3">
        <v>46106</v>
      </c>
      <c r="C433" s="11" t="str">
        <f>"Q"&amp;ROUNDUP(MONTH(SalesDataTable[[#This Row],[Order Date]])/3,0)</f>
        <v>Q1</v>
      </c>
      <c r="D433" s="10">
        <f>MONTH(SalesDataTable[[#This Row],[Order Date]])</f>
        <v>3</v>
      </c>
      <c r="E433" s="10" t="str">
        <f>TEXT(SalesDataTable[[#This Row],[Order Date]],"MMM")</f>
        <v>Mar</v>
      </c>
      <c r="F433" s="10">
        <f>YEAR(SalesDataTable[[#This Row],[Order Date]])</f>
        <v>2026</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6">
      <c r="A434" s="2">
        <v>4796</v>
      </c>
      <c r="B434" s="3">
        <v>46106</v>
      </c>
      <c r="C434" s="11" t="str">
        <f>"Q"&amp;ROUNDUP(MONTH(SalesDataTable[[#This Row],[Order Date]])/3,0)</f>
        <v>Q1</v>
      </c>
      <c r="D434" s="10">
        <f>MONTH(SalesDataTable[[#This Row],[Order Date]])</f>
        <v>3</v>
      </c>
      <c r="E434" s="10" t="str">
        <f>TEXT(SalesDataTable[[#This Row],[Order Date]],"MMM")</f>
        <v>Mar</v>
      </c>
      <c r="F434" s="10">
        <f>YEAR(SalesDataTable[[#This Row],[Order Date]])</f>
        <v>2026</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6">
      <c r="A435" s="2">
        <v>89</v>
      </c>
      <c r="B435" s="3">
        <v>46107</v>
      </c>
      <c r="C435" s="11" t="str">
        <f>"Q"&amp;ROUNDUP(MONTH(SalesDataTable[[#This Row],[Order Date]])/3,0)</f>
        <v>Q1</v>
      </c>
      <c r="D435" s="10">
        <f>MONTH(SalesDataTable[[#This Row],[Order Date]])</f>
        <v>3</v>
      </c>
      <c r="E435" s="10" t="str">
        <f>TEXT(SalesDataTable[[#This Row],[Order Date]],"MMM")</f>
        <v>Mar</v>
      </c>
      <c r="F435" s="10">
        <f>YEAR(SalesDataTable[[#This Row],[Order Date]])</f>
        <v>2026</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6">
      <c r="A436" s="2">
        <v>487</v>
      </c>
      <c r="B436" s="3">
        <v>46107</v>
      </c>
      <c r="C436" s="11" t="str">
        <f>"Q"&amp;ROUNDUP(MONTH(SalesDataTable[[#This Row],[Order Date]])/3,0)</f>
        <v>Q1</v>
      </c>
      <c r="D436" s="10">
        <f>MONTH(SalesDataTable[[#This Row],[Order Date]])</f>
        <v>3</v>
      </c>
      <c r="E436" s="10" t="str">
        <f>TEXT(SalesDataTable[[#This Row],[Order Date]],"MMM")</f>
        <v>Mar</v>
      </c>
      <c r="F436" s="10">
        <f>YEAR(SalesDataTable[[#This Row],[Order Date]])</f>
        <v>2026</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6">
      <c r="A437" s="2">
        <v>1476</v>
      </c>
      <c r="B437" s="3">
        <v>46107</v>
      </c>
      <c r="C437" s="11" t="str">
        <f>"Q"&amp;ROUNDUP(MONTH(SalesDataTable[[#This Row],[Order Date]])/3,0)</f>
        <v>Q1</v>
      </c>
      <c r="D437" s="10">
        <f>MONTH(SalesDataTable[[#This Row],[Order Date]])</f>
        <v>3</v>
      </c>
      <c r="E437" s="10" t="str">
        <f>TEXT(SalesDataTable[[#This Row],[Order Date]],"MMM")</f>
        <v>Mar</v>
      </c>
      <c r="F437" s="10">
        <f>YEAR(SalesDataTable[[#This Row],[Order Date]])</f>
        <v>2026</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6">
      <c r="A438" s="2">
        <v>2145</v>
      </c>
      <c r="B438" s="3">
        <v>46107</v>
      </c>
      <c r="C438" s="11" t="str">
        <f>"Q"&amp;ROUNDUP(MONTH(SalesDataTable[[#This Row],[Order Date]])/3,0)</f>
        <v>Q1</v>
      </c>
      <c r="D438" s="10">
        <f>MONTH(SalesDataTable[[#This Row],[Order Date]])</f>
        <v>3</v>
      </c>
      <c r="E438" s="10" t="str">
        <f>TEXT(SalesDataTable[[#This Row],[Order Date]],"MMM")</f>
        <v>Mar</v>
      </c>
      <c r="F438" s="10">
        <f>YEAR(SalesDataTable[[#This Row],[Order Date]])</f>
        <v>2026</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6">
      <c r="A439" s="2">
        <v>2999</v>
      </c>
      <c r="B439" s="3">
        <v>46107</v>
      </c>
      <c r="C439" s="11" t="str">
        <f>"Q"&amp;ROUNDUP(MONTH(SalesDataTable[[#This Row],[Order Date]])/3,0)</f>
        <v>Q1</v>
      </c>
      <c r="D439" s="10">
        <f>MONTH(SalesDataTable[[#This Row],[Order Date]])</f>
        <v>3</v>
      </c>
      <c r="E439" s="10" t="str">
        <f>TEXT(SalesDataTable[[#This Row],[Order Date]],"MMM")</f>
        <v>Mar</v>
      </c>
      <c r="F439" s="10">
        <f>YEAR(SalesDataTable[[#This Row],[Order Date]])</f>
        <v>2026</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6">
      <c r="A440" s="2">
        <v>4464</v>
      </c>
      <c r="B440" s="3">
        <v>46107</v>
      </c>
      <c r="C440" s="11" t="str">
        <f>"Q"&amp;ROUNDUP(MONTH(SalesDataTable[[#This Row],[Order Date]])/3,0)</f>
        <v>Q1</v>
      </c>
      <c r="D440" s="10">
        <f>MONTH(SalesDataTable[[#This Row],[Order Date]])</f>
        <v>3</v>
      </c>
      <c r="E440" s="10" t="str">
        <f>TEXT(SalesDataTable[[#This Row],[Order Date]],"MMM")</f>
        <v>Mar</v>
      </c>
      <c r="F440" s="10">
        <f>YEAR(SalesDataTable[[#This Row],[Order Date]])</f>
        <v>2026</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6">
      <c r="A441" s="2">
        <v>4978</v>
      </c>
      <c r="B441" s="3">
        <v>46107</v>
      </c>
      <c r="C441" s="11" t="str">
        <f>"Q"&amp;ROUNDUP(MONTH(SalesDataTable[[#This Row],[Order Date]])/3,0)</f>
        <v>Q1</v>
      </c>
      <c r="D441" s="10">
        <f>MONTH(SalesDataTable[[#This Row],[Order Date]])</f>
        <v>3</v>
      </c>
      <c r="E441" s="10" t="str">
        <f>TEXT(SalesDataTable[[#This Row],[Order Date]],"MMM")</f>
        <v>Mar</v>
      </c>
      <c r="F441" s="10">
        <f>YEAR(SalesDataTable[[#This Row],[Order Date]])</f>
        <v>2026</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6">
      <c r="A442" s="2">
        <v>130</v>
      </c>
      <c r="B442" s="3">
        <v>46108</v>
      </c>
      <c r="C442" s="11" t="str">
        <f>"Q"&amp;ROUNDUP(MONTH(SalesDataTable[[#This Row],[Order Date]])/3,0)</f>
        <v>Q1</v>
      </c>
      <c r="D442" s="10">
        <f>MONTH(SalesDataTable[[#This Row],[Order Date]])</f>
        <v>3</v>
      </c>
      <c r="E442" s="10" t="str">
        <f>TEXT(SalesDataTable[[#This Row],[Order Date]],"MMM")</f>
        <v>Mar</v>
      </c>
      <c r="F442" s="10">
        <f>YEAR(SalesDataTable[[#This Row],[Order Date]])</f>
        <v>2026</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6">
      <c r="A443" s="2">
        <v>848</v>
      </c>
      <c r="B443" s="3">
        <v>46108</v>
      </c>
      <c r="C443" s="11" t="str">
        <f>"Q"&amp;ROUNDUP(MONTH(SalesDataTable[[#This Row],[Order Date]])/3,0)</f>
        <v>Q1</v>
      </c>
      <c r="D443" s="10">
        <f>MONTH(SalesDataTable[[#This Row],[Order Date]])</f>
        <v>3</v>
      </c>
      <c r="E443" s="10" t="str">
        <f>TEXT(SalesDataTable[[#This Row],[Order Date]],"MMM")</f>
        <v>Mar</v>
      </c>
      <c r="F443" s="10">
        <f>YEAR(SalesDataTable[[#This Row],[Order Date]])</f>
        <v>2026</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6">
      <c r="A444" s="2">
        <v>1359</v>
      </c>
      <c r="B444" s="3">
        <v>46108</v>
      </c>
      <c r="C444" s="11" t="str">
        <f>"Q"&amp;ROUNDUP(MONTH(SalesDataTable[[#This Row],[Order Date]])/3,0)</f>
        <v>Q1</v>
      </c>
      <c r="D444" s="10">
        <f>MONTH(SalesDataTable[[#This Row],[Order Date]])</f>
        <v>3</v>
      </c>
      <c r="E444" s="10" t="str">
        <f>TEXT(SalesDataTable[[#This Row],[Order Date]],"MMM")</f>
        <v>Mar</v>
      </c>
      <c r="F444" s="10">
        <f>YEAR(SalesDataTable[[#This Row],[Order Date]])</f>
        <v>2026</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6">
      <c r="A445" s="2">
        <v>2379</v>
      </c>
      <c r="B445" s="3">
        <v>46108</v>
      </c>
      <c r="C445" s="11" t="str">
        <f>"Q"&amp;ROUNDUP(MONTH(SalesDataTable[[#This Row],[Order Date]])/3,0)</f>
        <v>Q1</v>
      </c>
      <c r="D445" s="10">
        <f>MONTH(SalesDataTable[[#This Row],[Order Date]])</f>
        <v>3</v>
      </c>
      <c r="E445" s="10" t="str">
        <f>TEXT(SalesDataTable[[#This Row],[Order Date]],"MMM")</f>
        <v>Mar</v>
      </c>
      <c r="F445" s="10">
        <f>YEAR(SalesDataTable[[#This Row],[Order Date]])</f>
        <v>2026</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6">
      <c r="A446" s="2">
        <v>2987</v>
      </c>
      <c r="B446" s="3">
        <v>46108</v>
      </c>
      <c r="C446" s="11" t="str">
        <f>"Q"&amp;ROUNDUP(MONTH(SalesDataTable[[#This Row],[Order Date]])/3,0)</f>
        <v>Q1</v>
      </c>
      <c r="D446" s="10">
        <f>MONTH(SalesDataTable[[#This Row],[Order Date]])</f>
        <v>3</v>
      </c>
      <c r="E446" s="10" t="str">
        <f>TEXT(SalesDataTable[[#This Row],[Order Date]],"MMM")</f>
        <v>Mar</v>
      </c>
      <c r="F446" s="10">
        <f>YEAR(SalesDataTable[[#This Row],[Order Date]])</f>
        <v>2026</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6">
      <c r="A447" s="2">
        <v>3121</v>
      </c>
      <c r="B447" s="3">
        <v>46108</v>
      </c>
      <c r="C447" s="11" t="str">
        <f>"Q"&amp;ROUNDUP(MONTH(SalesDataTable[[#This Row],[Order Date]])/3,0)</f>
        <v>Q1</v>
      </c>
      <c r="D447" s="10">
        <f>MONTH(SalesDataTable[[#This Row],[Order Date]])</f>
        <v>3</v>
      </c>
      <c r="E447" s="10" t="str">
        <f>TEXT(SalesDataTable[[#This Row],[Order Date]],"MMM")</f>
        <v>Mar</v>
      </c>
      <c r="F447" s="10">
        <f>YEAR(SalesDataTable[[#This Row],[Order Date]])</f>
        <v>2026</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6">
      <c r="A448" s="2">
        <v>4445</v>
      </c>
      <c r="B448" s="3">
        <v>46108</v>
      </c>
      <c r="C448" s="11" t="str">
        <f>"Q"&amp;ROUNDUP(MONTH(SalesDataTable[[#This Row],[Order Date]])/3,0)</f>
        <v>Q1</v>
      </c>
      <c r="D448" s="10">
        <f>MONTH(SalesDataTable[[#This Row],[Order Date]])</f>
        <v>3</v>
      </c>
      <c r="E448" s="10" t="str">
        <f>TEXT(SalesDataTable[[#This Row],[Order Date]],"MMM")</f>
        <v>Mar</v>
      </c>
      <c r="F448" s="10">
        <f>YEAR(SalesDataTable[[#This Row],[Order Date]])</f>
        <v>2026</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6">
      <c r="A449" s="2">
        <v>441</v>
      </c>
      <c r="B449" s="3">
        <v>46109</v>
      </c>
      <c r="C449" s="11" t="str">
        <f>"Q"&amp;ROUNDUP(MONTH(SalesDataTable[[#This Row],[Order Date]])/3,0)</f>
        <v>Q1</v>
      </c>
      <c r="D449" s="10">
        <f>MONTH(SalesDataTable[[#This Row],[Order Date]])</f>
        <v>3</v>
      </c>
      <c r="E449" s="10" t="str">
        <f>TEXT(SalesDataTable[[#This Row],[Order Date]],"MMM")</f>
        <v>Mar</v>
      </c>
      <c r="F449" s="10">
        <f>YEAR(SalesDataTable[[#This Row],[Order Date]])</f>
        <v>2026</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6">
      <c r="A450" s="2">
        <v>4608</v>
      </c>
      <c r="B450" s="3">
        <v>46109</v>
      </c>
      <c r="C450" s="11" t="str">
        <f>"Q"&amp;ROUNDUP(MONTH(SalesDataTable[[#This Row],[Order Date]])/3,0)</f>
        <v>Q1</v>
      </c>
      <c r="D450" s="10">
        <f>MONTH(SalesDataTable[[#This Row],[Order Date]])</f>
        <v>3</v>
      </c>
      <c r="E450" s="10" t="str">
        <f>TEXT(SalesDataTable[[#This Row],[Order Date]],"MMM")</f>
        <v>Mar</v>
      </c>
      <c r="F450" s="10">
        <f>YEAR(SalesDataTable[[#This Row],[Order Date]])</f>
        <v>2026</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6">
      <c r="A451" s="2">
        <v>4914</v>
      </c>
      <c r="B451" s="3">
        <v>46109</v>
      </c>
      <c r="C451" s="11" t="str">
        <f>"Q"&amp;ROUNDUP(MONTH(SalesDataTable[[#This Row],[Order Date]])/3,0)</f>
        <v>Q1</v>
      </c>
      <c r="D451" s="10">
        <f>MONTH(SalesDataTable[[#This Row],[Order Date]])</f>
        <v>3</v>
      </c>
      <c r="E451" s="10" t="str">
        <f>TEXT(SalesDataTable[[#This Row],[Order Date]],"MMM")</f>
        <v>Mar</v>
      </c>
      <c r="F451" s="10">
        <f>YEAR(SalesDataTable[[#This Row],[Order Date]])</f>
        <v>2026</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6">
      <c r="A452" s="2">
        <v>860</v>
      </c>
      <c r="B452" s="3">
        <v>46110</v>
      </c>
      <c r="C452" s="11" t="str">
        <f>"Q"&amp;ROUNDUP(MONTH(SalesDataTable[[#This Row],[Order Date]])/3,0)</f>
        <v>Q1</v>
      </c>
      <c r="D452" s="10">
        <f>MONTH(SalesDataTable[[#This Row],[Order Date]])</f>
        <v>3</v>
      </c>
      <c r="E452" s="10" t="str">
        <f>TEXT(SalesDataTable[[#This Row],[Order Date]],"MMM")</f>
        <v>Mar</v>
      </c>
      <c r="F452" s="10">
        <f>YEAR(SalesDataTable[[#This Row],[Order Date]])</f>
        <v>2026</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6">
      <c r="A453" s="2">
        <v>920</v>
      </c>
      <c r="B453" s="3">
        <v>46110</v>
      </c>
      <c r="C453" s="11" t="str">
        <f>"Q"&amp;ROUNDUP(MONTH(SalesDataTable[[#This Row],[Order Date]])/3,0)</f>
        <v>Q1</v>
      </c>
      <c r="D453" s="10">
        <f>MONTH(SalesDataTable[[#This Row],[Order Date]])</f>
        <v>3</v>
      </c>
      <c r="E453" s="10" t="str">
        <f>TEXT(SalesDataTable[[#This Row],[Order Date]],"MMM")</f>
        <v>Mar</v>
      </c>
      <c r="F453" s="10">
        <f>YEAR(SalesDataTable[[#This Row],[Order Date]])</f>
        <v>2026</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6">
      <c r="A454" s="2">
        <v>1700</v>
      </c>
      <c r="B454" s="3">
        <v>46110</v>
      </c>
      <c r="C454" s="11" t="str">
        <f>"Q"&amp;ROUNDUP(MONTH(SalesDataTable[[#This Row],[Order Date]])/3,0)</f>
        <v>Q1</v>
      </c>
      <c r="D454" s="10">
        <f>MONTH(SalesDataTable[[#This Row],[Order Date]])</f>
        <v>3</v>
      </c>
      <c r="E454" s="10" t="str">
        <f>TEXT(SalesDataTable[[#This Row],[Order Date]],"MMM")</f>
        <v>Mar</v>
      </c>
      <c r="F454" s="10">
        <f>YEAR(SalesDataTable[[#This Row],[Order Date]])</f>
        <v>2026</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6">
      <c r="A455" s="2">
        <v>1768</v>
      </c>
      <c r="B455" s="3">
        <v>46110</v>
      </c>
      <c r="C455" s="11" t="str">
        <f>"Q"&amp;ROUNDUP(MONTH(SalesDataTable[[#This Row],[Order Date]])/3,0)</f>
        <v>Q1</v>
      </c>
      <c r="D455" s="10">
        <f>MONTH(SalesDataTable[[#This Row],[Order Date]])</f>
        <v>3</v>
      </c>
      <c r="E455" s="10" t="str">
        <f>TEXT(SalesDataTable[[#This Row],[Order Date]],"MMM")</f>
        <v>Mar</v>
      </c>
      <c r="F455" s="10">
        <f>YEAR(SalesDataTable[[#This Row],[Order Date]])</f>
        <v>2026</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6">
      <c r="A456" s="2">
        <v>1876</v>
      </c>
      <c r="B456" s="3">
        <v>46110</v>
      </c>
      <c r="C456" s="11" t="str">
        <f>"Q"&amp;ROUNDUP(MONTH(SalesDataTable[[#This Row],[Order Date]])/3,0)</f>
        <v>Q1</v>
      </c>
      <c r="D456" s="10">
        <f>MONTH(SalesDataTable[[#This Row],[Order Date]])</f>
        <v>3</v>
      </c>
      <c r="E456" s="10" t="str">
        <f>TEXT(SalesDataTable[[#This Row],[Order Date]],"MMM")</f>
        <v>Mar</v>
      </c>
      <c r="F456" s="10">
        <f>YEAR(SalesDataTable[[#This Row],[Order Date]])</f>
        <v>2026</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6">
      <c r="A457" s="2">
        <v>2453</v>
      </c>
      <c r="B457" s="3">
        <v>46110</v>
      </c>
      <c r="C457" s="11" t="str">
        <f>"Q"&amp;ROUNDUP(MONTH(SalesDataTable[[#This Row],[Order Date]])/3,0)</f>
        <v>Q1</v>
      </c>
      <c r="D457" s="10">
        <f>MONTH(SalesDataTable[[#This Row],[Order Date]])</f>
        <v>3</v>
      </c>
      <c r="E457" s="10" t="str">
        <f>TEXT(SalesDataTable[[#This Row],[Order Date]],"MMM")</f>
        <v>Mar</v>
      </c>
      <c r="F457" s="10">
        <f>YEAR(SalesDataTable[[#This Row],[Order Date]])</f>
        <v>2026</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6">
      <c r="A458" s="2">
        <v>2676</v>
      </c>
      <c r="B458" s="3">
        <v>46110</v>
      </c>
      <c r="C458" s="11" t="str">
        <f>"Q"&amp;ROUNDUP(MONTH(SalesDataTable[[#This Row],[Order Date]])/3,0)</f>
        <v>Q1</v>
      </c>
      <c r="D458" s="10">
        <f>MONTH(SalesDataTable[[#This Row],[Order Date]])</f>
        <v>3</v>
      </c>
      <c r="E458" s="10" t="str">
        <f>TEXT(SalesDataTable[[#This Row],[Order Date]],"MMM")</f>
        <v>Mar</v>
      </c>
      <c r="F458" s="10">
        <f>YEAR(SalesDataTable[[#This Row],[Order Date]])</f>
        <v>2026</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6">
      <c r="A459" s="2">
        <v>2800</v>
      </c>
      <c r="B459" s="3">
        <v>46110</v>
      </c>
      <c r="C459" s="11" t="str">
        <f>"Q"&amp;ROUNDUP(MONTH(SalesDataTable[[#This Row],[Order Date]])/3,0)</f>
        <v>Q1</v>
      </c>
      <c r="D459" s="10">
        <f>MONTH(SalesDataTable[[#This Row],[Order Date]])</f>
        <v>3</v>
      </c>
      <c r="E459" s="10" t="str">
        <f>TEXT(SalesDataTable[[#This Row],[Order Date]],"MMM")</f>
        <v>Mar</v>
      </c>
      <c r="F459" s="10">
        <f>YEAR(SalesDataTable[[#This Row],[Order Date]])</f>
        <v>2026</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6">
      <c r="A460" s="2">
        <v>2857</v>
      </c>
      <c r="B460" s="3">
        <v>46110</v>
      </c>
      <c r="C460" s="11" t="str">
        <f>"Q"&amp;ROUNDUP(MONTH(SalesDataTable[[#This Row],[Order Date]])/3,0)</f>
        <v>Q1</v>
      </c>
      <c r="D460" s="10">
        <f>MONTH(SalesDataTable[[#This Row],[Order Date]])</f>
        <v>3</v>
      </c>
      <c r="E460" s="10" t="str">
        <f>TEXT(SalesDataTable[[#This Row],[Order Date]],"MMM")</f>
        <v>Mar</v>
      </c>
      <c r="F460" s="10">
        <f>YEAR(SalesDataTable[[#This Row],[Order Date]])</f>
        <v>2026</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6">
      <c r="A461" s="2">
        <v>3584</v>
      </c>
      <c r="B461" s="3">
        <v>46110</v>
      </c>
      <c r="C461" s="11" t="str">
        <f>"Q"&amp;ROUNDUP(MONTH(SalesDataTable[[#This Row],[Order Date]])/3,0)</f>
        <v>Q1</v>
      </c>
      <c r="D461" s="10">
        <f>MONTH(SalesDataTable[[#This Row],[Order Date]])</f>
        <v>3</v>
      </c>
      <c r="E461" s="10" t="str">
        <f>TEXT(SalesDataTable[[#This Row],[Order Date]],"MMM")</f>
        <v>Mar</v>
      </c>
      <c r="F461" s="10">
        <f>YEAR(SalesDataTable[[#This Row],[Order Date]])</f>
        <v>2026</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6">
      <c r="A462" s="2">
        <v>3669</v>
      </c>
      <c r="B462" s="3">
        <v>46110</v>
      </c>
      <c r="C462" s="11" t="str">
        <f>"Q"&amp;ROUNDUP(MONTH(SalesDataTable[[#This Row],[Order Date]])/3,0)</f>
        <v>Q1</v>
      </c>
      <c r="D462" s="10">
        <f>MONTH(SalesDataTable[[#This Row],[Order Date]])</f>
        <v>3</v>
      </c>
      <c r="E462" s="10" t="str">
        <f>TEXT(SalesDataTable[[#This Row],[Order Date]],"MMM")</f>
        <v>Mar</v>
      </c>
      <c r="F462" s="10">
        <f>YEAR(SalesDataTable[[#This Row],[Order Date]])</f>
        <v>2026</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6">
      <c r="A463" s="2">
        <v>4787</v>
      </c>
      <c r="B463" s="3">
        <v>46110</v>
      </c>
      <c r="C463" s="11" t="str">
        <f>"Q"&amp;ROUNDUP(MONTH(SalesDataTable[[#This Row],[Order Date]])/3,0)</f>
        <v>Q1</v>
      </c>
      <c r="D463" s="10">
        <f>MONTH(SalesDataTable[[#This Row],[Order Date]])</f>
        <v>3</v>
      </c>
      <c r="E463" s="10" t="str">
        <f>TEXT(SalesDataTable[[#This Row],[Order Date]],"MMM")</f>
        <v>Mar</v>
      </c>
      <c r="F463" s="10">
        <f>YEAR(SalesDataTable[[#This Row],[Order Date]])</f>
        <v>2026</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6">
      <c r="A464" s="2">
        <v>769</v>
      </c>
      <c r="B464" s="3">
        <v>46111</v>
      </c>
      <c r="C464" s="11" t="str">
        <f>"Q"&amp;ROUNDUP(MONTH(SalesDataTable[[#This Row],[Order Date]])/3,0)</f>
        <v>Q1</v>
      </c>
      <c r="D464" s="10">
        <f>MONTH(SalesDataTable[[#This Row],[Order Date]])</f>
        <v>3</v>
      </c>
      <c r="E464" s="10" t="str">
        <f>TEXT(SalesDataTable[[#This Row],[Order Date]],"MMM")</f>
        <v>Mar</v>
      </c>
      <c r="F464" s="10">
        <f>YEAR(SalesDataTable[[#This Row],[Order Date]])</f>
        <v>2026</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6">
      <c r="A465" s="2">
        <v>1184</v>
      </c>
      <c r="B465" s="3">
        <v>46111</v>
      </c>
      <c r="C465" s="11" t="str">
        <f>"Q"&amp;ROUNDUP(MONTH(SalesDataTable[[#This Row],[Order Date]])/3,0)</f>
        <v>Q1</v>
      </c>
      <c r="D465" s="10">
        <f>MONTH(SalesDataTable[[#This Row],[Order Date]])</f>
        <v>3</v>
      </c>
      <c r="E465" s="10" t="str">
        <f>TEXT(SalesDataTable[[#This Row],[Order Date]],"MMM")</f>
        <v>Mar</v>
      </c>
      <c r="F465" s="10">
        <f>YEAR(SalesDataTable[[#This Row],[Order Date]])</f>
        <v>2026</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6">
      <c r="A466" s="2">
        <v>1498</v>
      </c>
      <c r="B466" s="3">
        <v>46111</v>
      </c>
      <c r="C466" s="11" t="str">
        <f>"Q"&amp;ROUNDUP(MONTH(SalesDataTable[[#This Row],[Order Date]])/3,0)</f>
        <v>Q1</v>
      </c>
      <c r="D466" s="10">
        <f>MONTH(SalesDataTable[[#This Row],[Order Date]])</f>
        <v>3</v>
      </c>
      <c r="E466" s="10" t="str">
        <f>TEXT(SalesDataTable[[#This Row],[Order Date]],"MMM")</f>
        <v>Mar</v>
      </c>
      <c r="F466" s="10">
        <f>YEAR(SalesDataTable[[#This Row],[Order Date]])</f>
        <v>2026</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6">
      <c r="A467" s="2">
        <v>2054</v>
      </c>
      <c r="B467" s="3">
        <v>46111</v>
      </c>
      <c r="C467" s="11" t="str">
        <f>"Q"&amp;ROUNDUP(MONTH(SalesDataTable[[#This Row],[Order Date]])/3,0)</f>
        <v>Q1</v>
      </c>
      <c r="D467" s="10">
        <f>MONTH(SalesDataTable[[#This Row],[Order Date]])</f>
        <v>3</v>
      </c>
      <c r="E467" s="10" t="str">
        <f>TEXT(SalesDataTable[[#This Row],[Order Date]],"MMM")</f>
        <v>Mar</v>
      </c>
      <c r="F467" s="10">
        <f>YEAR(SalesDataTable[[#This Row],[Order Date]])</f>
        <v>2026</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6">
      <c r="A468" s="2">
        <v>2294</v>
      </c>
      <c r="B468" s="3">
        <v>46111</v>
      </c>
      <c r="C468" s="11" t="str">
        <f>"Q"&amp;ROUNDUP(MONTH(SalesDataTable[[#This Row],[Order Date]])/3,0)</f>
        <v>Q1</v>
      </c>
      <c r="D468" s="10">
        <f>MONTH(SalesDataTable[[#This Row],[Order Date]])</f>
        <v>3</v>
      </c>
      <c r="E468" s="10" t="str">
        <f>TEXT(SalesDataTable[[#This Row],[Order Date]],"MMM")</f>
        <v>Mar</v>
      </c>
      <c r="F468" s="10">
        <f>YEAR(SalesDataTable[[#This Row],[Order Date]])</f>
        <v>2026</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6">
      <c r="A469" s="2">
        <v>2892</v>
      </c>
      <c r="B469" s="3">
        <v>46111</v>
      </c>
      <c r="C469" s="11" t="str">
        <f>"Q"&amp;ROUNDUP(MONTH(SalesDataTable[[#This Row],[Order Date]])/3,0)</f>
        <v>Q1</v>
      </c>
      <c r="D469" s="10">
        <f>MONTH(SalesDataTable[[#This Row],[Order Date]])</f>
        <v>3</v>
      </c>
      <c r="E469" s="10" t="str">
        <f>TEXT(SalesDataTable[[#This Row],[Order Date]],"MMM")</f>
        <v>Mar</v>
      </c>
      <c r="F469" s="10">
        <f>YEAR(SalesDataTable[[#This Row],[Order Date]])</f>
        <v>2026</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6">
      <c r="A470" s="2">
        <v>3145</v>
      </c>
      <c r="B470" s="3">
        <v>46111</v>
      </c>
      <c r="C470" s="11" t="str">
        <f>"Q"&amp;ROUNDUP(MONTH(SalesDataTable[[#This Row],[Order Date]])/3,0)</f>
        <v>Q1</v>
      </c>
      <c r="D470" s="10">
        <f>MONTH(SalesDataTable[[#This Row],[Order Date]])</f>
        <v>3</v>
      </c>
      <c r="E470" s="10" t="str">
        <f>TEXT(SalesDataTable[[#This Row],[Order Date]],"MMM")</f>
        <v>Mar</v>
      </c>
      <c r="F470" s="10">
        <f>YEAR(SalesDataTable[[#This Row],[Order Date]])</f>
        <v>2026</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6">
      <c r="A471" s="2">
        <v>3925</v>
      </c>
      <c r="B471" s="3">
        <v>46111</v>
      </c>
      <c r="C471" s="11" t="str">
        <f>"Q"&amp;ROUNDUP(MONTH(SalesDataTable[[#This Row],[Order Date]])/3,0)</f>
        <v>Q1</v>
      </c>
      <c r="D471" s="10">
        <f>MONTH(SalesDataTable[[#This Row],[Order Date]])</f>
        <v>3</v>
      </c>
      <c r="E471" s="10" t="str">
        <f>TEXT(SalesDataTable[[#This Row],[Order Date]],"MMM")</f>
        <v>Mar</v>
      </c>
      <c r="F471" s="10">
        <f>YEAR(SalesDataTable[[#This Row],[Order Date]])</f>
        <v>2026</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6">
      <c r="A472" s="2">
        <v>2722</v>
      </c>
      <c r="B472" s="3">
        <v>46112</v>
      </c>
      <c r="C472" s="11" t="str">
        <f>"Q"&amp;ROUNDUP(MONTH(SalesDataTable[[#This Row],[Order Date]])/3,0)</f>
        <v>Q1</v>
      </c>
      <c r="D472" s="10">
        <f>MONTH(SalesDataTable[[#This Row],[Order Date]])</f>
        <v>3</v>
      </c>
      <c r="E472" s="10" t="str">
        <f>TEXT(SalesDataTable[[#This Row],[Order Date]],"MMM")</f>
        <v>Mar</v>
      </c>
      <c r="F472" s="10">
        <f>YEAR(SalesDataTable[[#This Row],[Order Date]])</f>
        <v>2026</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6">
      <c r="A473" s="2">
        <v>2767</v>
      </c>
      <c r="B473" s="3">
        <v>46112</v>
      </c>
      <c r="C473" s="11" t="str">
        <f>"Q"&amp;ROUNDUP(MONTH(SalesDataTable[[#This Row],[Order Date]])/3,0)</f>
        <v>Q1</v>
      </c>
      <c r="D473" s="10">
        <f>MONTH(SalesDataTable[[#This Row],[Order Date]])</f>
        <v>3</v>
      </c>
      <c r="E473" s="10" t="str">
        <f>TEXT(SalesDataTable[[#This Row],[Order Date]],"MMM")</f>
        <v>Mar</v>
      </c>
      <c r="F473" s="10">
        <f>YEAR(SalesDataTable[[#This Row],[Order Date]])</f>
        <v>2026</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6">
      <c r="A474" s="2">
        <v>3794</v>
      </c>
      <c r="B474" s="3">
        <v>46112</v>
      </c>
      <c r="C474" s="11" t="str">
        <f>"Q"&amp;ROUNDUP(MONTH(SalesDataTable[[#This Row],[Order Date]])/3,0)</f>
        <v>Q1</v>
      </c>
      <c r="D474" s="10">
        <f>MONTH(SalesDataTable[[#This Row],[Order Date]])</f>
        <v>3</v>
      </c>
      <c r="E474" s="10" t="str">
        <f>TEXT(SalesDataTable[[#This Row],[Order Date]],"MMM")</f>
        <v>Mar</v>
      </c>
      <c r="F474" s="10">
        <f>YEAR(SalesDataTable[[#This Row],[Order Date]])</f>
        <v>2026</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6">
      <c r="A475" s="2">
        <v>3880</v>
      </c>
      <c r="B475" s="3">
        <v>46112</v>
      </c>
      <c r="C475" s="11" t="str">
        <f>"Q"&amp;ROUNDUP(MONTH(SalesDataTable[[#This Row],[Order Date]])/3,0)</f>
        <v>Q1</v>
      </c>
      <c r="D475" s="10">
        <f>MONTH(SalesDataTable[[#This Row],[Order Date]])</f>
        <v>3</v>
      </c>
      <c r="E475" s="10" t="str">
        <f>TEXT(SalesDataTable[[#This Row],[Order Date]],"MMM")</f>
        <v>Mar</v>
      </c>
      <c r="F475" s="10">
        <f>YEAR(SalesDataTable[[#This Row],[Order Date]])</f>
        <v>2026</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6">
      <c r="A476" s="2">
        <v>422</v>
      </c>
      <c r="B476" s="3">
        <v>46113</v>
      </c>
      <c r="C476" s="11" t="str">
        <f>"Q"&amp;ROUNDUP(MONTH(SalesDataTable[[#This Row],[Order Date]])/3,0)</f>
        <v>Q2</v>
      </c>
      <c r="D476" s="10">
        <f>MONTH(SalesDataTable[[#This Row],[Order Date]])</f>
        <v>4</v>
      </c>
      <c r="E476" s="10" t="str">
        <f>TEXT(SalesDataTable[[#This Row],[Order Date]],"MMM")</f>
        <v>Apr</v>
      </c>
      <c r="F476" s="10">
        <f>YEAR(SalesDataTable[[#This Row],[Order Date]])</f>
        <v>2026</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6">
      <c r="A477" s="2">
        <v>495</v>
      </c>
      <c r="B477" s="3">
        <v>46113</v>
      </c>
      <c r="C477" s="11" t="str">
        <f>"Q"&amp;ROUNDUP(MONTH(SalesDataTable[[#This Row],[Order Date]])/3,0)</f>
        <v>Q2</v>
      </c>
      <c r="D477" s="10">
        <f>MONTH(SalesDataTable[[#This Row],[Order Date]])</f>
        <v>4</v>
      </c>
      <c r="E477" s="10" t="str">
        <f>TEXT(SalesDataTable[[#This Row],[Order Date]],"MMM")</f>
        <v>Apr</v>
      </c>
      <c r="F477" s="10">
        <f>YEAR(SalesDataTable[[#This Row],[Order Date]])</f>
        <v>2026</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6">
      <c r="A478" s="2">
        <v>1517</v>
      </c>
      <c r="B478" s="3">
        <v>46113</v>
      </c>
      <c r="C478" s="11" t="str">
        <f>"Q"&amp;ROUNDUP(MONTH(SalesDataTable[[#This Row],[Order Date]])/3,0)</f>
        <v>Q2</v>
      </c>
      <c r="D478" s="10">
        <f>MONTH(SalesDataTable[[#This Row],[Order Date]])</f>
        <v>4</v>
      </c>
      <c r="E478" s="10" t="str">
        <f>TEXT(SalesDataTable[[#This Row],[Order Date]],"MMM")</f>
        <v>Apr</v>
      </c>
      <c r="F478" s="10">
        <f>YEAR(SalesDataTable[[#This Row],[Order Date]])</f>
        <v>2026</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6">
      <c r="A479" s="2">
        <v>2391</v>
      </c>
      <c r="B479" s="3">
        <v>46113</v>
      </c>
      <c r="C479" s="11" t="str">
        <f>"Q"&amp;ROUNDUP(MONTH(SalesDataTable[[#This Row],[Order Date]])/3,0)</f>
        <v>Q2</v>
      </c>
      <c r="D479" s="10">
        <f>MONTH(SalesDataTable[[#This Row],[Order Date]])</f>
        <v>4</v>
      </c>
      <c r="E479" s="10" t="str">
        <f>TEXT(SalesDataTable[[#This Row],[Order Date]],"MMM")</f>
        <v>Apr</v>
      </c>
      <c r="F479" s="10">
        <f>YEAR(SalesDataTable[[#This Row],[Order Date]])</f>
        <v>2026</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6">
      <c r="A480" s="2">
        <v>3809</v>
      </c>
      <c r="B480" s="3">
        <v>46113</v>
      </c>
      <c r="C480" s="11" t="str">
        <f>"Q"&amp;ROUNDUP(MONTH(SalesDataTable[[#This Row],[Order Date]])/3,0)</f>
        <v>Q2</v>
      </c>
      <c r="D480" s="10">
        <f>MONTH(SalesDataTable[[#This Row],[Order Date]])</f>
        <v>4</v>
      </c>
      <c r="E480" s="10" t="str">
        <f>TEXT(SalesDataTable[[#This Row],[Order Date]],"MMM")</f>
        <v>Apr</v>
      </c>
      <c r="F480" s="10">
        <f>YEAR(SalesDataTable[[#This Row],[Order Date]])</f>
        <v>2026</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6">
      <c r="A481" s="2">
        <v>3958</v>
      </c>
      <c r="B481" s="3">
        <v>46113</v>
      </c>
      <c r="C481" s="11" t="str">
        <f>"Q"&amp;ROUNDUP(MONTH(SalesDataTable[[#This Row],[Order Date]])/3,0)</f>
        <v>Q2</v>
      </c>
      <c r="D481" s="10">
        <f>MONTH(SalesDataTable[[#This Row],[Order Date]])</f>
        <v>4</v>
      </c>
      <c r="E481" s="10" t="str">
        <f>TEXT(SalesDataTable[[#This Row],[Order Date]],"MMM")</f>
        <v>Apr</v>
      </c>
      <c r="F481" s="10">
        <f>YEAR(SalesDataTable[[#This Row],[Order Date]])</f>
        <v>2026</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6">
      <c r="A482" s="2">
        <v>4418</v>
      </c>
      <c r="B482" s="3">
        <v>46113</v>
      </c>
      <c r="C482" s="11" t="str">
        <f>"Q"&amp;ROUNDUP(MONTH(SalesDataTable[[#This Row],[Order Date]])/3,0)</f>
        <v>Q2</v>
      </c>
      <c r="D482" s="10">
        <f>MONTH(SalesDataTable[[#This Row],[Order Date]])</f>
        <v>4</v>
      </c>
      <c r="E482" s="10" t="str">
        <f>TEXT(SalesDataTable[[#This Row],[Order Date]],"MMM")</f>
        <v>Apr</v>
      </c>
      <c r="F482" s="10">
        <f>YEAR(SalesDataTable[[#This Row],[Order Date]])</f>
        <v>2026</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6">
      <c r="A483" s="2">
        <v>4693</v>
      </c>
      <c r="B483" s="3">
        <v>46113</v>
      </c>
      <c r="C483" s="11" t="str">
        <f>"Q"&amp;ROUNDUP(MONTH(SalesDataTable[[#This Row],[Order Date]])/3,0)</f>
        <v>Q2</v>
      </c>
      <c r="D483" s="10">
        <f>MONTH(SalesDataTable[[#This Row],[Order Date]])</f>
        <v>4</v>
      </c>
      <c r="E483" s="10" t="str">
        <f>TEXT(SalesDataTable[[#This Row],[Order Date]],"MMM")</f>
        <v>Apr</v>
      </c>
      <c r="F483" s="10">
        <f>YEAR(SalesDataTable[[#This Row],[Order Date]])</f>
        <v>2026</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6">
      <c r="A484" s="2">
        <v>193</v>
      </c>
      <c r="B484" s="3">
        <v>46114</v>
      </c>
      <c r="C484" s="11" t="str">
        <f>"Q"&amp;ROUNDUP(MONTH(SalesDataTable[[#This Row],[Order Date]])/3,0)</f>
        <v>Q2</v>
      </c>
      <c r="D484" s="10">
        <f>MONTH(SalesDataTable[[#This Row],[Order Date]])</f>
        <v>4</v>
      </c>
      <c r="E484" s="10" t="str">
        <f>TEXT(SalesDataTable[[#This Row],[Order Date]],"MMM")</f>
        <v>Apr</v>
      </c>
      <c r="F484" s="10">
        <f>YEAR(SalesDataTable[[#This Row],[Order Date]])</f>
        <v>2026</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6">
      <c r="A485" s="2">
        <v>2246</v>
      </c>
      <c r="B485" s="3">
        <v>46114</v>
      </c>
      <c r="C485" s="11" t="str">
        <f>"Q"&amp;ROUNDUP(MONTH(SalesDataTable[[#This Row],[Order Date]])/3,0)</f>
        <v>Q2</v>
      </c>
      <c r="D485" s="10">
        <f>MONTH(SalesDataTable[[#This Row],[Order Date]])</f>
        <v>4</v>
      </c>
      <c r="E485" s="10" t="str">
        <f>TEXT(SalesDataTable[[#This Row],[Order Date]],"MMM")</f>
        <v>Apr</v>
      </c>
      <c r="F485" s="10">
        <f>YEAR(SalesDataTable[[#This Row],[Order Date]])</f>
        <v>2026</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6">
      <c r="A486" s="2">
        <v>2556</v>
      </c>
      <c r="B486" s="3">
        <v>46114</v>
      </c>
      <c r="C486" s="11" t="str">
        <f>"Q"&amp;ROUNDUP(MONTH(SalesDataTable[[#This Row],[Order Date]])/3,0)</f>
        <v>Q2</v>
      </c>
      <c r="D486" s="10">
        <f>MONTH(SalesDataTable[[#This Row],[Order Date]])</f>
        <v>4</v>
      </c>
      <c r="E486" s="10" t="str">
        <f>TEXT(SalesDataTable[[#This Row],[Order Date]],"MMM")</f>
        <v>Apr</v>
      </c>
      <c r="F486" s="10">
        <f>YEAR(SalesDataTable[[#This Row],[Order Date]])</f>
        <v>2026</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6">
      <c r="A487" s="2">
        <v>169</v>
      </c>
      <c r="B487" s="3">
        <v>46115</v>
      </c>
      <c r="C487" s="11" t="str">
        <f>"Q"&amp;ROUNDUP(MONTH(SalesDataTable[[#This Row],[Order Date]])/3,0)</f>
        <v>Q2</v>
      </c>
      <c r="D487" s="10">
        <f>MONTH(SalesDataTable[[#This Row],[Order Date]])</f>
        <v>4</v>
      </c>
      <c r="E487" s="10" t="str">
        <f>TEXT(SalesDataTable[[#This Row],[Order Date]],"MMM")</f>
        <v>Apr</v>
      </c>
      <c r="F487" s="10">
        <f>YEAR(SalesDataTable[[#This Row],[Order Date]])</f>
        <v>2026</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6">
      <c r="A488" s="2">
        <v>877</v>
      </c>
      <c r="B488" s="3">
        <v>46115</v>
      </c>
      <c r="C488" s="11" t="str">
        <f>"Q"&amp;ROUNDUP(MONTH(SalesDataTable[[#This Row],[Order Date]])/3,0)</f>
        <v>Q2</v>
      </c>
      <c r="D488" s="10">
        <f>MONTH(SalesDataTable[[#This Row],[Order Date]])</f>
        <v>4</v>
      </c>
      <c r="E488" s="10" t="str">
        <f>TEXT(SalesDataTable[[#This Row],[Order Date]],"MMM")</f>
        <v>Apr</v>
      </c>
      <c r="F488" s="10">
        <f>YEAR(SalesDataTable[[#This Row],[Order Date]])</f>
        <v>2026</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6">
      <c r="A489" s="2">
        <v>2023</v>
      </c>
      <c r="B489" s="3">
        <v>46115</v>
      </c>
      <c r="C489" s="11" t="str">
        <f>"Q"&amp;ROUNDUP(MONTH(SalesDataTable[[#This Row],[Order Date]])/3,0)</f>
        <v>Q2</v>
      </c>
      <c r="D489" s="10">
        <f>MONTH(SalesDataTable[[#This Row],[Order Date]])</f>
        <v>4</v>
      </c>
      <c r="E489" s="10" t="str">
        <f>TEXT(SalesDataTable[[#This Row],[Order Date]],"MMM")</f>
        <v>Apr</v>
      </c>
      <c r="F489" s="10">
        <f>YEAR(SalesDataTable[[#This Row],[Order Date]])</f>
        <v>2026</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6">
      <c r="A490" s="2">
        <v>2548</v>
      </c>
      <c r="B490" s="3">
        <v>46115</v>
      </c>
      <c r="C490" s="11" t="str">
        <f>"Q"&amp;ROUNDUP(MONTH(SalesDataTable[[#This Row],[Order Date]])/3,0)</f>
        <v>Q2</v>
      </c>
      <c r="D490" s="10">
        <f>MONTH(SalesDataTable[[#This Row],[Order Date]])</f>
        <v>4</v>
      </c>
      <c r="E490" s="10" t="str">
        <f>TEXT(SalesDataTable[[#This Row],[Order Date]],"MMM")</f>
        <v>Apr</v>
      </c>
      <c r="F490" s="10">
        <f>YEAR(SalesDataTable[[#This Row],[Order Date]])</f>
        <v>2026</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6">
      <c r="A491" s="2">
        <v>2602</v>
      </c>
      <c r="B491" s="3">
        <v>46115</v>
      </c>
      <c r="C491" s="11" t="str">
        <f>"Q"&amp;ROUNDUP(MONTH(SalesDataTable[[#This Row],[Order Date]])/3,0)</f>
        <v>Q2</v>
      </c>
      <c r="D491" s="10">
        <f>MONTH(SalesDataTable[[#This Row],[Order Date]])</f>
        <v>4</v>
      </c>
      <c r="E491" s="10" t="str">
        <f>TEXT(SalesDataTable[[#This Row],[Order Date]],"MMM")</f>
        <v>Apr</v>
      </c>
      <c r="F491" s="10">
        <f>YEAR(SalesDataTable[[#This Row],[Order Date]])</f>
        <v>2026</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6">
      <c r="A492" s="2">
        <v>3229</v>
      </c>
      <c r="B492" s="3">
        <v>46115</v>
      </c>
      <c r="C492" s="11" t="str">
        <f>"Q"&amp;ROUNDUP(MONTH(SalesDataTable[[#This Row],[Order Date]])/3,0)</f>
        <v>Q2</v>
      </c>
      <c r="D492" s="10">
        <f>MONTH(SalesDataTable[[#This Row],[Order Date]])</f>
        <v>4</v>
      </c>
      <c r="E492" s="10" t="str">
        <f>TEXT(SalesDataTable[[#This Row],[Order Date]],"MMM")</f>
        <v>Apr</v>
      </c>
      <c r="F492" s="10">
        <f>YEAR(SalesDataTable[[#This Row],[Order Date]])</f>
        <v>2026</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6">
      <c r="A493" s="2">
        <v>3261</v>
      </c>
      <c r="B493" s="3">
        <v>46115</v>
      </c>
      <c r="C493" s="11" t="str">
        <f>"Q"&amp;ROUNDUP(MONTH(SalesDataTable[[#This Row],[Order Date]])/3,0)</f>
        <v>Q2</v>
      </c>
      <c r="D493" s="10">
        <f>MONTH(SalesDataTable[[#This Row],[Order Date]])</f>
        <v>4</v>
      </c>
      <c r="E493" s="10" t="str">
        <f>TEXT(SalesDataTable[[#This Row],[Order Date]],"MMM")</f>
        <v>Apr</v>
      </c>
      <c r="F493" s="10">
        <f>YEAR(SalesDataTable[[#This Row],[Order Date]])</f>
        <v>2026</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6">
      <c r="A494" s="2">
        <v>3621</v>
      </c>
      <c r="B494" s="3">
        <v>46115</v>
      </c>
      <c r="C494" s="11" t="str">
        <f>"Q"&amp;ROUNDUP(MONTH(SalesDataTable[[#This Row],[Order Date]])/3,0)</f>
        <v>Q2</v>
      </c>
      <c r="D494" s="10">
        <f>MONTH(SalesDataTable[[#This Row],[Order Date]])</f>
        <v>4</v>
      </c>
      <c r="E494" s="10" t="str">
        <f>TEXT(SalesDataTable[[#This Row],[Order Date]],"MMM")</f>
        <v>Apr</v>
      </c>
      <c r="F494" s="10">
        <f>YEAR(SalesDataTable[[#This Row],[Order Date]])</f>
        <v>2026</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6">
      <c r="A495" s="2">
        <v>4681</v>
      </c>
      <c r="B495" s="3">
        <v>46115</v>
      </c>
      <c r="C495" s="11" t="str">
        <f>"Q"&amp;ROUNDUP(MONTH(SalesDataTable[[#This Row],[Order Date]])/3,0)</f>
        <v>Q2</v>
      </c>
      <c r="D495" s="10">
        <f>MONTH(SalesDataTable[[#This Row],[Order Date]])</f>
        <v>4</v>
      </c>
      <c r="E495" s="10" t="str">
        <f>TEXT(SalesDataTable[[#This Row],[Order Date]],"MMM")</f>
        <v>Apr</v>
      </c>
      <c r="F495" s="10">
        <f>YEAR(SalesDataTable[[#This Row],[Order Date]])</f>
        <v>2026</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6">
      <c r="A496" s="2">
        <v>4954</v>
      </c>
      <c r="B496" s="3">
        <v>46115</v>
      </c>
      <c r="C496" s="11" t="str">
        <f>"Q"&amp;ROUNDUP(MONTH(SalesDataTable[[#This Row],[Order Date]])/3,0)</f>
        <v>Q2</v>
      </c>
      <c r="D496" s="10">
        <f>MONTH(SalesDataTable[[#This Row],[Order Date]])</f>
        <v>4</v>
      </c>
      <c r="E496" s="10" t="str">
        <f>TEXT(SalesDataTable[[#This Row],[Order Date]],"MMM")</f>
        <v>Apr</v>
      </c>
      <c r="F496" s="10">
        <f>YEAR(SalesDataTable[[#This Row],[Order Date]])</f>
        <v>2026</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6">
      <c r="A497" s="2">
        <v>1153</v>
      </c>
      <c r="B497" s="3">
        <v>46116</v>
      </c>
      <c r="C497" s="11" t="str">
        <f>"Q"&amp;ROUNDUP(MONTH(SalesDataTable[[#This Row],[Order Date]])/3,0)</f>
        <v>Q2</v>
      </c>
      <c r="D497" s="10">
        <f>MONTH(SalesDataTable[[#This Row],[Order Date]])</f>
        <v>4</v>
      </c>
      <c r="E497" s="10" t="str">
        <f>TEXT(SalesDataTable[[#This Row],[Order Date]],"MMM")</f>
        <v>Apr</v>
      </c>
      <c r="F497" s="10">
        <f>YEAR(SalesDataTable[[#This Row],[Order Date]])</f>
        <v>2026</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6">
      <c r="A498" s="2">
        <v>1383</v>
      </c>
      <c r="B498" s="3">
        <v>46116</v>
      </c>
      <c r="C498" s="11" t="str">
        <f>"Q"&amp;ROUNDUP(MONTH(SalesDataTable[[#This Row],[Order Date]])/3,0)</f>
        <v>Q2</v>
      </c>
      <c r="D498" s="10">
        <f>MONTH(SalesDataTable[[#This Row],[Order Date]])</f>
        <v>4</v>
      </c>
      <c r="E498" s="10" t="str">
        <f>TEXT(SalesDataTable[[#This Row],[Order Date]],"MMM")</f>
        <v>Apr</v>
      </c>
      <c r="F498" s="10">
        <f>YEAR(SalesDataTable[[#This Row],[Order Date]])</f>
        <v>2026</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6">
      <c r="A499" s="2">
        <v>2583</v>
      </c>
      <c r="B499" s="3">
        <v>46116</v>
      </c>
      <c r="C499" s="11" t="str">
        <f>"Q"&amp;ROUNDUP(MONTH(SalesDataTable[[#This Row],[Order Date]])/3,0)</f>
        <v>Q2</v>
      </c>
      <c r="D499" s="10">
        <f>MONTH(SalesDataTable[[#This Row],[Order Date]])</f>
        <v>4</v>
      </c>
      <c r="E499" s="10" t="str">
        <f>TEXT(SalesDataTable[[#This Row],[Order Date]],"MMM")</f>
        <v>Apr</v>
      </c>
      <c r="F499" s="10">
        <f>YEAR(SalesDataTable[[#This Row],[Order Date]])</f>
        <v>2026</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6">
      <c r="A500" s="2">
        <v>4074</v>
      </c>
      <c r="B500" s="3">
        <v>46116</v>
      </c>
      <c r="C500" s="11" t="str">
        <f>"Q"&amp;ROUNDUP(MONTH(SalesDataTable[[#This Row],[Order Date]])/3,0)</f>
        <v>Q2</v>
      </c>
      <c r="D500" s="10">
        <f>MONTH(SalesDataTable[[#This Row],[Order Date]])</f>
        <v>4</v>
      </c>
      <c r="E500" s="10" t="str">
        <f>TEXT(SalesDataTable[[#This Row],[Order Date]],"MMM")</f>
        <v>Apr</v>
      </c>
      <c r="F500" s="10">
        <f>YEAR(SalesDataTable[[#This Row],[Order Date]])</f>
        <v>2026</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6">
      <c r="A501" s="2">
        <v>4301</v>
      </c>
      <c r="B501" s="3">
        <v>46116</v>
      </c>
      <c r="C501" s="11" t="str">
        <f>"Q"&amp;ROUNDUP(MONTH(SalesDataTable[[#This Row],[Order Date]])/3,0)</f>
        <v>Q2</v>
      </c>
      <c r="D501" s="10">
        <f>MONTH(SalesDataTable[[#This Row],[Order Date]])</f>
        <v>4</v>
      </c>
      <c r="E501" s="10" t="str">
        <f>TEXT(SalesDataTable[[#This Row],[Order Date]],"MMM")</f>
        <v>Apr</v>
      </c>
      <c r="F501" s="10">
        <f>YEAR(SalesDataTable[[#This Row],[Order Date]])</f>
        <v>2026</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6">
      <c r="A502" s="2">
        <v>4692</v>
      </c>
      <c r="B502" s="3">
        <v>46116</v>
      </c>
      <c r="C502" s="11" t="str">
        <f>"Q"&amp;ROUNDUP(MONTH(SalesDataTable[[#This Row],[Order Date]])/3,0)</f>
        <v>Q2</v>
      </c>
      <c r="D502" s="10">
        <f>MONTH(SalesDataTable[[#This Row],[Order Date]])</f>
        <v>4</v>
      </c>
      <c r="E502" s="10" t="str">
        <f>TEXT(SalesDataTable[[#This Row],[Order Date]],"MMM")</f>
        <v>Apr</v>
      </c>
      <c r="F502" s="10">
        <f>YEAR(SalesDataTable[[#This Row],[Order Date]])</f>
        <v>2026</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6">
      <c r="A503" s="2">
        <v>1951</v>
      </c>
      <c r="B503" s="3">
        <v>46117</v>
      </c>
      <c r="C503" s="11" t="str">
        <f>"Q"&amp;ROUNDUP(MONTH(SalesDataTable[[#This Row],[Order Date]])/3,0)</f>
        <v>Q2</v>
      </c>
      <c r="D503" s="10">
        <f>MONTH(SalesDataTable[[#This Row],[Order Date]])</f>
        <v>4</v>
      </c>
      <c r="E503" s="10" t="str">
        <f>TEXT(SalesDataTable[[#This Row],[Order Date]],"MMM")</f>
        <v>Apr</v>
      </c>
      <c r="F503" s="10">
        <f>YEAR(SalesDataTable[[#This Row],[Order Date]])</f>
        <v>2026</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6">
      <c r="A504" s="2">
        <v>2111</v>
      </c>
      <c r="B504" s="3">
        <v>46117</v>
      </c>
      <c r="C504" s="11" t="str">
        <f>"Q"&amp;ROUNDUP(MONTH(SalesDataTable[[#This Row],[Order Date]])/3,0)</f>
        <v>Q2</v>
      </c>
      <c r="D504" s="10">
        <f>MONTH(SalesDataTable[[#This Row],[Order Date]])</f>
        <v>4</v>
      </c>
      <c r="E504" s="10" t="str">
        <f>TEXT(SalesDataTable[[#This Row],[Order Date]],"MMM")</f>
        <v>Apr</v>
      </c>
      <c r="F504" s="10">
        <f>YEAR(SalesDataTable[[#This Row],[Order Date]])</f>
        <v>2026</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6">
      <c r="A505" s="2">
        <v>2933</v>
      </c>
      <c r="B505" s="3">
        <v>46117</v>
      </c>
      <c r="C505" s="11" t="str">
        <f>"Q"&amp;ROUNDUP(MONTH(SalesDataTable[[#This Row],[Order Date]])/3,0)</f>
        <v>Q2</v>
      </c>
      <c r="D505" s="10">
        <f>MONTH(SalesDataTable[[#This Row],[Order Date]])</f>
        <v>4</v>
      </c>
      <c r="E505" s="10" t="str">
        <f>TEXT(SalesDataTable[[#This Row],[Order Date]],"MMM")</f>
        <v>Apr</v>
      </c>
      <c r="F505" s="10">
        <f>YEAR(SalesDataTable[[#This Row],[Order Date]])</f>
        <v>2026</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6">
      <c r="A506" s="2">
        <v>3263</v>
      </c>
      <c r="B506" s="3">
        <v>46117</v>
      </c>
      <c r="C506" s="11" t="str">
        <f>"Q"&amp;ROUNDUP(MONTH(SalesDataTable[[#This Row],[Order Date]])/3,0)</f>
        <v>Q2</v>
      </c>
      <c r="D506" s="10">
        <f>MONTH(SalesDataTable[[#This Row],[Order Date]])</f>
        <v>4</v>
      </c>
      <c r="E506" s="10" t="str">
        <f>TEXT(SalesDataTable[[#This Row],[Order Date]],"MMM")</f>
        <v>Apr</v>
      </c>
      <c r="F506" s="10">
        <f>YEAR(SalesDataTable[[#This Row],[Order Date]])</f>
        <v>2026</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6">
      <c r="A507" s="2">
        <v>4764</v>
      </c>
      <c r="B507" s="3">
        <v>46117</v>
      </c>
      <c r="C507" s="11" t="str">
        <f>"Q"&amp;ROUNDUP(MONTH(SalesDataTable[[#This Row],[Order Date]])/3,0)</f>
        <v>Q2</v>
      </c>
      <c r="D507" s="10">
        <f>MONTH(SalesDataTable[[#This Row],[Order Date]])</f>
        <v>4</v>
      </c>
      <c r="E507" s="10" t="str">
        <f>TEXT(SalesDataTable[[#This Row],[Order Date]],"MMM")</f>
        <v>Apr</v>
      </c>
      <c r="F507" s="10">
        <f>YEAR(SalesDataTable[[#This Row],[Order Date]])</f>
        <v>2026</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6">
      <c r="A508" s="2">
        <v>28</v>
      </c>
      <c r="B508" s="3">
        <v>46118</v>
      </c>
      <c r="C508" s="11" t="str">
        <f>"Q"&amp;ROUNDUP(MONTH(SalesDataTable[[#This Row],[Order Date]])/3,0)</f>
        <v>Q2</v>
      </c>
      <c r="D508" s="10">
        <f>MONTH(SalesDataTable[[#This Row],[Order Date]])</f>
        <v>4</v>
      </c>
      <c r="E508" s="10" t="str">
        <f>TEXT(SalesDataTable[[#This Row],[Order Date]],"MMM")</f>
        <v>Apr</v>
      </c>
      <c r="F508" s="10">
        <f>YEAR(SalesDataTable[[#This Row],[Order Date]])</f>
        <v>2026</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6">
      <c r="A509" s="2">
        <v>581</v>
      </c>
      <c r="B509" s="3">
        <v>46118</v>
      </c>
      <c r="C509" s="11" t="str">
        <f>"Q"&amp;ROUNDUP(MONTH(SalesDataTable[[#This Row],[Order Date]])/3,0)</f>
        <v>Q2</v>
      </c>
      <c r="D509" s="10">
        <f>MONTH(SalesDataTable[[#This Row],[Order Date]])</f>
        <v>4</v>
      </c>
      <c r="E509" s="10" t="str">
        <f>TEXT(SalesDataTable[[#This Row],[Order Date]],"MMM")</f>
        <v>Apr</v>
      </c>
      <c r="F509" s="10">
        <f>YEAR(SalesDataTable[[#This Row],[Order Date]])</f>
        <v>2026</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6">
      <c r="A510" s="2">
        <v>643</v>
      </c>
      <c r="B510" s="3">
        <v>46118</v>
      </c>
      <c r="C510" s="11" t="str">
        <f>"Q"&amp;ROUNDUP(MONTH(SalesDataTable[[#This Row],[Order Date]])/3,0)</f>
        <v>Q2</v>
      </c>
      <c r="D510" s="10">
        <f>MONTH(SalesDataTable[[#This Row],[Order Date]])</f>
        <v>4</v>
      </c>
      <c r="E510" s="10" t="str">
        <f>TEXT(SalesDataTable[[#This Row],[Order Date]],"MMM")</f>
        <v>Apr</v>
      </c>
      <c r="F510" s="10">
        <f>YEAR(SalesDataTable[[#This Row],[Order Date]])</f>
        <v>2026</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6">
      <c r="A511" s="2">
        <v>1907</v>
      </c>
      <c r="B511" s="3">
        <v>46118</v>
      </c>
      <c r="C511" s="11" t="str">
        <f>"Q"&amp;ROUNDUP(MONTH(SalesDataTable[[#This Row],[Order Date]])/3,0)</f>
        <v>Q2</v>
      </c>
      <c r="D511" s="10">
        <f>MONTH(SalesDataTable[[#This Row],[Order Date]])</f>
        <v>4</v>
      </c>
      <c r="E511" s="10" t="str">
        <f>TEXT(SalesDataTable[[#This Row],[Order Date]],"MMM")</f>
        <v>Apr</v>
      </c>
      <c r="F511" s="10">
        <f>YEAR(SalesDataTable[[#This Row],[Order Date]])</f>
        <v>2026</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6">
      <c r="A512" s="2">
        <v>1950</v>
      </c>
      <c r="B512" s="3">
        <v>46118</v>
      </c>
      <c r="C512" s="11" t="str">
        <f>"Q"&amp;ROUNDUP(MONTH(SalesDataTable[[#This Row],[Order Date]])/3,0)</f>
        <v>Q2</v>
      </c>
      <c r="D512" s="10">
        <f>MONTH(SalesDataTable[[#This Row],[Order Date]])</f>
        <v>4</v>
      </c>
      <c r="E512" s="10" t="str">
        <f>TEXT(SalesDataTable[[#This Row],[Order Date]],"MMM")</f>
        <v>Apr</v>
      </c>
      <c r="F512" s="10">
        <f>YEAR(SalesDataTable[[#This Row],[Order Date]])</f>
        <v>2026</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6">
      <c r="A513" s="2">
        <v>2443</v>
      </c>
      <c r="B513" s="3">
        <v>46118</v>
      </c>
      <c r="C513" s="11" t="str">
        <f>"Q"&amp;ROUNDUP(MONTH(SalesDataTable[[#This Row],[Order Date]])/3,0)</f>
        <v>Q2</v>
      </c>
      <c r="D513" s="10">
        <f>MONTH(SalesDataTable[[#This Row],[Order Date]])</f>
        <v>4</v>
      </c>
      <c r="E513" s="10" t="str">
        <f>TEXT(SalesDataTable[[#This Row],[Order Date]],"MMM")</f>
        <v>Apr</v>
      </c>
      <c r="F513" s="10">
        <f>YEAR(SalesDataTable[[#This Row],[Order Date]])</f>
        <v>2026</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6">
      <c r="A514" s="2">
        <v>2480</v>
      </c>
      <c r="B514" s="3">
        <v>46118</v>
      </c>
      <c r="C514" s="11" t="str">
        <f>"Q"&amp;ROUNDUP(MONTH(SalesDataTable[[#This Row],[Order Date]])/3,0)</f>
        <v>Q2</v>
      </c>
      <c r="D514" s="10">
        <f>MONTH(SalesDataTable[[#This Row],[Order Date]])</f>
        <v>4</v>
      </c>
      <c r="E514" s="10" t="str">
        <f>TEXT(SalesDataTable[[#This Row],[Order Date]],"MMM")</f>
        <v>Apr</v>
      </c>
      <c r="F514" s="10">
        <f>YEAR(SalesDataTable[[#This Row],[Order Date]])</f>
        <v>2026</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6">
      <c r="A515" s="2">
        <v>2515</v>
      </c>
      <c r="B515" s="3">
        <v>46118</v>
      </c>
      <c r="C515" s="11" t="str">
        <f>"Q"&amp;ROUNDUP(MONTH(SalesDataTable[[#This Row],[Order Date]])/3,0)</f>
        <v>Q2</v>
      </c>
      <c r="D515" s="10">
        <f>MONTH(SalesDataTable[[#This Row],[Order Date]])</f>
        <v>4</v>
      </c>
      <c r="E515" s="10" t="str">
        <f>TEXT(SalesDataTable[[#This Row],[Order Date]],"MMM")</f>
        <v>Apr</v>
      </c>
      <c r="F515" s="10">
        <f>YEAR(SalesDataTable[[#This Row],[Order Date]])</f>
        <v>2026</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6">
      <c r="A516" s="2">
        <v>2829</v>
      </c>
      <c r="B516" s="3">
        <v>46118</v>
      </c>
      <c r="C516" s="11" t="str">
        <f>"Q"&amp;ROUNDUP(MONTH(SalesDataTable[[#This Row],[Order Date]])/3,0)</f>
        <v>Q2</v>
      </c>
      <c r="D516" s="10">
        <f>MONTH(SalesDataTable[[#This Row],[Order Date]])</f>
        <v>4</v>
      </c>
      <c r="E516" s="10" t="str">
        <f>TEXT(SalesDataTable[[#This Row],[Order Date]],"MMM")</f>
        <v>Apr</v>
      </c>
      <c r="F516" s="10">
        <f>YEAR(SalesDataTable[[#This Row],[Order Date]])</f>
        <v>2026</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6">
      <c r="A517" s="2">
        <v>4086</v>
      </c>
      <c r="B517" s="3">
        <v>46118</v>
      </c>
      <c r="C517" s="11" t="str">
        <f>"Q"&amp;ROUNDUP(MONTH(SalesDataTable[[#This Row],[Order Date]])/3,0)</f>
        <v>Q2</v>
      </c>
      <c r="D517" s="10">
        <f>MONTH(SalesDataTable[[#This Row],[Order Date]])</f>
        <v>4</v>
      </c>
      <c r="E517" s="10" t="str">
        <f>TEXT(SalesDataTable[[#This Row],[Order Date]],"MMM")</f>
        <v>Apr</v>
      </c>
      <c r="F517" s="10">
        <f>YEAR(SalesDataTable[[#This Row],[Order Date]])</f>
        <v>2026</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6">
      <c r="A518" s="2">
        <v>4512</v>
      </c>
      <c r="B518" s="3">
        <v>46118</v>
      </c>
      <c r="C518" s="11" t="str">
        <f>"Q"&amp;ROUNDUP(MONTH(SalesDataTable[[#This Row],[Order Date]])/3,0)</f>
        <v>Q2</v>
      </c>
      <c r="D518" s="10">
        <f>MONTH(SalesDataTable[[#This Row],[Order Date]])</f>
        <v>4</v>
      </c>
      <c r="E518" s="10" t="str">
        <f>TEXT(SalesDataTable[[#This Row],[Order Date]],"MMM")</f>
        <v>Apr</v>
      </c>
      <c r="F518" s="10">
        <f>YEAR(SalesDataTable[[#This Row],[Order Date]])</f>
        <v>2026</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6">
      <c r="A519" s="2">
        <v>4837</v>
      </c>
      <c r="B519" s="3">
        <v>46118</v>
      </c>
      <c r="C519" s="11" t="str">
        <f>"Q"&amp;ROUNDUP(MONTH(SalesDataTable[[#This Row],[Order Date]])/3,0)</f>
        <v>Q2</v>
      </c>
      <c r="D519" s="10">
        <f>MONTH(SalesDataTable[[#This Row],[Order Date]])</f>
        <v>4</v>
      </c>
      <c r="E519" s="10" t="str">
        <f>TEXT(SalesDataTable[[#This Row],[Order Date]],"MMM")</f>
        <v>Apr</v>
      </c>
      <c r="F519" s="10">
        <f>YEAR(SalesDataTable[[#This Row],[Order Date]])</f>
        <v>2026</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6">
      <c r="A520" s="2">
        <v>1580</v>
      </c>
      <c r="B520" s="3">
        <v>46119</v>
      </c>
      <c r="C520" s="11" t="str">
        <f>"Q"&amp;ROUNDUP(MONTH(SalesDataTable[[#This Row],[Order Date]])/3,0)</f>
        <v>Q2</v>
      </c>
      <c r="D520" s="10">
        <f>MONTH(SalesDataTable[[#This Row],[Order Date]])</f>
        <v>4</v>
      </c>
      <c r="E520" s="10" t="str">
        <f>TEXT(SalesDataTable[[#This Row],[Order Date]],"MMM")</f>
        <v>Apr</v>
      </c>
      <c r="F520" s="10">
        <f>YEAR(SalesDataTable[[#This Row],[Order Date]])</f>
        <v>2026</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6">
      <c r="A521" s="2">
        <v>1962</v>
      </c>
      <c r="B521" s="3">
        <v>46119</v>
      </c>
      <c r="C521" s="11" t="str">
        <f>"Q"&amp;ROUNDUP(MONTH(SalesDataTable[[#This Row],[Order Date]])/3,0)</f>
        <v>Q2</v>
      </c>
      <c r="D521" s="10">
        <f>MONTH(SalesDataTable[[#This Row],[Order Date]])</f>
        <v>4</v>
      </c>
      <c r="E521" s="10" t="str">
        <f>TEXT(SalesDataTable[[#This Row],[Order Date]],"MMM")</f>
        <v>Apr</v>
      </c>
      <c r="F521" s="10">
        <f>YEAR(SalesDataTable[[#This Row],[Order Date]])</f>
        <v>2026</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6">
      <c r="A522" s="2">
        <v>2381</v>
      </c>
      <c r="B522" s="3">
        <v>46119</v>
      </c>
      <c r="C522" s="11" t="str">
        <f>"Q"&amp;ROUNDUP(MONTH(SalesDataTable[[#This Row],[Order Date]])/3,0)</f>
        <v>Q2</v>
      </c>
      <c r="D522" s="10">
        <f>MONTH(SalesDataTable[[#This Row],[Order Date]])</f>
        <v>4</v>
      </c>
      <c r="E522" s="10" t="str">
        <f>TEXT(SalesDataTable[[#This Row],[Order Date]],"MMM")</f>
        <v>Apr</v>
      </c>
      <c r="F522" s="10">
        <f>YEAR(SalesDataTable[[#This Row],[Order Date]])</f>
        <v>2026</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6">
      <c r="A523" s="2">
        <v>2655</v>
      </c>
      <c r="B523" s="3">
        <v>46119</v>
      </c>
      <c r="C523" s="11" t="str">
        <f>"Q"&amp;ROUNDUP(MONTH(SalesDataTable[[#This Row],[Order Date]])/3,0)</f>
        <v>Q2</v>
      </c>
      <c r="D523" s="10">
        <f>MONTH(SalesDataTable[[#This Row],[Order Date]])</f>
        <v>4</v>
      </c>
      <c r="E523" s="10" t="str">
        <f>TEXT(SalesDataTable[[#This Row],[Order Date]],"MMM")</f>
        <v>Apr</v>
      </c>
      <c r="F523" s="10">
        <f>YEAR(SalesDataTable[[#This Row],[Order Date]])</f>
        <v>2026</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6">
      <c r="A524" s="2">
        <v>2944</v>
      </c>
      <c r="B524" s="3">
        <v>46119</v>
      </c>
      <c r="C524" s="11" t="str">
        <f>"Q"&amp;ROUNDUP(MONTH(SalesDataTable[[#This Row],[Order Date]])/3,0)</f>
        <v>Q2</v>
      </c>
      <c r="D524" s="10">
        <f>MONTH(SalesDataTable[[#This Row],[Order Date]])</f>
        <v>4</v>
      </c>
      <c r="E524" s="10" t="str">
        <f>TEXT(SalesDataTable[[#This Row],[Order Date]],"MMM")</f>
        <v>Apr</v>
      </c>
      <c r="F524" s="10">
        <f>YEAR(SalesDataTable[[#This Row],[Order Date]])</f>
        <v>2026</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6">
      <c r="A525" s="2">
        <v>4756</v>
      </c>
      <c r="B525" s="3">
        <v>46119</v>
      </c>
      <c r="C525" s="11" t="str">
        <f>"Q"&amp;ROUNDUP(MONTH(SalesDataTable[[#This Row],[Order Date]])/3,0)</f>
        <v>Q2</v>
      </c>
      <c r="D525" s="10">
        <f>MONTH(SalesDataTable[[#This Row],[Order Date]])</f>
        <v>4</v>
      </c>
      <c r="E525" s="10" t="str">
        <f>TEXT(SalesDataTable[[#This Row],[Order Date]],"MMM")</f>
        <v>Apr</v>
      </c>
      <c r="F525" s="10">
        <f>YEAR(SalesDataTable[[#This Row],[Order Date]])</f>
        <v>2026</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6">
      <c r="A526" s="2">
        <v>52</v>
      </c>
      <c r="B526" s="3">
        <v>46120</v>
      </c>
      <c r="C526" s="11" t="str">
        <f>"Q"&amp;ROUNDUP(MONTH(SalesDataTable[[#This Row],[Order Date]])/3,0)</f>
        <v>Q2</v>
      </c>
      <c r="D526" s="10">
        <f>MONTH(SalesDataTable[[#This Row],[Order Date]])</f>
        <v>4</v>
      </c>
      <c r="E526" s="10" t="str">
        <f>TEXT(SalesDataTable[[#This Row],[Order Date]],"MMM")</f>
        <v>Apr</v>
      </c>
      <c r="F526" s="10">
        <f>YEAR(SalesDataTable[[#This Row],[Order Date]])</f>
        <v>2026</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6">
      <c r="A527" s="2">
        <v>556</v>
      </c>
      <c r="B527" s="3">
        <v>46120</v>
      </c>
      <c r="C527" s="11" t="str">
        <f>"Q"&amp;ROUNDUP(MONTH(SalesDataTable[[#This Row],[Order Date]])/3,0)</f>
        <v>Q2</v>
      </c>
      <c r="D527" s="10">
        <f>MONTH(SalesDataTable[[#This Row],[Order Date]])</f>
        <v>4</v>
      </c>
      <c r="E527" s="10" t="str">
        <f>TEXT(SalesDataTable[[#This Row],[Order Date]],"MMM")</f>
        <v>Apr</v>
      </c>
      <c r="F527" s="10">
        <f>YEAR(SalesDataTable[[#This Row],[Order Date]])</f>
        <v>2026</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6">
      <c r="A528" s="2">
        <v>1233</v>
      </c>
      <c r="B528" s="3">
        <v>46120</v>
      </c>
      <c r="C528" s="11" t="str">
        <f>"Q"&amp;ROUNDUP(MONTH(SalesDataTable[[#This Row],[Order Date]])/3,0)</f>
        <v>Q2</v>
      </c>
      <c r="D528" s="10">
        <f>MONTH(SalesDataTable[[#This Row],[Order Date]])</f>
        <v>4</v>
      </c>
      <c r="E528" s="10" t="str">
        <f>TEXT(SalesDataTable[[#This Row],[Order Date]],"MMM")</f>
        <v>Apr</v>
      </c>
      <c r="F528" s="10">
        <f>YEAR(SalesDataTable[[#This Row],[Order Date]])</f>
        <v>2026</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6">
      <c r="A529" s="2">
        <v>1492</v>
      </c>
      <c r="B529" s="3">
        <v>46120</v>
      </c>
      <c r="C529" s="11" t="str">
        <f>"Q"&amp;ROUNDUP(MONTH(SalesDataTable[[#This Row],[Order Date]])/3,0)</f>
        <v>Q2</v>
      </c>
      <c r="D529" s="10">
        <f>MONTH(SalesDataTable[[#This Row],[Order Date]])</f>
        <v>4</v>
      </c>
      <c r="E529" s="10" t="str">
        <f>TEXT(SalesDataTable[[#This Row],[Order Date]],"MMM")</f>
        <v>Apr</v>
      </c>
      <c r="F529" s="10">
        <f>YEAR(SalesDataTable[[#This Row],[Order Date]])</f>
        <v>2026</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6">
      <c r="A530" s="2">
        <v>1619</v>
      </c>
      <c r="B530" s="3">
        <v>46120</v>
      </c>
      <c r="C530" s="11" t="str">
        <f>"Q"&amp;ROUNDUP(MONTH(SalesDataTable[[#This Row],[Order Date]])/3,0)</f>
        <v>Q2</v>
      </c>
      <c r="D530" s="10">
        <f>MONTH(SalesDataTable[[#This Row],[Order Date]])</f>
        <v>4</v>
      </c>
      <c r="E530" s="10" t="str">
        <f>TEXT(SalesDataTable[[#This Row],[Order Date]],"MMM")</f>
        <v>Apr</v>
      </c>
      <c r="F530" s="10">
        <f>YEAR(SalesDataTable[[#This Row],[Order Date]])</f>
        <v>2026</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6">
      <c r="A531" s="2">
        <v>1631</v>
      </c>
      <c r="B531" s="3">
        <v>46120</v>
      </c>
      <c r="C531" s="11" t="str">
        <f>"Q"&amp;ROUNDUP(MONTH(SalesDataTable[[#This Row],[Order Date]])/3,0)</f>
        <v>Q2</v>
      </c>
      <c r="D531" s="10">
        <f>MONTH(SalesDataTable[[#This Row],[Order Date]])</f>
        <v>4</v>
      </c>
      <c r="E531" s="10" t="str">
        <f>TEXT(SalesDataTable[[#This Row],[Order Date]],"MMM")</f>
        <v>Apr</v>
      </c>
      <c r="F531" s="10">
        <f>YEAR(SalesDataTable[[#This Row],[Order Date]])</f>
        <v>2026</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6">
      <c r="A532" s="2">
        <v>1844</v>
      </c>
      <c r="B532" s="3">
        <v>46120</v>
      </c>
      <c r="C532" s="11" t="str">
        <f>"Q"&amp;ROUNDUP(MONTH(SalesDataTable[[#This Row],[Order Date]])/3,0)</f>
        <v>Q2</v>
      </c>
      <c r="D532" s="10">
        <f>MONTH(SalesDataTable[[#This Row],[Order Date]])</f>
        <v>4</v>
      </c>
      <c r="E532" s="10" t="str">
        <f>TEXT(SalesDataTable[[#This Row],[Order Date]],"MMM")</f>
        <v>Apr</v>
      </c>
      <c r="F532" s="10">
        <f>YEAR(SalesDataTable[[#This Row],[Order Date]])</f>
        <v>2026</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6">
      <c r="A533" s="2">
        <v>4246</v>
      </c>
      <c r="B533" s="3">
        <v>46120</v>
      </c>
      <c r="C533" s="11" t="str">
        <f>"Q"&amp;ROUNDUP(MONTH(SalesDataTable[[#This Row],[Order Date]])/3,0)</f>
        <v>Q2</v>
      </c>
      <c r="D533" s="10">
        <f>MONTH(SalesDataTable[[#This Row],[Order Date]])</f>
        <v>4</v>
      </c>
      <c r="E533" s="10" t="str">
        <f>TEXT(SalesDataTable[[#This Row],[Order Date]],"MMM")</f>
        <v>Apr</v>
      </c>
      <c r="F533" s="10">
        <f>YEAR(SalesDataTable[[#This Row],[Order Date]])</f>
        <v>2026</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6">
      <c r="A534" s="2">
        <v>5139</v>
      </c>
      <c r="B534" s="3">
        <v>46120</v>
      </c>
      <c r="C534" s="11" t="str">
        <f>"Q"&amp;ROUNDUP(MONTH(SalesDataTable[[#This Row],[Order Date]])/3,0)</f>
        <v>Q2</v>
      </c>
      <c r="D534" s="10">
        <f>MONTH(SalesDataTable[[#This Row],[Order Date]])</f>
        <v>4</v>
      </c>
      <c r="E534" s="10" t="str">
        <f>TEXT(SalesDataTable[[#This Row],[Order Date]],"MMM")</f>
        <v>Apr</v>
      </c>
      <c r="F534" s="10">
        <f>YEAR(SalesDataTable[[#This Row],[Order Date]])</f>
        <v>2026</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6">
      <c r="A535" s="2">
        <v>186</v>
      </c>
      <c r="B535" s="3">
        <v>46121</v>
      </c>
      <c r="C535" s="11" t="str">
        <f>"Q"&amp;ROUNDUP(MONTH(SalesDataTable[[#This Row],[Order Date]])/3,0)</f>
        <v>Q2</v>
      </c>
      <c r="D535" s="10">
        <f>MONTH(SalesDataTable[[#This Row],[Order Date]])</f>
        <v>4</v>
      </c>
      <c r="E535" s="10" t="str">
        <f>TEXT(SalesDataTable[[#This Row],[Order Date]],"MMM")</f>
        <v>Apr</v>
      </c>
      <c r="F535" s="10">
        <f>YEAR(SalesDataTable[[#This Row],[Order Date]])</f>
        <v>2026</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6">
      <c r="A536" s="2">
        <v>1742</v>
      </c>
      <c r="B536" s="3">
        <v>46121</v>
      </c>
      <c r="C536" s="11" t="str">
        <f>"Q"&amp;ROUNDUP(MONTH(SalesDataTable[[#This Row],[Order Date]])/3,0)</f>
        <v>Q2</v>
      </c>
      <c r="D536" s="10">
        <f>MONTH(SalesDataTable[[#This Row],[Order Date]])</f>
        <v>4</v>
      </c>
      <c r="E536" s="10" t="str">
        <f>TEXT(SalesDataTable[[#This Row],[Order Date]],"MMM")</f>
        <v>Apr</v>
      </c>
      <c r="F536" s="10">
        <f>YEAR(SalesDataTable[[#This Row],[Order Date]])</f>
        <v>2026</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6">
      <c r="A537" s="2">
        <v>3189</v>
      </c>
      <c r="B537" s="3">
        <v>46121</v>
      </c>
      <c r="C537" s="11" t="str">
        <f>"Q"&amp;ROUNDUP(MONTH(SalesDataTable[[#This Row],[Order Date]])/3,0)</f>
        <v>Q2</v>
      </c>
      <c r="D537" s="10">
        <f>MONTH(SalesDataTable[[#This Row],[Order Date]])</f>
        <v>4</v>
      </c>
      <c r="E537" s="10" t="str">
        <f>TEXT(SalesDataTable[[#This Row],[Order Date]],"MMM")</f>
        <v>Apr</v>
      </c>
      <c r="F537" s="10">
        <f>YEAR(SalesDataTable[[#This Row],[Order Date]])</f>
        <v>2026</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6">
      <c r="A538" s="2">
        <v>3747</v>
      </c>
      <c r="B538" s="3">
        <v>46121</v>
      </c>
      <c r="C538" s="11" t="str">
        <f>"Q"&amp;ROUNDUP(MONTH(SalesDataTable[[#This Row],[Order Date]])/3,0)</f>
        <v>Q2</v>
      </c>
      <c r="D538" s="10">
        <f>MONTH(SalesDataTable[[#This Row],[Order Date]])</f>
        <v>4</v>
      </c>
      <c r="E538" s="10" t="str">
        <f>TEXT(SalesDataTable[[#This Row],[Order Date]],"MMM")</f>
        <v>Apr</v>
      </c>
      <c r="F538" s="10">
        <f>YEAR(SalesDataTable[[#This Row],[Order Date]])</f>
        <v>2026</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6">
      <c r="A539" s="2">
        <v>3782</v>
      </c>
      <c r="B539" s="3">
        <v>46121</v>
      </c>
      <c r="C539" s="11" t="str">
        <f>"Q"&amp;ROUNDUP(MONTH(SalesDataTable[[#This Row],[Order Date]])/3,0)</f>
        <v>Q2</v>
      </c>
      <c r="D539" s="10">
        <f>MONTH(SalesDataTable[[#This Row],[Order Date]])</f>
        <v>4</v>
      </c>
      <c r="E539" s="10" t="str">
        <f>TEXT(SalesDataTable[[#This Row],[Order Date]],"MMM")</f>
        <v>Apr</v>
      </c>
      <c r="F539" s="10">
        <f>YEAR(SalesDataTable[[#This Row],[Order Date]])</f>
        <v>2026</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6">
      <c r="A540" s="2">
        <v>4344</v>
      </c>
      <c r="B540" s="3">
        <v>46121</v>
      </c>
      <c r="C540" s="11" t="str">
        <f>"Q"&amp;ROUNDUP(MONTH(SalesDataTable[[#This Row],[Order Date]])/3,0)</f>
        <v>Q2</v>
      </c>
      <c r="D540" s="10">
        <f>MONTH(SalesDataTable[[#This Row],[Order Date]])</f>
        <v>4</v>
      </c>
      <c r="E540" s="10" t="str">
        <f>TEXT(SalesDataTable[[#This Row],[Order Date]],"MMM")</f>
        <v>Apr</v>
      </c>
      <c r="F540" s="10">
        <f>YEAR(SalesDataTable[[#This Row],[Order Date]])</f>
        <v>2026</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6">
      <c r="A541" s="2">
        <v>4901</v>
      </c>
      <c r="B541" s="3">
        <v>46121</v>
      </c>
      <c r="C541" s="11" t="str">
        <f>"Q"&amp;ROUNDUP(MONTH(SalesDataTable[[#This Row],[Order Date]])/3,0)</f>
        <v>Q2</v>
      </c>
      <c r="D541" s="10">
        <f>MONTH(SalesDataTable[[#This Row],[Order Date]])</f>
        <v>4</v>
      </c>
      <c r="E541" s="10" t="str">
        <f>TEXT(SalesDataTable[[#This Row],[Order Date]],"MMM")</f>
        <v>Apr</v>
      </c>
      <c r="F541" s="10">
        <f>YEAR(SalesDataTable[[#This Row],[Order Date]])</f>
        <v>2026</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6">
      <c r="A542" s="2">
        <v>4969</v>
      </c>
      <c r="B542" s="3">
        <v>46121</v>
      </c>
      <c r="C542" s="11" t="str">
        <f>"Q"&amp;ROUNDUP(MONTH(SalesDataTable[[#This Row],[Order Date]])/3,0)</f>
        <v>Q2</v>
      </c>
      <c r="D542" s="10">
        <f>MONTH(SalesDataTable[[#This Row],[Order Date]])</f>
        <v>4</v>
      </c>
      <c r="E542" s="10" t="str">
        <f>TEXT(SalesDataTable[[#This Row],[Order Date]],"MMM")</f>
        <v>Apr</v>
      </c>
      <c r="F542" s="10">
        <f>YEAR(SalesDataTable[[#This Row],[Order Date]])</f>
        <v>2026</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6">
      <c r="A543" s="2">
        <v>673</v>
      </c>
      <c r="B543" s="3">
        <v>46122</v>
      </c>
      <c r="C543" s="11" t="str">
        <f>"Q"&amp;ROUNDUP(MONTH(SalesDataTable[[#This Row],[Order Date]])/3,0)</f>
        <v>Q2</v>
      </c>
      <c r="D543" s="10">
        <f>MONTH(SalesDataTable[[#This Row],[Order Date]])</f>
        <v>4</v>
      </c>
      <c r="E543" s="10" t="str">
        <f>TEXT(SalesDataTable[[#This Row],[Order Date]],"MMM")</f>
        <v>Apr</v>
      </c>
      <c r="F543" s="10">
        <f>YEAR(SalesDataTable[[#This Row],[Order Date]])</f>
        <v>2026</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6">
      <c r="A544" s="2">
        <v>888</v>
      </c>
      <c r="B544" s="3">
        <v>46122</v>
      </c>
      <c r="C544" s="11" t="str">
        <f>"Q"&amp;ROUNDUP(MONTH(SalesDataTable[[#This Row],[Order Date]])/3,0)</f>
        <v>Q2</v>
      </c>
      <c r="D544" s="10">
        <f>MONTH(SalesDataTable[[#This Row],[Order Date]])</f>
        <v>4</v>
      </c>
      <c r="E544" s="10" t="str">
        <f>TEXT(SalesDataTable[[#This Row],[Order Date]],"MMM")</f>
        <v>Apr</v>
      </c>
      <c r="F544" s="10">
        <f>YEAR(SalesDataTable[[#This Row],[Order Date]])</f>
        <v>2026</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6">
      <c r="A545" s="2">
        <v>1541</v>
      </c>
      <c r="B545" s="3">
        <v>46122</v>
      </c>
      <c r="C545" s="11" t="str">
        <f>"Q"&amp;ROUNDUP(MONTH(SalesDataTable[[#This Row],[Order Date]])/3,0)</f>
        <v>Q2</v>
      </c>
      <c r="D545" s="10">
        <f>MONTH(SalesDataTable[[#This Row],[Order Date]])</f>
        <v>4</v>
      </c>
      <c r="E545" s="10" t="str">
        <f>TEXT(SalesDataTable[[#This Row],[Order Date]],"MMM")</f>
        <v>Apr</v>
      </c>
      <c r="F545" s="10">
        <f>YEAR(SalesDataTable[[#This Row],[Order Date]])</f>
        <v>2026</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6">
      <c r="A546" s="2">
        <v>1881</v>
      </c>
      <c r="B546" s="3">
        <v>46122</v>
      </c>
      <c r="C546" s="11" t="str">
        <f>"Q"&amp;ROUNDUP(MONTH(SalesDataTable[[#This Row],[Order Date]])/3,0)</f>
        <v>Q2</v>
      </c>
      <c r="D546" s="10">
        <f>MONTH(SalesDataTable[[#This Row],[Order Date]])</f>
        <v>4</v>
      </c>
      <c r="E546" s="10" t="str">
        <f>TEXT(SalesDataTable[[#This Row],[Order Date]],"MMM")</f>
        <v>Apr</v>
      </c>
      <c r="F546" s="10">
        <f>YEAR(SalesDataTable[[#This Row],[Order Date]])</f>
        <v>2026</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6">
      <c r="A547" s="2">
        <v>2007</v>
      </c>
      <c r="B547" s="3">
        <v>46122</v>
      </c>
      <c r="C547" s="11" t="str">
        <f>"Q"&amp;ROUNDUP(MONTH(SalesDataTable[[#This Row],[Order Date]])/3,0)</f>
        <v>Q2</v>
      </c>
      <c r="D547" s="10">
        <f>MONTH(SalesDataTable[[#This Row],[Order Date]])</f>
        <v>4</v>
      </c>
      <c r="E547" s="10" t="str">
        <f>TEXT(SalesDataTable[[#This Row],[Order Date]],"MMM")</f>
        <v>Apr</v>
      </c>
      <c r="F547" s="10">
        <f>YEAR(SalesDataTable[[#This Row],[Order Date]])</f>
        <v>2026</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6">
      <c r="A548" s="2">
        <v>2312</v>
      </c>
      <c r="B548" s="3">
        <v>46122</v>
      </c>
      <c r="C548" s="11" t="str">
        <f>"Q"&amp;ROUNDUP(MONTH(SalesDataTable[[#This Row],[Order Date]])/3,0)</f>
        <v>Q2</v>
      </c>
      <c r="D548" s="10">
        <f>MONTH(SalesDataTable[[#This Row],[Order Date]])</f>
        <v>4</v>
      </c>
      <c r="E548" s="10" t="str">
        <f>TEXT(SalesDataTable[[#This Row],[Order Date]],"MMM")</f>
        <v>Apr</v>
      </c>
      <c r="F548" s="10">
        <f>YEAR(SalesDataTable[[#This Row],[Order Date]])</f>
        <v>2026</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6">
      <c r="A549" s="2">
        <v>4493</v>
      </c>
      <c r="B549" s="3">
        <v>46122</v>
      </c>
      <c r="C549" s="11" t="str">
        <f>"Q"&amp;ROUNDUP(MONTH(SalesDataTable[[#This Row],[Order Date]])/3,0)</f>
        <v>Q2</v>
      </c>
      <c r="D549" s="10">
        <f>MONTH(SalesDataTable[[#This Row],[Order Date]])</f>
        <v>4</v>
      </c>
      <c r="E549" s="10" t="str">
        <f>TEXT(SalesDataTable[[#This Row],[Order Date]],"MMM")</f>
        <v>Apr</v>
      </c>
      <c r="F549" s="10">
        <f>YEAR(SalesDataTable[[#This Row],[Order Date]])</f>
        <v>2026</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6">
      <c r="A550" s="2">
        <v>2072</v>
      </c>
      <c r="B550" s="3">
        <v>46123</v>
      </c>
      <c r="C550" s="11" t="str">
        <f>"Q"&amp;ROUNDUP(MONTH(SalesDataTable[[#This Row],[Order Date]])/3,0)</f>
        <v>Q2</v>
      </c>
      <c r="D550" s="10">
        <f>MONTH(SalesDataTable[[#This Row],[Order Date]])</f>
        <v>4</v>
      </c>
      <c r="E550" s="10" t="str">
        <f>TEXT(SalesDataTable[[#This Row],[Order Date]],"MMM")</f>
        <v>Apr</v>
      </c>
      <c r="F550" s="10">
        <f>YEAR(SalesDataTable[[#This Row],[Order Date]])</f>
        <v>2026</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6">
      <c r="A551" s="2">
        <v>2142</v>
      </c>
      <c r="B551" s="3">
        <v>46123</v>
      </c>
      <c r="C551" s="11" t="str">
        <f>"Q"&amp;ROUNDUP(MONTH(SalesDataTable[[#This Row],[Order Date]])/3,0)</f>
        <v>Q2</v>
      </c>
      <c r="D551" s="10">
        <f>MONTH(SalesDataTable[[#This Row],[Order Date]])</f>
        <v>4</v>
      </c>
      <c r="E551" s="10" t="str">
        <f>TEXT(SalesDataTable[[#This Row],[Order Date]],"MMM")</f>
        <v>Apr</v>
      </c>
      <c r="F551" s="10">
        <f>YEAR(SalesDataTable[[#This Row],[Order Date]])</f>
        <v>2026</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6">
      <c r="A552" s="2">
        <v>2911</v>
      </c>
      <c r="B552" s="3">
        <v>46123</v>
      </c>
      <c r="C552" s="11" t="str">
        <f>"Q"&amp;ROUNDUP(MONTH(SalesDataTable[[#This Row],[Order Date]])/3,0)</f>
        <v>Q2</v>
      </c>
      <c r="D552" s="10">
        <f>MONTH(SalesDataTable[[#This Row],[Order Date]])</f>
        <v>4</v>
      </c>
      <c r="E552" s="10" t="str">
        <f>TEXT(SalesDataTable[[#This Row],[Order Date]],"MMM")</f>
        <v>Apr</v>
      </c>
      <c r="F552" s="10">
        <f>YEAR(SalesDataTable[[#This Row],[Order Date]])</f>
        <v>2026</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6">
      <c r="A553" s="2">
        <v>4276</v>
      </c>
      <c r="B553" s="3">
        <v>46123</v>
      </c>
      <c r="C553" s="11" t="str">
        <f>"Q"&amp;ROUNDUP(MONTH(SalesDataTable[[#This Row],[Order Date]])/3,0)</f>
        <v>Q2</v>
      </c>
      <c r="D553" s="10">
        <f>MONTH(SalesDataTable[[#This Row],[Order Date]])</f>
        <v>4</v>
      </c>
      <c r="E553" s="10" t="str">
        <f>TEXT(SalesDataTable[[#This Row],[Order Date]],"MMM")</f>
        <v>Apr</v>
      </c>
      <c r="F553" s="10">
        <f>YEAR(SalesDataTable[[#This Row],[Order Date]])</f>
        <v>2026</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6">
      <c r="A554" s="2">
        <v>5077</v>
      </c>
      <c r="B554" s="3">
        <v>46123</v>
      </c>
      <c r="C554" s="11" t="str">
        <f>"Q"&amp;ROUNDUP(MONTH(SalesDataTable[[#This Row],[Order Date]])/3,0)</f>
        <v>Q2</v>
      </c>
      <c r="D554" s="10">
        <f>MONTH(SalesDataTable[[#This Row],[Order Date]])</f>
        <v>4</v>
      </c>
      <c r="E554" s="10" t="str">
        <f>TEXT(SalesDataTable[[#This Row],[Order Date]],"MMM")</f>
        <v>Apr</v>
      </c>
      <c r="F554" s="10">
        <f>YEAR(SalesDataTable[[#This Row],[Order Date]])</f>
        <v>2026</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6">
      <c r="A555" s="2">
        <v>1259</v>
      </c>
      <c r="B555" s="3">
        <v>46124</v>
      </c>
      <c r="C555" s="11" t="str">
        <f>"Q"&amp;ROUNDUP(MONTH(SalesDataTable[[#This Row],[Order Date]])/3,0)</f>
        <v>Q2</v>
      </c>
      <c r="D555" s="10">
        <f>MONTH(SalesDataTable[[#This Row],[Order Date]])</f>
        <v>4</v>
      </c>
      <c r="E555" s="10" t="str">
        <f>TEXT(SalesDataTable[[#This Row],[Order Date]],"MMM")</f>
        <v>Apr</v>
      </c>
      <c r="F555" s="10">
        <f>YEAR(SalesDataTable[[#This Row],[Order Date]])</f>
        <v>2026</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6">
      <c r="A556" s="2">
        <v>1720</v>
      </c>
      <c r="B556" s="3">
        <v>46124</v>
      </c>
      <c r="C556" s="11" t="str">
        <f>"Q"&amp;ROUNDUP(MONTH(SalesDataTable[[#This Row],[Order Date]])/3,0)</f>
        <v>Q2</v>
      </c>
      <c r="D556" s="10">
        <f>MONTH(SalesDataTable[[#This Row],[Order Date]])</f>
        <v>4</v>
      </c>
      <c r="E556" s="10" t="str">
        <f>TEXT(SalesDataTable[[#This Row],[Order Date]],"MMM")</f>
        <v>Apr</v>
      </c>
      <c r="F556" s="10">
        <f>YEAR(SalesDataTable[[#This Row],[Order Date]])</f>
        <v>2026</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6">
      <c r="A557" s="2">
        <v>1975</v>
      </c>
      <c r="B557" s="3">
        <v>46124</v>
      </c>
      <c r="C557" s="11" t="str">
        <f>"Q"&amp;ROUNDUP(MONTH(SalesDataTable[[#This Row],[Order Date]])/3,0)</f>
        <v>Q2</v>
      </c>
      <c r="D557" s="10">
        <f>MONTH(SalesDataTable[[#This Row],[Order Date]])</f>
        <v>4</v>
      </c>
      <c r="E557" s="10" t="str">
        <f>TEXT(SalesDataTable[[#This Row],[Order Date]],"MMM")</f>
        <v>Apr</v>
      </c>
      <c r="F557" s="10">
        <f>YEAR(SalesDataTable[[#This Row],[Order Date]])</f>
        <v>2026</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6">
      <c r="A558" s="2">
        <v>2848</v>
      </c>
      <c r="B558" s="3">
        <v>46124</v>
      </c>
      <c r="C558" s="11" t="str">
        <f>"Q"&amp;ROUNDUP(MONTH(SalesDataTable[[#This Row],[Order Date]])/3,0)</f>
        <v>Q2</v>
      </c>
      <c r="D558" s="10">
        <f>MONTH(SalesDataTable[[#This Row],[Order Date]])</f>
        <v>4</v>
      </c>
      <c r="E558" s="10" t="str">
        <f>TEXT(SalesDataTable[[#This Row],[Order Date]],"MMM")</f>
        <v>Apr</v>
      </c>
      <c r="F558" s="10">
        <f>YEAR(SalesDataTable[[#This Row],[Order Date]])</f>
        <v>2026</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6">
      <c r="A559" s="2">
        <v>2979</v>
      </c>
      <c r="B559" s="3">
        <v>46124</v>
      </c>
      <c r="C559" s="11" t="str">
        <f>"Q"&amp;ROUNDUP(MONTH(SalesDataTable[[#This Row],[Order Date]])/3,0)</f>
        <v>Q2</v>
      </c>
      <c r="D559" s="10">
        <f>MONTH(SalesDataTable[[#This Row],[Order Date]])</f>
        <v>4</v>
      </c>
      <c r="E559" s="10" t="str">
        <f>TEXT(SalesDataTable[[#This Row],[Order Date]],"MMM")</f>
        <v>Apr</v>
      </c>
      <c r="F559" s="10">
        <f>YEAR(SalesDataTable[[#This Row],[Order Date]])</f>
        <v>2026</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6">
      <c r="A560" s="2">
        <v>2996</v>
      </c>
      <c r="B560" s="3">
        <v>46124</v>
      </c>
      <c r="C560" s="11" t="str">
        <f>"Q"&amp;ROUNDUP(MONTH(SalesDataTable[[#This Row],[Order Date]])/3,0)</f>
        <v>Q2</v>
      </c>
      <c r="D560" s="10">
        <f>MONTH(SalesDataTable[[#This Row],[Order Date]])</f>
        <v>4</v>
      </c>
      <c r="E560" s="10" t="str">
        <f>TEXT(SalesDataTable[[#This Row],[Order Date]],"MMM")</f>
        <v>Apr</v>
      </c>
      <c r="F560" s="10">
        <f>YEAR(SalesDataTable[[#This Row],[Order Date]])</f>
        <v>2026</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6">
      <c r="A561" s="2">
        <v>749</v>
      </c>
      <c r="B561" s="3">
        <v>46125</v>
      </c>
      <c r="C561" s="11" t="str">
        <f>"Q"&amp;ROUNDUP(MONTH(SalesDataTable[[#This Row],[Order Date]])/3,0)</f>
        <v>Q2</v>
      </c>
      <c r="D561" s="10">
        <f>MONTH(SalesDataTable[[#This Row],[Order Date]])</f>
        <v>4</v>
      </c>
      <c r="E561" s="10" t="str">
        <f>TEXT(SalesDataTable[[#This Row],[Order Date]],"MMM")</f>
        <v>Apr</v>
      </c>
      <c r="F561" s="10">
        <f>YEAR(SalesDataTable[[#This Row],[Order Date]])</f>
        <v>2026</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6">
      <c r="A562" s="2">
        <v>1928</v>
      </c>
      <c r="B562" s="3">
        <v>46125</v>
      </c>
      <c r="C562" s="11" t="str">
        <f>"Q"&amp;ROUNDUP(MONTH(SalesDataTable[[#This Row],[Order Date]])/3,0)</f>
        <v>Q2</v>
      </c>
      <c r="D562" s="10">
        <f>MONTH(SalesDataTable[[#This Row],[Order Date]])</f>
        <v>4</v>
      </c>
      <c r="E562" s="10" t="str">
        <f>TEXT(SalesDataTable[[#This Row],[Order Date]],"MMM")</f>
        <v>Apr</v>
      </c>
      <c r="F562" s="10">
        <f>YEAR(SalesDataTable[[#This Row],[Order Date]])</f>
        <v>2026</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6">
      <c r="A563" s="2">
        <v>2486</v>
      </c>
      <c r="B563" s="3">
        <v>46125</v>
      </c>
      <c r="C563" s="11" t="str">
        <f>"Q"&amp;ROUNDUP(MONTH(SalesDataTable[[#This Row],[Order Date]])/3,0)</f>
        <v>Q2</v>
      </c>
      <c r="D563" s="10">
        <f>MONTH(SalesDataTable[[#This Row],[Order Date]])</f>
        <v>4</v>
      </c>
      <c r="E563" s="10" t="str">
        <f>TEXT(SalesDataTable[[#This Row],[Order Date]],"MMM")</f>
        <v>Apr</v>
      </c>
      <c r="F563" s="10">
        <f>YEAR(SalesDataTable[[#This Row],[Order Date]])</f>
        <v>2026</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6">
      <c r="A564" s="2">
        <v>2688</v>
      </c>
      <c r="B564" s="3">
        <v>46125</v>
      </c>
      <c r="C564" s="11" t="str">
        <f>"Q"&amp;ROUNDUP(MONTH(SalesDataTable[[#This Row],[Order Date]])/3,0)</f>
        <v>Q2</v>
      </c>
      <c r="D564" s="10">
        <f>MONTH(SalesDataTable[[#This Row],[Order Date]])</f>
        <v>4</v>
      </c>
      <c r="E564" s="10" t="str">
        <f>TEXT(SalesDataTable[[#This Row],[Order Date]],"MMM")</f>
        <v>Apr</v>
      </c>
      <c r="F564" s="10">
        <f>YEAR(SalesDataTable[[#This Row],[Order Date]])</f>
        <v>2026</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6">
      <c r="A565" s="2">
        <v>2712</v>
      </c>
      <c r="B565" s="3">
        <v>46125</v>
      </c>
      <c r="C565" s="11" t="str">
        <f>"Q"&amp;ROUNDUP(MONTH(SalesDataTable[[#This Row],[Order Date]])/3,0)</f>
        <v>Q2</v>
      </c>
      <c r="D565" s="10">
        <f>MONTH(SalesDataTable[[#This Row],[Order Date]])</f>
        <v>4</v>
      </c>
      <c r="E565" s="10" t="str">
        <f>TEXT(SalesDataTable[[#This Row],[Order Date]],"MMM")</f>
        <v>Apr</v>
      </c>
      <c r="F565" s="10">
        <f>YEAR(SalesDataTable[[#This Row],[Order Date]])</f>
        <v>2026</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6">
      <c r="A566" s="2">
        <v>3853</v>
      </c>
      <c r="B566" s="3">
        <v>46125</v>
      </c>
      <c r="C566" s="11" t="str">
        <f>"Q"&amp;ROUNDUP(MONTH(SalesDataTable[[#This Row],[Order Date]])/3,0)</f>
        <v>Q2</v>
      </c>
      <c r="D566" s="10">
        <f>MONTH(SalesDataTable[[#This Row],[Order Date]])</f>
        <v>4</v>
      </c>
      <c r="E566" s="10" t="str">
        <f>TEXT(SalesDataTable[[#This Row],[Order Date]],"MMM")</f>
        <v>Apr</v>
      </c>
      <c r="F566" s="10">
        <f>YEAR(SalesDataTable[[#This Row],[Order Date]])</f>
        <v>2026</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6">
      <c r="A567" s="2">
        <v>4043</v>
      </c>
      <c r="B567" s="3">
        <v>46125</v>
      </c>
      <c r="C567" s="11" t="str">
        <f>"Q"&amp;ROUNDUP(MONTH(SalesDataTable[[#This Row],[Order Date]])/3,0)</f>
        <v>Q2</v>
      </c>
      <c r="D567" s="10">
        <f>MONTH(SalesDataTable[[#This Row],[Order Date]])</f>
        <v>4</v>
      </c>
      <c r="E567" s="10" t="str">
        <f>TEXT(SalesDataTable[[#This Row],[Order Date]],"MMM")</f>
        <v>Apr</v>
      </c>
      <c r="F567" s="10">
        <f>YEAR(SalesDataTable[[#This Row],[Order Date]])</f>
        <v>2026</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6">
      <c r="A568" s="2">
        <v>290</v>
      </c>
      <c r="B568" s="3">
        <v>46126</v>
      </c>
      <c r="C568" s="11" t="str">
        <f>"Q"&amp;ROUNDUP(MONTH(SalesDataTable[[#This Row],[Order Date]])/3,0)</f>
        <v>Q2</v>
      </c>
      <c r="D568" s="10">
        <f>MONTH(SalesDataTable[[#This Row],[Order Date]])</f>
        <v>4</v>
      </c>
      <c r="E568" s="10" t="str">
        <f>TEXT(SalesDataTable[[#This Row],[Order Date]],"MMM")</f>
        <v>Apr</v>
      </c>
      <c r="F568" s="10">
        <f>YEAR(SalesDataTable[[#This Row],[Order Date]])</f>
        <v>2026</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6">
      <c r="A569" s="2">
        <v>2953</v>
      </c>
      <c r="B569" s="3">
        <v>46126</v>
      </c>
      <c r="C569" s="11" t="str">
        <f>"Q"&amp;ROUNDUP(MONTH(SalesDataTable[[#This Row],[Order Date]])/3,0)</f>
        <v>Q2</v>
      </c>
      <c r="D569" s="10">
        <f>MONTH(SalesDataTable[[#This Row],[Order Date]])</f>
        <v>4</v>
      </c>
      <c r="E569" s="10" t="str">
        <f>TEXT(SalesDataTable[[#This Row],[Order Date]],"MMM")</f>
        <v>Apr</v>
      </c>
      <c r="F569" s="10">
        <f>YEAR(SalesDataTable[[#This Row],[Order Date]])</f>
        <v>2026</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6">
      <c r="A570" s="2">
        <v>3179</v>
      </c>
      <c r="B570" s="3">
        <v>46126</v>
      </c>
      <c r="C570" s="11" t="str">
        <f>"Q"&amp;ROUNDUP(MONTH(SalesDataTable[[#This Row],[Order Date]])/3,0)</f>
        <v>Q2</v>
      </c>
      <c r="D570" s="10">
        <f>MONTH(SalesDataTable[[#This Row],[Order Date]])</f>
        <v>4</v>
      </c>
      <c r="E570" s="10" t="str">
        <f>TEXT(SalesDataTable[[#This Row],[Order Date]],"MMM")</f>
        <v>Apr</v>
      </c>
      <c r="F570" s="10">
        <f>YEAR(SalesDataTable[[#This Row],[Order Date]])</f>
        <v>2026</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6">
      <c r="A571" s="2">
        <v>3301</v>
      </c>
      <c r="B571" s="3">
        <v>46126</v>
      </c>
      <c r="C571" s="11" t="str">
        <f>"Q"&amp;ROUNDUP(MONTH(SalesDataTable[[#This Row],[Order Date]])/3,0)</f>
        <v>Q2</v>
      </c>
      <c r="D571" s="10">
        <f>MONTH(SalesDataTable[[#This Row],[Order Date]])</f>
        <v>4</v>
      </c>
      <c r="E571" s="10" t="str">
        <f>TEXT(SalesDataTable[[#This Row],[Order Date]],"MMM")</f>
        <v>Apr</v>
      </c>
      <c r="F571" s="10">
        <f>YEAR(SalesDataTable[[#This Row],[Order Date]])</f>
        <v>2026</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6">
      <c r="A572" s="2">
        <v>3349</v>
      </c>
      <c r="B572" s="3">
        <v>46126</v>
      </c>
      <c r="C572" s="11" t="str">
        <f>"Q"&amp;ROUNDUP(MONTH(SalesDataTable[[#This Row],[Order Date]])/3,0)</f>
        <v>Q2</v>
      </c>
      <c r="D572" s="10">
        <f>MONTH(SalesDataTable[[#This Row],[Order Date]])</f>
        <v>4</v>
      </c>
      <c r="E572" s="10" t="str">
        <f>TEXT(SalesDataTable[[#This Row],[Order Date]],"MMM")</f>
        <v>Apr</v>
      </c>
      <c r="F572" s="10">
        <f>YEAR(SalesDataTable[[#This Row],[Order Date]])</f>
        <v>2026</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6">
      <c r="A573" s="2">
        <v>4874</v>
      </c>
      <c r="B573" s="3">
        <v>46126</v>
      </c>
      <c r="C573" s="11" t="str">
        <f>"Q"&amp;ROUNDUP(MONTH(SalesDataTable[[#This Row],[Order Date]])/3,0)</f>
        <v>Q2</v>
      </c>
      <c r="D573" s="10">
        <f>MONTH(SalesDataTable[[#This Row],[Order Date]])</f>
        <v>4</v>
      </c>
      <c r="E573" s="10" t="str">
        <f>TEXT(SalesDataTable[[#This Row],[Order Date]],"MMM")</f>
        <v>Apr</v>
      </c>
      <c r="F573" s="10">
        <f>YEAR(SalesDataTable[[#This Row],[Order Date]])</f>
        <v>2026</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6">
      <c r="A574" s="2">
        <v>1045</v>
      </c>
      <c r="B574" s="3">
        <v>46127</v>
      </c>
      <c r="C574" s="11" t="str">
        <f>"Q"&amp;ROUNDUP(MONTH(SalesDataTable[[#This Row],[Order Date]])/3,0)</f>
        <v>Q2</v>
      </c>
      <c r="D574" s="10">
        <f>MONTH(SalesDataTable[[#This Row],[Order Date]])</f>
        <v>4</v>
      </c>
      <c r="E574" s="10" t="str">
        <f>TEXT(SalesDataTable[[#This Row],[Order Date]],"MMM")</f>
        <v>Apr</v>
      </c>
      <c r="F574" s="10">
        <f>YEAR(SalesDataTable[[#This Row],[Order Date]])</f>
        <v>2026</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6">
      <c r="A575" s="2">
        <v>1703</v>
      </c>
      <c r="B575" s="3">
        <v>46127</v>
      </c>
      <c r="C575" s="11" t="str">
        <f>"Q"&amp;ROUNDUP(MONTH(SalesDataTable[[#This Row],[Order Date]])/3,0)</f>
        <v>Q2</v>
      </c>
      <c r="D575" s="10">
        <f>MONTH(SalesDataTable[[#This Row],[Order Date]])</f>
        <v>4</v>
      </c>
      <c r="E575" s="10" t="str">
        <f>TEXT(SalesDataTable[[#This Row],[Order Date]],"MMM")</f>
        <v>Apr</v>
      </c>
      <c r="F575" s="10">
        <f>YEAR(SalesDataTable[[#This Row],[Order Date]])</f>
        <v>2026</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6">
      <c r="A576" s="2">
        <v>2107</v>
      </c>
      <c r="B576" s="3">
        <v>46127</v>
      </c>
      <c r="C576" s="11" t="str">
        <f>"Q"&amp;ROUNDUP(MONTH(SalesDataTable[[#This Row],[Order Date]])/3,0)</f>
        <v>Q2</v>
      </c>
      <c r="D576" s="10">
        <f>MONTH(SalesDataTable[[#This Row],[Order Date]])</f>
        <v>4</v>
      </c>
      <c r="E576" s="10" t="str">
        <f>TEXT(SalesDataTable[[#This Row],[Order Date]],"MMM")</f>
        <v>Apr</v>
      </c>
      <c r="F576" s="10">
        <f>YEAR(SalesDataTable[[#This Row],[Order Date]])</f>
        <v>2026</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6">
      <c r="A577" s="2">
        <v>2265</v>
      </c>
      <c r="B577" s="3">
        <v>46127</v>
      </c>
      <c r="C577" s="11" t="str">
        <f>"Q"&amp;ROUNDUP(MONTH(SalesDataTable[[#This Row],[Order Date]])/3,0)</f>
        <v>Q2</v>
      </c>
      <c r="D577" s="10">
        <f>MONTH(SalesDataTable[[#This Row],[Order Date]])</f>
        <v>4</v>
      </c>
      <c r="E577" s="10" t="str">
        <f>TEXT(SalesDataTable[[#This Row],[Order Date]],"MMM")</f>
        <v>Apr</v>
      </c>
      <c r="F577" s="10">
        <f>YEAR(SalesDataTable[[#This Row],[Order Date]])</f>
        <v>2026</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6">
      <c r="A578" s="2">
        <v>2839</v>
      </c>
      <c r="B578" s="3">
        <v>46127</v>
      </c>
      <c r="C578" s="11" t="str">
        <f>"Q"&amp;ROUNDUP(MONTH(SalesDataTable[[#This Row],[Order Date]])/3,0)</f>
        <v>Q2</v>
      </c>
      <c r="D578" s="10">
        <f>MONTH(SalesDataTable[[#This Row],[Order Date]])</f>
        <v>4</v>
      </c>
      <c r="E578" s="10" t="str">
        <f>TEXT(SalesDataTable[[#This Row],[Order Date]],"MMM")</f>
        <v>Apr</v>
      </c>
      <c r="F578" s="10">
        <f>YEAR(SalesDataTable[[#This Row],[Order Date]])</f>
        <v>2026</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6">
      <c r="A579" s="2">
        <v>4742</v>
      </c>
      <c r="B579" s="3">
        <v>46127</v>
      </c>
      <c r="C579" s="11" t="str">
        <f>"Q"&amp;ROUNDUP(MONTH(SalesDataTable[[#This Row],[Order Date]])/3,0)</f>
        <v>Q2</v>
      </c>
      <c r="D579" s="10">
        <f>MONTH(SalesDataTable[[#This Row],[Order Date]])</f>
        <v>4</v>
      </c>
      <c r="E579" s="10" t="str">
        <f>TEXT(SalesDataTable[[#This Row],[Order Date]],"MMM")</f>
        <v>Apr</v>
      </c>
      <c r="F579" s="10">
        <f>YEAR(SalesDataTable[[#This Row],[Order Date]])</f>
        <v>2026</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6">
      <c r="A580" s="2">
        <v>4899</v>
      </c>
      <c r="B580" s="3">
        <v>46127</v>
      </c>
      <c r="C580" s="11" t="str">
        <f>"Q"&amp;ROUNDUP(MONTH(SalesDataTable[[#This Row],[Order Date]])/3,0)</f>
        <v>Q2</v>
      </c>
      <c r="D580" s="10">
        <f>MONTH(SalesDataTable[[#This Row],[Order Date]])</f>
        <v>4</v>
      </c>
      <c r="E580" s="10" t="str">
        <f>TEXT(SalesDataTable[[#This Row],[Order Date]],"MMM")</f>
        <v>Apr</v>
      </c>
      <c r="F580" s="10">
        <f>YEAR(SalesDataTable[[#This Row],[Order Date]])</f>
        <v>2026</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6">
      <c r="A581" s="2">
        <v>5042</v>
      </c>
      <c r="B581" s="3">
        <v>46127</v>
      </c>
      <c r="C581" s="11" t="str">
        <f>"Q"&amp;ROUNDUP(MONTH(SalesDataTable[[#This Row],[Order Date]])/3,0)</f>
        <v>Q2</v>
      </c>
      <c r="D581" s="10">
        <f>MONTH(SalesDataTable[[#This Row],[Order Date]])</f>
        <v>4</v>
      </c>
      <c r="E581" s="10" t="str">
        <f>TEXT(SalesDataTable[[#This Row],[Order Date]],"MMM")</f>
        <v>Apr</v>
      </c>
      <c r="F581" s="10">
        <f>YEAR(SalesDataTable[[#This Row],[Order Date]])</f>
        <v>2026</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6">
      <c r="A582" s="2">
        <v>2248</v>
      </c>
      <c r="B582" s="3">
        <v>46128</v>
      </c>
      <c r="C582" s="11" t="str">
        <f>"Q"&amp;ROUNDUP(MONTH(SalesDataTable[[#This Row],[Order Date]])/3,0)</f>
        <v>Q2</v>
      </c>
      <c r="D582" s="10">
        <f>MONTH(SalesDataTable[[#This Row],[Order Date]])</f>
        <v>4</v>
      </c>
      <c r="E582" s="10" t="str">
        <f>TEXT(SalesDataTable[[#This Row],[Order Date]],"MMM")</f>
        <v>Apr</v>
      </c>
      <c r="F582" s="10">
        <f>YEAR(SalesDataTable[[#This Row],[Order Date]])</f>
        <v>2026</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6">
      <c r="A583" s="2">
        <v>2427</v>
      </c>
      <c r="B583" s="3">
        <v>46128</v>
      </c>
      <c r="C583" s="11" t="str">
        <f>"Q"&amp;ROUNDUP(MONTH(SalesDataTable[[#This Row],[Order Date]])/3,0)</f>
        <v>Q2</v>
      </c>
      <c r="D583" s="10">
        <f>MONTH(SalesDataTable[[#This Row],[Order Date]])</f>
        <v>4</v>
      </c>
      <c r="E583" s="10" t="str">
        <f>TEXT(SalesDataTable[[#This Row],[Order Date]],"MMM")</f>
        <v>Apr</v>
      </c>
      <c r="F583" s="10">
        <f>YEAR(SalesDataTable[[#This Row],[Order Date]])</f>
        <v>2026</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6">
      <c r="A584" s="2">
        <v>2445</v>
      </c>
      <c r="B584" s="3">
        <v>46128</v>
      </c>
      <c r="C584" s="11" t="str">
        <f>"Q"&amp;ROUNDUP(MONTH(SalesDataTable[[#This Row],[Order Date]])/3,0)</f>
        <v>Q2</v>
      </c>
      <c r="D584" s="10">
        <f>MONTH(SalesDataTable[[#This Row],[Order Date]])</f>
        <v>4</v>
      </c>
      <c r="E584" s="10" t="str">
        <f>TEXT(SalesDataTable[[#This Row],[Order Date]],"MMM")</f>
        <v>Apr</v>
      </c>
      <c r="F584" s="10">
        <f>YEAR(SalesDataTable[[#This Row],[Order Date]])</f>
        <v>2026</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6">
      <c r="A585" s="2">
        <v>3311</v>
      </c>
      <c r="B585" s="3">
        <v>46128</v>
      </c>
      <c r="C585" s="11" t="str">
        <f>"Q"&amp;ROUNDUP(MONTH(SalesDataTable[[#This Row],[Order Date]])/3,0)</f>
        <v>Q2</v>
      </c>
      <c r="D585" s="10">
        <f>MONTH(SalesDataTable[[#This Row],[Order Date]])</f>
        <v>4</v>
      </c>
      <c r="E585" s="10" t="str">
        <f>TEXT(SalesDataTable[[#This Row],[Order Date]],"MMM")</f>
        <v>Apr</v>
      </c>
      <c r="F585" s="10">
        <f>YEAR(SalesDataTable[[#This Row],[Order Date]])</f>
        <v>2026</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6">
      <c r="A586" s="2">
        <v>3320</v>
      </c>
      <c r="B586" s="3">
        <v>46128</v>
      </c>
      <c r="C586" s="11" t="str">
        <f>"Q"&amp;ROUNDUP(MONTH(SalesDataTable[[#This Row],[Order Date]])/3,0)</f>
        <v>Q2</v>
      </c>
      <c r="D586" s="10">
        <f>MONTH(SalesDataTable[[#This Row],[Order Date]])</f>
        <v>4</v>
      </c>
      <c r="E586" s="10" t="str">
        <f>TEXT(SalesDataTable[[#This Row],[Order Date]],"MMM")</f>
        <v>Apr</v>
      </c>
      <c r="F586" s="10">
        <f>YEAR(SalesDataTable[[#This Row],[Order Date]])</f>
        <v>2026</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6">
      <c r="A587" s="2">
        <v>3321</v>
      </c>
      <c r="B587" s="3">
        <v>46128</v>
      </c>
      <c r="C587" s="11" t="str">
        <f>"Q"&amp;ROUNDUP(MONTH(SalesDataTable[[#This Row],[Order Date]])/3,0)</f>
        <v>Q2</v>
      </c>
      <c r="D587" s="10">
        <f>MONTH(SalesDataTable[[#This Row],[Order Date]])</f>
        <v>4</v>
      </c>
      <c r="E587" s="10" t="str">
        <f>TEXT(SalesDataTable[[#This Row],[Order Date]],"MMM")</f>
        <v>Apr</v>
      </c>
      <c r="F587" s="10">
        <f>YEAR(SalesDataTable[[#This Row],[Order Date]])</f>
        <v>2026</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6">
      <c r="A588" s="2">
        <v>5181</v>
      </c>
      <c r="B588" s="3">
        <v>46128</v>
      </c>
      <c r="C588" s="11" t="str">
        <f>"Q"&amp;ROUNDUP(MONTH(SalesDataTable[[#This Row],[Order Date]])/3,0)</f>
        <v>Q2</v>
      </c>
      <c r="D588" s="10">
        <f>MONTH(SalesDataTable[[#This Row],[Order Date]])</f>
        <v>4</v>
      </c>
      <c r="E588" s="10" t="str">
        <f>TEXT(SalesDataTable[[#This Row],[Order Date]],"MMM")</f>
        <v>Apr</v>
      </c>
      <c r="F588" s="10">
        <f>YEAR(SalesDataTable[[#This Row],[Order Date]])</f>
        <v>2026</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6">
      <c r="A589" s="2">
        <v>5187</v>
      </c>
      <c r="B589" s="3">
        <v>46128</v>
      </c>
      <c r="C589" s="11" t="str">
        <f>"Q"&amp;ROUNDUP(MONTH(SalesDataTable[[#This Row],[Order Date]])/3,0)</f>
        <v>Q2</v>
      </c>
      <c r="D589" s="10">
        <f>MONTH(SalesDataTable[[#This Row],[Order Date]])</f>
        <v>4</v>
      </c>
      <c r="E589" s="10" t="str">
        <f>TEXT(SalesDataTable[[#This Row],[Order Date]],"MMM")</f>
        <v>Apr</v>
      </c>
      <c r="F589" s="10">
        <f>YEAR(SalesDataTable[[#This Row],[Order Date]])</f>
        <v>2026</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6">
      <c r="A590" s="2">
        <v>605</v>
      </c>
      <c r="B590" s="3">
        <v>46129</v>
      </c>
      <c r="C590" s="11" t="str">
        <f>"Q"&amp;ROUNDUP(MONTH(SalesDataTable[[#This Row],[Order Date]])/3,0)</f>
        <v>Q2</v>
      </c>
      <c r="D590" s="10">
        <f>MONTH(SalesDataTable[[#This Row],[Order Date]])</f>
        <v>4</v>
      </c>
      <c r="E590" s="10" t="str">
        <f>TEXT(SalesDataTable[[#This Row],[Order Date]],"MMM")</f>
        <v>Apr</v>
      </c>
      <c r="F590" s="10">
        <f>YEAR(SalesDataTable[[#This Row],[Order Date]])</f>
        <v>2026</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6">
      <c r="A591" s="2">
        <v>3244</v>
      </c>
      <c r="B591" s="3">
        <v>46129</v>
      </c>
      <c r="C591" s="11" t="str">
        <f>"Q"&amp;ROUNDUP(MONTH(SalesDataTable[[#This Row],[Order Date]])/3,0)</f>
        <v>Q2</v>
      </c>
      <c r="D591" s="10">
        <f>MONTH(SalesDataTable[[#This Row],[Order Date]])</f>
        <v>4</v>
      </c>
      <c r="E591" s="10" t="str">
        <f>TEXT(SalesDataTable[[#This Row],[Order Date]],"MMM")</f>
        <v>Apr</v>
      </c>
      <c r="F591" s="10">
        <f>YEAR(SalesDataTable[[#This Row],[Order Date]])</f>
        <v>2026</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6">
      <c r="A592" s="2">
        <v>4047</v>
      </c>
      <c r="B592" s="3">
        <v>46129</v>
      </c>
      <c r="C592" s="11" t="str">
        <f>"Q"&amp;ROUNDUP(MONTH(SalesDataTable[[#This Row],[Order Date]])/3,0)</f>
        <v>Q2</v>
      </c>
      <c r="D592" s="10">
        <f>MONTH(SalesDataTable[[#This Row],[Order Date]])</f>
        <v>4</v>
      </c>
      <c r="E592" s="10" t="str">
        <f>TEXT(SalesDataTable[[#This Row],[Order Date]],"MMM")</f>
        <v>Apr</v>
      </c>
      <c r="F592" s="10">
        <f>YEAR(SalesDataTable[[#This Row],[Order Date]])</f>
        <v>2026</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6">
      <c r="A593" s="2">
        <v>4101</v>
      </c>
      <c r="B593" s="3">
        <v>46129</v>
      </c>
      <c r="C593" s="11" t="str">
        <f>"Q"&amp;ROUNDUP(MONTH(SalesDataTable[[#This Row],[Order Date]])/3,0)</f>
        <v>Q2</v>
      </c>
      <c r="D593" s="10">
        <f>MONTH(SalesDataTable[[#This Row],[Order Date]])</f>
        <v>4</v>
      </c>
      <c r="E593" s="10" t="str">
        <f>TEXT(SalesDataTable[[#This Row],[Order Date]],"MMM")</f>
        <v>Apr</v>
      </c>
      <c r="F593" s="10">
        <f>YEAR(SalesDataTable[[#This Row],[Order Date]])</f>
        <v>2026</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6">
      <c r="A594" s="2">
        <v>4537</v>
      </c>
      <c r="B594" s="3">
        <v>46129</v>
      </c>
      <c r="C594" s="11" t="str">
        <f>"Q"&amp;ROUNDUP(MONTH(SalesDataTable[[#This Row],[Order Date]])/3,0)</f>
        <v>Q2</v>
      </c>
      <c r="D594" s="10">
        <f>MONTH(SalesDataTable[[#This Row],[Order Date]])</f>
        <v>4</v>
      </c>
      <c r="E594" s="10" t="str">
        <f>TEXT(SalesDataTable[[#This Row],[Order Date]],"MMM")</f>
        <v>Apr</v>
      </c>
      <c r="F594" s="10">
        <f>YEAR(SalesDataTable[[#This Row],[Order Date]])</f>
        <v>2026</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6">
      <c r="A595" s="2">
        <v>754</v>
      </c>
      <c r="B595" s="3">
        <v>46130</v>
      </c>
      <c r="C595" s="11" t="str">
        <f>"Q"&amp;ROUNDUP(MONTH(SalesDataTable[[#This Row],[Order Date]])/3,0)</f>
        <v>Q2</v>
      </c>
      <c r="D595" s="10">
        <f>MONTH(SalesDataTable[[#This Row],[Order Date]])</f>
        <v>4</v>
      </c>
      <c r="E595" s="10" t="str">
        <f>TEXT(SalesDataTable[[#This Row],[Order Date]],"MMM")</f>
        <v>Apr</v>
      </c>
      <c r="F595" s="10">
        <f>YEAR(SalesDataTable[[#This Row],[Order Date]])</f>
        <v>2026</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6">
      <c r="A596" s="2">
        <v>1340</v>
      </c>
      <c r="B596" s="3">
        <v>46130</v>
      </c>
      <c r="C596" s="11" t="str">
        <f>"Q"&amp;ROUNDUP(MONTH(SalesDataTable[[#This Row],[Order Date]])/3,0)</f>
        <v>Q2</v>
      </c>
      <c r="D596" s="10">
        <f>MONTH(SalesDataTable[[#This Row],[Order Date]])</f>
        <v>4</v>
      </c>
      <c r="E596" s="10" t="str">
        <f>TEXT(SalesDataTable[[#This Row],[Order Date]],"MMM")</f>
        <v>Apr</v>
      </c>
      <c r="F596" s="10">
        <f>YEAR(SalesDataTable[[#This Row],[Order Date]])</f>
        <v>2026</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6">
      <c r="A597" s="2">
        <v>1444</v>
      </c>
      <c r="B597" s="3">
        <v>46130</v>
      </c>
      <c r="C597" s="11" t="str">
        <f>"Q"&amp;ROUNDUP(MONTH(SalesDataTable[[#This Row],[Order Date]])/3,0)</f>
        <v>Q2</v>
      </c>
      <c r="D597" s="10">
        <f>MONTH(SalesDataTable[[#This Row],[Order Date]])</f>
        <v>4</v>
      </c>
      <c r="E597" s="10" t="str">
        <f>TEXT(SalesDataTable[[#This Row],[Order Date]],"MMM")</f>
        <v>Apr</v>
      </c>
      <c r="F597" s="10">
        <f>YEAR(SalesDataTable[[#This Row],[Order Date]])</f>
        <v>2026</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6">
      <c r="A598" s="2">
        <v>2390</v>
      </c>
      <c r="B598" s="3">
        <v>46130</v>
      </c>
      <c r="C598" s="11" t="str">
        <f>"Q"&amp;ROUNDUP(MONTH(SalesDataTable[[#This Row],[Order Date]])/3,0)</f>
        <v>Q2</v>
      </c>
      <c r="D598" s="10">
        <f>MONTH(SalesDataTable[[#This Row],[Order Date]])</f>
        <v>4</v>
      </c>
      <c r="E598" s="10" t="str">
        <f>TEXT(SalesDataTable[[#This Row],[Order Date]],"MMM")</f>
        <v>Apr</v>
      </c>
      <c r="F598" s="10">
        <f>YEAR(SalesDataTable[[#This Row],[Order Date]])</f>
        <v>2026</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6">
      <c r="A599" s="2">
        <v>3076</v>
      </c>
      <c r="B599" s="3">
        <v>46130</v>
      </c>
      <c r="C599" s="11" t="str">
        <f>"Q"&amp;ROUNDUP(MONTH(SalesDataTable[[#This Row],[Order Date]])/3,0)</f>
        <v>Q2</v>
      </c>
      <c r="D599" s="10">
        <f>MONTH(SalesDataTable[[#This Row],[Order Date]])</f>
        <v>4</v>
      </c>
      <c r="E599" s="10" t="str">
        <f>TEXT(SalesDataTable[[#This Row],[Order Date]],"MMM")</f>
        <v>Apr</v>
      </c>
      <c r="F599" s="10">
        <f>YEAR(SalesDataTable[[#This Row],[Order Date]])</f>
        <v>2026</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6">
      <c r="A600" s="2">
        <v>3157</v>
      </c>
      <c r="B600" s="3">
        <v>46130</v>
      </c>
      <c r="C600" s="11" t="str">
        <f>"Q"&amp;ROUNDUP(MONTH(SalesDataTable[[#This Row],[Order Date]])/3,0)</f>
        <v>Q2</v>
      </c>
      <c r="D600" s="10">
        <f>MONTH(SalesDataTable[[#This Row],[Order Date]])</f>
        <v>4</v>
      </c>
      <c r="E600" s="10" t="str">
        <f>TEXT(SalesDataTable[[#This Row],[Order Date]],"MMM")</f>
        <v>Apr</v>
      </c>
      <c r="F600" s="10">
        <f>YEAR(SalesDataTable[[#This Row],[Order Date]])</f>
        <v>2026</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6">
      <c r="A601" s="2">
        <v>4516</v>
      </c>
      <c r="B601" s="3">
        <v>46130</v>
      </c>
      <c r="C601" s="11" t="str">
        <f>"Q"&amp;ROUNDUP(MONTH(SalesDataTable[[#This Row],[Order Date]])/3,0)</f>
        <v>Q2</v>
      </c>
      <c r="D601" s="10">
        <f>MONTH(SalesDataTable[[#This Row],[Order Date]])</f>
        <v>4</v>
      </c>
      <c r="E601" s="10" t="str">
        <f>TEXT(SalesDataTable[[#This Row],[Order Date]],"MMM")</f>
        <v>Apr</v>
      </c>
      <c r="F601" s="10">
        <f>YEAR(SalesDataTable[[#This Row],[Order Date]])</f>
        <v>2026</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6">
      <c r="A602" s="2">
        <v>5119</v>
      </c>
      <c r="B602" s="3">
        <v>46130</v>
      </c>
      <c r="C602" s="11" t="str">
        <f>"Q"&amp;ROUNDUP(MONTH(SalesDataTable[[#This Row],[Order Date]])/3,0)</f>
        <v>Q2</v>
      </c>
      <c r="D602" s="10">
        <f>MONTH(SalesDataTable[[#This Row],[Order Date]])</f>
        <v>4</v>
      </c>
      <c r="E602" s="10" t="str">
        <f>TEXT(SalesDataTable[[#This Row],[Order Date]],"MMM")</f>
        <v>Apr</v>
      </c>
      <c r="F602" s="10">
        <f>YEAR(SalesDataTable[[#This Row],[Order Date]])</f>
        <v>2026</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6">
      <c r="A603" s="2">
        <v>125</v>
      </c>
      <c r="B603" s="3">
        <v>46131</v>
      </c>
      <c r="C603" s="11" t="str">
        <f>"Q"&amp;ROUNDUP(MONTH(SalesDataTable[[#This Row],[Order Date]])/3,0)</f>
        <v>Q2</v>
      </c>
      <c r="D603" s="10">
        <f>MONTH(SalesDataTable[[#This Row],[Order Date]])</f>
        <v>4</v>
      </c>
      <c r="E603" s="10" t="str">
        <f>TEXT(SalesDataTable[[#This Row],[Order Date]],"MMM")</f>
        <v>Apr</v>
      </c>
      <c r="F603" s="10">
        <f>YEAR(SalesDataTable[[#This Row],[Order Date]])</f>
        <v>2026</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6">
      <c r="A604" s="2">
        <v>728</v>
      </c>
      <c r="B604" s="3">
        <v>46131</v>
      </c>
      <c r="C604" s="11" t="str">
        <f>"Q"&amp;ROUNDUP(MONTH(SalesDataTable[[#This Row],[Order Date]])/3,0)</f>
        <v>Q2</v>
      </c>
      <c r="D604" s="10">
        <f>MONTH(SalesDataTable[[#This Row],[Order Date]])</f>
        <v>4</v>
      </c>
      <c r="E604" s="10" t="str">
        <f>TEXT(SalesDataTable[[#This Row],[Order Date]],"MMM")</f>
        <v>Apr</v>
      </c>
      <c r="F604" s="10">
        <f>YEAR(SalesDataTable[[#This Row],[Order Date]])</f>
        <v>2026</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6">
      <c r="A605" s="2">
        <v>1271</v>
      </c>
      <c r="B605" s="3">
        <v>46131</v>
      </c>
      <c r="C605" s="11" t="str">
        <f>"Q"&amp;ROUNDUP(MONTH(SalesDataTable[[#This Row],[Order Date]])/3,0)</f>
        <v>Q2</v>
      </c>
      <c r="D605" s="10">
        <f>MONTH(SalesDataTable[[#This Row],[Order Date]])</f>
        <v>4</v>
      </c>
      <c r="E605" s="10" t="str">
        <f>TEXT(SalesDataTable[[#This Row],[Order Date]],"MMM")</f>
        <v>Apr</v>
      </c>
      <c r="F605" s="10">
        <f>YEAR(SalesDataTable[[#This Row],[Order Date]])</f>
        <v>2026</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6">
      <c r="A606" s="2">
        <v>1284</v>
      </c>
      <c r="B606" s="3">
        <v>46131</v>
      </c>
      <c r="C606" s="11" t="str">
        <f>"Q"&amp;ROUNDUP(MONTH(SalesDataTable[[#This Row],[Order Date]])/3,0)</f>
        <v>Q2</v>
      </c>
      <c r="D606" s="10">
        <f>MONTH(SalesDataTable[[#This Row],[Order Date]])</f>
        <v>4</v>
      </c>
      <c r="E606" s="10" t="str">
        <f>TEXT(SalesDataTable[[#This Row],[Order Date]],"MMM")</f>
        <v>Apr</v>
      </c>
      <c r="F606" s="10">
        <f>YEAR(SalesDataTable[[#This Row],[Order Date]])</f>
        <v>2026</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6">
      <c r="A607" s="2">
        <v>1657</v>
      </c>
      <c r="B607" s="3">
        <v>46131</v>
      </c>
      <c r="C607" s="11" t="str">
        <f>"Q"&amp;ROUNDUP(MONTH(SalesDataTable[[#This Row],[Order Date]])/3,0)</f>
        <v>Q2</v>
      </c>
      <c r="D607" s="10">
        <f>MONTH(SalesDataTable[[#This Row],[Order Date]])</f>
        <v>4</v>
      </c>
      <c r="E607" s="10" t="str">
        <f>TEXT(SalesDataTable[[#This Row],[Order Date]],"MMM")</f>
        <v>Apr</v>
      </c>
      <c r="F607" s="10">
        <f>YEAR(SalesDataTable[[#This Row],[Order Date]])</f>
        <v>2026</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6">
      <c r="A608" s="2">
        <v>2240</v>
      </c>
      <c r="B608" s="3">
        <v>46131</v>
      </c>
      <c r="C608" s="11" t="str">
        <f>"Q"&amp;ROUNDUP(MONTH(SalesDataTable[[#This Row],[Order Date]])/3,0)</f>
        <v>Q2</v>
      </c>
      <c r="D608" s="10">
        <f>MONTH(SalesDataTable[[#This Row],[Order Date]])</f>
        <v>4</v>
      </c>
      <c r="E608" s="10" t="str">
        <f>TEXT(SalesDataTable[[#This Row],[Order Date]],"MMM")</f>
        <v>Apr</v>
      </c>
      <c r="F608" s="10">
        <f>YEAR(SalesDataTable[[#This Row],[Order Date]])</f>
        <v>2026</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6">
      <c r="A609" s="2">
        <v>3050</v>
      </c>
      <c r="B609" s="3">
        <v>46131</v>
      </c>
      <c r="C609" s="11" t="str">
        <f>"Q"&amp;ROUNDUP(MONTH(SalesDataTable[[#This Row],[Order Date]])/3,0)</f>
        <v>Q2</v>
      </c>
      <c r="D609" s="10">
        <f>MONTH(SalesDataTable[[#This Row],[Order Date]])</f>
        <v>4</v>
      </c>
      <c r="E609" s="10" t="str">
        <f>TEXT(SalesDataTable[[#This Row],[Order Date]],"MMM")</f>
        <v>Apr</v>
      </c>
      <c r="F609" s="10">
        <f>YEAR(SalesDataTable[[#This Row],[Order Date]])</f>
        <v>2026</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6">
      <c r="A610" s="2">
        <v>3213</v>
      </c>
      <c r="B610" s="3">
        <v>46131</v>
      </c>
      <c r="C610" s="11" t="str">
        <f>"Q"&amp;ROUNDUP(MONTH(SalesDataTable[[#This Row],[Order Date]])/3,0)</f>
        <v>Q2</v>
      </c>
      <c r="D610" s="10">
        <f>MONTH(SalesDataTable[[#This Row],[Order Date]])</f>
        <v>4</v>
      </c>
      <c r="E610" s="10" t="str">
        <f>TEXT(SalesDataTable[[#This Row],[Order Date]],"MMM")</f>
        <v>Apr</v>
      </c>
      <c r="F610" s="10">
        <f>YEAR(SalesDataTable[[#This Row],[Order Date]])</f>
        <v>2026</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6">
      <c r="A611" s="2">
        <v>3367</v>
      </c>
      <c r="B611" s="3">
        <v>46131</v>
      </c>
      <c r="C611" s="11" t="str">
        <f>"Q"&amp;ROUNDUP(MONTH(SalesDataTable[[#This Row],[Order Date]])/3,0)</f>
        <v>Q2</v>
      </c>
      <c r="D611" s="10">
        <f>MONTH(SalesDataTable[[#This Row],[Order Date]])</f>
        <v>4</v>
      </c>
      <c r="E611" s="10" t="str">
        <f>TEXT(SalesDataTable[[#This Row],[Order Date]],"MMM")</f>
        <v>Apr</v>
      </c>
      <c r="F611" s="10">
        <f>YEAR(SalesDataTable[[#This Row],[Order Date]])</f>
        <v>2026</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6">
      <c r="A612" s="2">
        <v>3885</v>
      </c>
      <c r="B612" s="3">
        <v>46131</v>
      </c>
      <c r="C612" s="11" t="str">
        <f>"Q"&amp;ROUNDUP(MONTH(SalesDataTable[[#This Row],[Order Date]])/3,0)</f>
        <v>Q2</v>
      </c>
      <c r="D612" s="10">
        <f>MONTH(SalesDataTable[[#This Row],[Order Date]])</f>
        <v>4</v>
      </c>
      <c r="E612" s="10" t="str">
        <f>TEXT(SalesDataTable[[#This Row],[Order Date]],"MMM")</f>
        <v>Apr</v>
      </c>
      <c r="F612" s="10">
        <f>YEAR(SalesDataTable[[#This Row],[Order Date]])</f>
        <v>2026</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6">
      <c r="A613" s="2">
        <v>4372</v>
      </c>
      <c r="B613" s="3">
        <v>46131</v>
      </c>
      <c r="C613" s="11" t="str">
        <f>"Q"&amp;ROUNDUP(MONTH(SalesDataTable[[#This Row],[Order Date]])/3,0)</f>
        <v>Q2</v>
      </c>
      <c r="D613" s="10">
        <f>MONTH(SalesDataTable[[#This Row],[Order Date]])</f>
        <v>4</v>
      </c>
      <c r="E613" s="10" t="str">
        <f>TEXT(SalesDataTable[[#This Row],[Order Date]],"MMM")</f>
        <v>Apr</v>
      </c>
      <c r="F613" s="10">
        <f>YEAR(SalesDataTable[[#This Row],[Order Date]])</f>
        <v>2026</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6">
      <c r="A614" s="2">
        <v>4417</v>
      </c>
      <c r="B614" s="3">
        <v>46131</v>
      </c>
      <c r="C614" s="11" t="str">
        <f>"Q"&amp;ROUNDUP(MONTH(SalesDataTable[[#This Row],[Order Date]])/3,0)</f>
        <v>Q2</v>
      </c>
      <c r="D614" s="10">
        <f>MONTH(SalesDataTable[[#This Row],[Order Date]])</f>
        <v>4</v>
      </c>
      <c r="E614" s="10" t="str">
        <f>TEXT(SalesDataTable[[#This Row],[Order Date]],"MMM")</f>
        <v>Apr</v>
      </c>
      <c r="F614" s="10">
        <f>YEAR(SalesDataTable[[#This Row],[Order Date]])</f>
        <v>2026</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6">
      <c r="A615" s="2">
        <v>1147</v>
      </c>
      <c r="B615" s="3">
        <v>46132</v>
      </c>
      <c r="C615" s="11" t="str">
        <f>"Q"&amp;ROUNDUP(MONTH(SalesDataTable[[#This Row],[Order Date]])/3,0)</f>
        <v>Q2</v>
      </c>
      <c r="D615" s="10">
        <f>MONTH(SalesDataTable[[#This Row],[Order Date]])</f>
        <v>4</v>
      </c>
      <c r="E615" s="10" t="str">
        <f>TEXT(SalesDataTable[[#This Row],[Order Date]],"MMM")</f>
        <v>Apr</v>
      </c>
      <c r="F615" s="10">
        <f>YEAR(SalesDataTable[[#This Row],[Order Date]])</f>
        <v>2026</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6">
      <c r="A616" s="2">
        <v>1514</v>
      </c>
      <c r="B616" s="3">
        <v>46132</v>
      </c>
      <c r="C616" s="11" t="str">
        <f>"Q"&amp;ROUNDUP(MONTH(SalesDataTable[[#This Row],[Order Date]])/3,0)</f>
        <v>Q2</v>
      </c>
      <c r="D616" s="10">
        <f>MONTH(SalesDataTable[[#This Row],[Order Date]])</f>
        <v>4</v>
      </c>
      <c r="E616" s="10" t="str">
        <f>TEXT(SalesDataTable[[#This Row],[Order Date]],"MMM")</f>
        <v>Apr</v>
      </c>
      <c r="F616" s="10">
        <f>YEAR(SalesDataTable[[#This Row],[Order Date]])</f>
        <v>2026</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6">
      <c r="A617" s="2">
        <v>1538</v>
      </c>
      <c r="B617" s="3">
        <v>46132</v>
      </c>
      <c r="C617" s="11" t="str">
        <f>"Q"&amp;ROUNDUP(MONTH(SalesDataTable[[#This Row],[Order Date]])/3,0)</f>
        <v>Q2</v>
      </c>
      <c r="D617" s="10">
        <f>MONTH(SalesDataTable[[#This Row],[Order Date]])</f>
        <v>4</v>
      </c>
      <c r="E617" s="10" t="str">
        <f>TEXT(SalesDataTable[[#This Row],[Order Date]],"MMM")</f>
        <v>Apr</v>
      </c>
      <c r="F617" s="10">
        <f>YEAR(SalesDataTable[[#This Row],[Order Date]])</f>
        <v>2026</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6">
      <c r="A618" s="2">
        <v>1679</v>
      </c>
      <c r="B618" s="3">
        <v>46132</v>
      </c>
      <c r="C618" s="11" t="str">
        <f>"Q"&amp;ROUNDUP(MONTH(SalesDataTable[[#This Row],[Order Date]])/3,0)</f>
        <v>Q2</v>
      </c>
      <c r="D618" s="10">
        <f>MONTH(SalesDataTable[[#This Row],[Order Date]])</f>
        <v>4</v>
      </c>
      <c r="E618" s="10" t="str">
        <f>TEXT(SalesDataTable[[#This Row],[Order Date]],"MMM")</f>
        <v>Apr</v>
      </c>
      <c r="F618" s="10">
        <f>YEAR(SalesDataTable[[#This Row],[Order Date]])</f>
        <v>2026</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6">
      <c r="A619" s="2">
        <v>1708</v>
      </c>
      <c r="B619" s="3">
        <v>46132</v>
      </c>
      <c r="C619" s="11" t="str">
        <f>"Q"&amp;ROUNDUP(MONTH(SalesDataTable[[#This Row],[Order Date]])/3,0)</f>
        <v>Q2</v>
      </c>
      <c r="D619" s="10">
        <f>MONTH(SalesDataTable[[#This Row],[Order Date]])</f>
        <v>4</v>
      </c>
      <c r="E619" s="10" t="str">
        <f>TEXT(SalesDataTable[[#This Row],[Order Date]],"MMM")</f>
        <v>Apr</v>
      </c>
      <c r="F619" s="10">
        <f>YEAR(SalesDataTable[[#This Row],[Order Date]])</f>
        <v>2026</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6">
      <c r="A620" s="2">
        <v>2686</v>
      </c>
      <c r="B620" s="3">
        <v>46132</v>
      </c>
      <c r="C620" s="11" t="str">
        <f>"Q"&amp;ROUNDUP(MONTH(SalesDataTable[[#This Row],[Order Date]])/3,0)</f>
        <v>Q2</v>
      </c>
      <c r="D620" s="10">
        <f>MONTH(SalesDataTable[[#This Row],[Order Date]])</f>
        <v>4</v>
      </c>
      <c r="E620" s="10" t="str">
        <f>TEXT(SalesDataTable[[#This Row],[Order Date]],"MMM")</f>
        <v>Apr</v>
      </c>
      <c r="F620" s="10">
        <f>YEAR(SalesDataTable[[#This Row],[Order Date]])</f>
        <v>2026</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6">
      <c r="A621" s="2">
        <v>3307</v>
      </c>
      <c r="B621" s="3">
        <v>46132</v>
      </c>
      <c r="C621" s="11" t="str">
        <f>"Q"&amp;ROUNDUP(MONTH(SalesDataTable[[#This Row],[Order Date]])/3,0)</f>
        <v>Q2</v>
      </c>
      <c r="D621" s="10">
        <f>MONTH(SalesDataTable[[#This Row],[Order Date]])</f>
        <v>4</v>
      </c>
      <c r="E621" s="10" t="str">
        <f>TEXT(SalesDataTable[[#This Row],[Order Date]],"MMM")</f>
        <v>Apr</v>
      </c>
      <c r="F621" s="10">
        <f>YEAR(SalesDataTable[[#This Row],[Order Date]])</f>
        <v>2026</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6">
      <c r="A622" s="2">
        <v>3772</v>
      </c>
      <c r="B622" s="3">
        <v>46132</v>
      </c>
      <c r="C622" s="11" t="str">
        <f>"Q"&amp;ROUNDUP(MONTH(SalesDataTable[[#This Row],[Order Date]])/3,0)</f>
        <v>Q2</v>
      </c>
      <c r="D622" s="10">
        <f>MONTH(SalesDataTable[[#This Row],[Order Date]])</f>
        <v>4</v>
      </c>
      <c r="E622" s="10" t="str">
        <f>TEXT(SalesDataTable[[#This Row],[Order Date]],"MMM")</f>
        <v>Apr</v>
      </c>
      <c r="F622" s="10">
        <f>YEAR(SalesDataTable[[#This Row],[Order Date]])</f>
        <v>2026</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6">
      <c r="A623" s="2">
        <v>3877</v>
      </c>
      <c r="B623" s="3">
        <v>46132</v>
      </c>
      <c r="C623" s="11" t="str">
        <f>"Q"&amp;ROUNDUP(MONTH(SalesDataTable[[#This Row],[Order Date]])/3,0)</f>
        <v>Q2</v>
      </c>
      <c r="D623" s="10">
        <f>MONTH(SalesDataTable[[#This Row],[Order Date]])</f>
        <v>4</v>
      </c>
      <c r="E623" s="10" t="str">
        <f>TEXT(SalesDataTable[[#This Row],[Order Date]],"MMM")</f>
        <v>Apr</v>
      </c>
      <c r="F623" s="10">
        <f>YEAR(SalesDataTable[[#This Row],[Order Date]])</f>
        <v>2026</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6">
      <c r="A624" s="2">
        <v>4117</v>
      </c>
      <c r="B624" s="3">
        <v>46132</v>
      </c>
      <c r="C624" s="11" t="str">
        <f>"Q"&amp;ROUNDUP(MONTH(SalesDataTable[[#This Row],[Order Date]])/3,0)</f>
        <v>Q2</v>
      </c>
      <c r="D624" s="10">
        <f>MONTH(SalesDataTable[[#This Row],[Order Date]])</f>
        <v>4</v>
      </c>
      <c r="E624" s="10" t="str">
        <f>TEXT(SalesDataTable[[#This Row],[Order Date]],"MMM")</f>
        <v>Apr</v>
      </c>
      <c r="F624" s="10">
        <f>YEAR(SalesDataTable[[#This Row],[Order Date]])</f>
        <v>2026</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6">
      <c r="A625" s="2">
        <v>4562</v>
      </c>
      <c r="B625" s="3">
        <v>46132</v>
      </c>
      <c r="C625" s="11" t="str">
        <f>"Q"&amp;ROUNDUP(MONTH(SalesDataTable[[#This Row],[Order Date]])/3,0)</f>
        <v>Q2</v>
      </c>
      <c r="D625" s="10">
        <f>MONTH(SalesDataTable[[#This Row],[Order Date]])</f>
        <v>4</v>
      </c>
      <c r="E625" s="10" t="str">
        <f>TEXT(SalesDataTable[[#This Row],[Order Date]],"MMM")</f>
        <v>Apr</v>
      </c>
      <c r="F625" s="10">
        <f>YEAR(SalesDataTable[[#This Row],[Order Date]])</f>
        <v>2026</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6">
      <c r="A626" s="2">
        <v>4683</v>
      </c>
      <c r="B626" s="3">
        <v>46132</v>
      </c>
      <c r="C626" s="11" t="str">
        <f>"Q"&amp;ROUNDUP(MONTH(SalesDataTable[[#This Row],[Order Date]])/3,0)</f>
        <v>Q2</v>
      </c>
      <c r="D626" s="10">
        <f>MONTH(SalesDataTable[[#This Row],[Order Date]])</f>
        <v>4</v>
      </c>
      <c r="E626" s="10" t="str">
        <f>TEXT(SalesDataTable[[#This Row],[Order Date]],"MMM")</f>
        <v>Apr</v>
      </c>
      <c r="F626" s="10">
        <f>YEAR(SalesDataTable[[#This Row],[Order Date]])</f>
        <v>2026</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6">
      <c r="A627" s="2">
        <v>308</v>
      </c>
      <c r="B627" s="3">
        <v>46133</v>
      </c>
      <c r="C627" s="11" t="str">
        <f>"Q"&amp;ROUNDUP(MONTH(SalesDataTable[[#This Row],[Order Date]])/3,0)</f>
        <v>Q2</v>
      </c>
      <c r="D627" s="10">
        <f>MONTH(SalesDataTable[[#This Row],[Order Date]])</f>
        <v>4</v>
      </c>
      <c r="E627" s="10" t="str">
        <f>TEXT(SalesDataTable[[#This Row],[Order Date]],"MMM")</f>
        <v>Apr</v>
      </c>
      <c r="F627" s="10">
        <f>YEAR(SalesDataTable[[#This Row],[Order Date]])</f>
        <v>2026</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6">
      <c r="A628" s="2">
        <v>773</v>
      </c>
      <c r="B628" s="3">
        <v>46133</v>
      </c>
      <c r="C628" s="11" t="str">
        <f>"Q"&amp;ROUNDUP(MONTH(SalesDataTable[[#This Row],[Order Date]])/3,0)</f>
        <v>Q2</v>
      </c>
      <c r="D628" s="10">
        <f>MONTH(SalesDataTable[[#This Row],[Order Date]])</f>
        <v>4</v>
      </c>
      <c r="E628" s="10" t="str">
        <f>TEXT(SalesDataTable[[#This Row],[Order Date]],"MMM")</f>
        <v>Apr</v>
      </c>
      <c r="F628" s="10">
        <f>YEAR(SalesDataTable[[#This Row],[Order Date]])</f>
        <v>2026</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6">
      <c r="A629" s="2">
        <v>1303</v>
      </c>
      <c r="B629" s="3">
        <v>46133</v>
      </c>
      <c r="C629" s="11" t="str">
        <f>"Q"&amp;ROUNDUP(MONTH(SalesDataTable[[#This Row],[Order Date]])/3,0)</f>
        <v>Q2</v>
      </c>
      <c r="D629" s="10">
        <f>MONTH(SalesDataTable[[#This Row],[Order Date]])</f>
        <v>4</v>
      </c>
      <c r="E629" s="10" t="str">
        <f>TEXT(SalesDataTable[[#This Row],[Order Date]],"MMM")</f>
        <v>Apr</v>
      </c>
      <c r="F629" s="10">
        <f>YEAR(SalesDataTable[[#This Row],[Order Date]])</f>
        <v>2026</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6">
      <c r="A630" s="2">
        <v>1348</v>
      </c>
      <c r="B630" s="3">
        <v>46133</v>
      </c>
      <c r="C630" s="11" t="str">
        <f>"Q"&amp;ROUNDUP(MONTH(SalesDataTable[[#This Row],[Order Date]])/3,0)</f>
        <v>Q2</v>
      </c>
      <c r="D630" s="10">
        <f>MONTH(SalesDataTable[[#This Row],[Order Date]])</f>
        <v>4</v>
      </c>
      <c r="E630" s="10" t="str">
        <f>TEXT(SalesDataTable[[#This Row],[Order Date]],"MMM")</f>
        <v>Apr</v>
      </c>
      <c r="F630" s="10">
        <f>YEAR(SalesDataTable[[#This Row],[Order Date]])</f>
        <v>2026</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6">
      <c r="A631" s="2">
        <v>1496</v>
      </c>
      <c r="B631" s="3">
        <v>46133</v>
      </c>
      <c r="C631" s="11" t="str">
        <f>"Q"&amp;ROUNDUP(MONTH(SalesDataTable[[#This Row],[Order Date]])/3,0)</f>
        <v>Q2</v>
      </c>
      <c r="D631" s="10">
        <f>MONTH(SalesDataTable[[#This Row],[Order Date]])</f>
        <v>4</v>
      </c>
      <c r="E631" s="10" t="str">
        <f>TEXT(SalesDataTable[[#This Row],[Order Date]],"MMM")</f>
        <v>Apr</v>
      </c>
      <c r="F631" s="10">
        <f>YEAR(SalesDataTable[[#This Row],[Order Date]])</f>
        <v>2026</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6">
      <c r="A632" s="2">
        <v>1695</v>
      </c>
      <c r="B632" s="3">
        <v>46133</v>
      </c>
      <c r="C632" s="11" t="str">
        <f>"Q"&amp;ROUNDUP(MONTH(SalesDataTable[[#This Row],[Order Date]])/3,0)</f>
        <v>Q2</v>
      </c>
      <c r="D632" s="10">
        <f>MONTH(SalesDataTable[[#This Row],[Order Date]])</f>
        <v>4</v>
      </c>
      <c r="E632" s="10" t="str">
        <f>TEXT(SalesDataTable[[#This Row],[Order Date]],"MMM")</f>
        <v>Apr</v>
      </c>
      <c r="F632" s="10">
        <f>YEAR(SalesDataTable[[#This Row],[Order Date]])</f>
        <v>2026</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6">
      <c r="A633" s="2">
        <v>2812</v>
      </c>
      <c r="B633" s="3">
        <v>46133</v>
      </c>
      <c r="C633" s="11" t="str">
        <f>"Q"&amp;ROUNDUP(MONTH(SalesDataTable[[#This Row],[Order Date]])/3,0)</f>
        <v>Q2</v>
      </c>
      <c r="D633" s="10">
        <f>MONTH(SalesDataTable[[#This Row],[Order Date]])</f>
        <v>4</v>
      </c>
      <c r="E633" s="10" t="str">
        <f>TEXT(SalesDataTable[[#This Row],[Order Date]],"MMM")</f>
        <v>Apr</v>
      </c>
      <c r="F633" s="10">
        <f>YEAR(SalesDataTable[[#This Row],[Order Date]])</f>
        <v>2026</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6">
      <c r="A634" s="2">
        <v>3017</v>
      </c>
      <c r="B634" s="3">
        <v>46133</v>
      </c>
      <c r="C634" s="11" t="str">
        <f>"Q"&amp;ROUNDUP(MONTH(SalesDataTable[[#This Row],[Order Date]])/3,0)</f>
        <v>Q2</v>
      </c>
      <c r="D634" s="10">
        <f>MONTH(SalesDataTable[[#This Row],[Order Date]])</f>
        <v>4</v>
      </c>
      <c r="E634" s="10" t="str">
        <f>TEXT(SalesDataTable[[#This Row],[Order Date]],"MMM")</f>
        <v>Apr</v>
      </c>
      <c r="F634" s="10">
        <f>YEAR(SalesDataTable[[#This Row],[Order Date]])</f>
        <v>2026</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6">
      <c r="A635" s="2">
        <v>3719</v>
      </c>
      <c r="B635" s="3">
        <v>46133</v>
      </c>
      <c r="C635" s="11" t="str">
        <f>"Q"&amp;ROUNDUP(MONTH(SalesDataTable[[#This Row],[Order Date]])/3,0)</f>
        <v>Q2</v>
      </c>
      <c r="D635" s="10">
        <f>MONTH(SalesDataTable[[#This Row],[Order Date]])</f>
        <v>4</v>
      </c>
      <c r="E635" s="10" t="str">
        <f>TEXT(SalesDataTable[[#This Row],[Order Date]],"MMM")</f>
        <v>Apr</v>
      </c>
      <c r="F635" s="10">
        <f>YEAR(SalesDataTable[[#This Row],[Order Date]])</f>
        <v>2026</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6">
      <c r="A636" s="2">
        <v>3920</v>
      </c>
      <c r="B636" s="3">
        <v>46133</v>
      </c>
      <c r="C636" s="11" t="str">
        <f>"Q"&amp;ROUNDUP(MONTH(SalesDataTable[[#This Row],[Order Date]])/3,0)</f>
        <v>Q2</v>
      </c>
      <c r="D636" s="10">
        <f>MONTH(SalesDataTable[[#This Row],[Order Date]])</f>
        <v>4</v>
      </c>
      <c r="E636" s="10" t="str">
        <f>TEXT(SalesDataTable[[#This Row],[Order Date]],"MMM")</f>
        <v>Apr</v>
      </c>
      <c r="F636" s="10">
        <f>YEAR(SalesDataTable[[#This Row],[Order Date]])</f>
        <v>2026</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6">
      <c r="A637" s="2">
        <v>4654</v>
      </c>
      <c r="B637" s="3">
        <v>46133</v>
      </c>
      <c r="C637" s="11" t="str">
        <f>"Q"&amp;ROUNDUP(MONTH(SalesDataTable[[#This Row],[Order Date]])/3,0)</f>
        <v>Q2</v>
      </c>
      <c r="D637" s="10">
        <f>MONTH(SalesDataTable[[#This Row],[Order Date]])</f>
        <v>4</v>
      </c>
      <c r="E637" s="10" t="str">
        <f>TEXT(SalesDataTable[[#This Row],[Order Date]],"MMM")</f>
        <v>Apr</v>
      </c>
      <c r="F637" s="10">
        <f>YEAR(SalesDataTable[[#This Row],[Order Date]])</f>
        <v>2026</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6">
      <c r="A638" s="2">
        <v>4920</v>
      </c>
      <c r="B638" s="3">
        <v>46133</v>
      </c>
      <c r="C638" s="11" t="str">
        <f>"Q"&amp;ROUNDUP(MONTH(SalesDataTable[[#This Row],[Order Date]])/3,0)</f>
        <v>Q2</v>
      </c>
      <c r="D638" s="10">
        <f>MONTH(SalesDataTable[[#This Row],[Order Date]])</f>
        <v>4</v>
      </c>
      <c r="E638" s="10" t="str">
        <f>TEXT(SalesDataTable[[#This Row],[Order Date]],"MMM")</f>
        <v>Apr</v>
      </c>
      <c r="F638" s="10">
        <f>YEAR(SalesDataTable[[#This Row],[Order Date]])</f>
        <v>2026</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6">
      <c r="A639" s="2">
        <v>5191</v>
      </c>
      <c r="B639" s="3">
        <v>46133</v>
      </c>
      <c r="C639" s="11" t="str">
        <f>"Q"&amp;ROUNDUP(MONTH(SalesDataTable[[#This Row],[Order Date]])/3,0)</f>
        <v>Q2</v>
      </c>
      <c r="D639" s="10">
        <f>MONTH(SalesDataTable[[#This Row],[Order Date]])</f>
        <v>4</v>
      </c>
      <c r="E639" s="10" t="str">
        <f>TEXT(SalesDataTable[[#This Row],[Order Date]],"MMM")</f>
        <v>Apr</v>
      </c>
      <c r="F639" s="10">
        <f>YEAR(SalesDataTable[[#This Row],[Order Date]])</f>
        <v>2026</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6">
      <c r="A640" s="2">
        <v>413</v>
      </c>
      <c r="B640" s="3">
        <v>46134</v>
      </c>
      <c r="C640" s="11" t="str">
        <f>"Q"&amp;ROUNDUP(MONTH(SalesDataTable[[#This Row],[Order Date]])/3,0)</f>
        <v>Q2</v>
      </c>
      <c r="D640" s="10">
        <f>MONTH(SalesDataTable[[#This Row],[Order Date]])</f>
        <v>4</v>
      </c>
      <c r="E640" s="10" t="str">
        <f>TEXT(SalesDataTable[[#This Row],[Order Date]],"MMM")</f>
        <v>Apr</v>
      </c>
      <c r="F640" s="10">
        <f>YEAR(SalesDataTable[[#This Row],[Order Date]])</f>
        <v>2026</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6">
      <c r="A641" s="2">
        <v>1658</v>
      </c>
      <c r="B641" s="3">
        <v>46134</v>
      </c>
      <c r="C641" s="11" t="str">
        <f>"Q"&amp;ROUNDUP(MONTH(SalesDataTable[[#This Row],[Order Date]])/3,0)</f>
        <v>Q2</v>
      </c>
      <c r="D641" s="10">
        <f>MONTH(SalesDataTable[[#This Row],[Order Date]])</f>
        <v>4</v>
      </c>
      <c r="E641" s="10" t="str">
        <f>TEXT(SalesDataTable[[#This Row],[Order Date]],"MMM")</f>
        <v>Apr</v>
      </c>
      <c r="F641" s="10">
        <f>YEAR(SalesDataTable[[#This Row],[Order Date]])</f>
        <v>2026</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6">
      <c r="A642" s="2">
        <v>2024</v>
      </c>
      <c r="B642" s="3">
        <v>46134</v>
      </c>
      <c r="C642" s="11" t="str">
        <f>"Q"&amp;ROUNDUP(MONTH(SalesDataTable[[#This Row],[Order Date]])/3,0)</f>
        <v>Q2</v>
      </c>
      <c r="D642" s="10">
        <f>MONTH(SalesDataTable[[#This Row],[Order Date]])</f>
        <v>4</v>
      </c>
      <c r="E642" s="10" t="str">
        <f>TEXT(SalesDataTable[[#This Row],[Order Date]],"MMM")</f>
        <v>Apr</v>
      </c>
      <c r="F642" s="10">
        <f>YEAR(SalesDataTable[[#This Row],[Order Date]])</f>
        <v>2026</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6">
      <c r="A643" s="2">
        <v>3980</v>
      </c>
      <c r="B643" s="3">
        <v>46134</v>
      </c>
      <c r="C643" s="11" t="str">
        <f>"Q"&amp;ROUNDUP(MONTH(SalesDataTable[[#This Row],[Order Date]])/3,0)</f>
        <v>Q2</v>
      </c>
      <c r="D643" s="10">
        <f>MONTH(SalesDataTable[[#This Row],[Order Date]])</f>
        <v>4</v>
      </c>
      <c r="E643" s="10" t="str">
        <f>TEXT(SalesDataTable[[#This Row],[Order Date]],"MMM")</f>
        <v>Apr</v>
      </c>
      <c r="F643" s="10">
        <f>YEAR(SalesDataTable[[#This Row],[Order Date]])</f>
        <v>2026</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6">
      <c r="A644" s="2">
        <v>4239</v>
      </c>
      <c r="B644" s="3">
        <v>46134</v>
      </c>
      <c r="C644" s="11" t="str">
        <f>"Q"&amp;ROUNDUP(MONTH(SalesDataTable[[#This Row],[Order Date]])/3,0)</f>
        <v>Q2</v>
      </c>
      <c r="D644" s="10">
        <f>MONTH(SalesDataTable[[#This Row],[Order Date]])</f>
        <v>4</v>
      </c>
      <c r="E644" s="10" t="str">
        <f>TEXT(SalesDataTable[[#This Row],[Order Date]],"MMM")</f>
        <v>Apr</v>
      </c>
      <c r="F644" s="10">
        <f>YEAR(SalesDataTable[[#This Row],[Order Date]])</f>
        <v>2026</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6">
      <c r="A645" s="2">
        <v>4761</v>
      </c>
      <c r="B645" s="3">
        <v>46134</v>
      </c>
      <c r="C645" s="11" t="str">
        <f>"Q"&amp;ROUNDUP(MONTH(SalesDataTable[[#This Row],[Order Date]])/3,0)</f>
        <v>Q2</v>
      </c>
      <c r="D645" s="10">
        <f>MONTH(SalesDataTable[[#This Row],[Order Date]])</f>
        <v>4</v>
      </c>
      <c r="E645" s="10" t="str">
        <f>TEXT(SalesDataTable[[#This Row],[Order Date]],"MMM")</f>
        <v>Apr</v>
      </c>
      <c r="F645" s="10">
        <f>YEAR(SalesDataTable[[#This Row],[Order Date]])</f>
        <v>2026</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6">
      <c r="A646" s="2">
        <v>5160</v>
      </c>
      <c r="B646" s="3">
        <v>46134</v>
      </c>
      <c r="C646" s="11" t="str">
        <f>"Q"&amp;ROUNDUP(MONTH(SalesDataTable[[#This Row],[Order Date]])/3,0)</f>
        <v>Q2</v>
      </c>
      <c r="D646" s="10">
        <f>MONTH(SalesDataTable[[#This Row],[Order Date]])</f>
        <v>4</v>
      </c>
      <c r="E646" s="10" t="str">
        <f>TEXT(SalesDataTable[[#This Row],[Order Date]],"MMM")</f>
        <v>Apr</v>
      </c>
      <c r="F646" s="10">
        <f>YEAR(SalesDataTable[[#This Row],[Order Date]])</f>
        <v>2026</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6">
      <c r="A647" s="2">
        <v>2224</v>
      </c>
      <c r="B647" s="3">
        <v>46135</v>
      </c>
      <c r="C647" s="11" t="str">
        <f>"Q"&amp;ROUNDUP(MONTH(SalesDataTable[[#This Row],[Order Date]])/3,0)</f>
        <v>Q2</v>
      </c>
      <c r="D647" s="10">
        <f>MONTH(SalesDataTable[[#This Row],[Order Date]])</f>
        <v>4</v>
      </c>
      <c r="E647" s="10" t="str">
        <f>TEXT(SalesDataTable[[#This Row],[Order Date]],"MMM")</f>
        <v>Apr</v>
      </c>
      <c r="F647" s="10">
        <f>YEAR(SalesDataTable[[#This Row],[Order Date]])</f>
        <v>2026</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6">
      <c r="A648" s="2">
        <v>2832</v>
      </c>
      <c r="B648" s="3">
        <v>46135</v>
      </c>
      <c r="C648" s="11" t="str">
        <f>"Q"&amp;ROUNDUP(MONTH(SalesDataTable[[#This Row],[Order Date]])/3,0)</f>
        <v>Q2</v>
      </c>
      <c r="D648" s="10">
        <f>MONTH(SalesDataTable[[#This Row],[Order Date]])</f>
        <v>4</v>
      </c>
      <c r="E648" s="10" t="str">
        <f>TEXT(SalesDataTable[[#This Row],[Order Date]],"MMM")</f>
        <v>Apr</v>
      </c>
      <c r="F648" s="10">
        <f>YEAR(SalesDataTable[[#This Row],[Order Date]])</f>
        <v>2026</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6">
      <c r="A649" s="2">
        <v>3000</v>
      </c>
      <c r="B649" s="3">
        <v>46135</v>
      </c>
      <c r="C649" s="11" t="str">
        <f>"Q"&amp;ROUNDUP(MONTH(SalesDataTable[[#This Row],[Order Date]])/3,0)</f>
        <v>Q2</v>
      </c>
      <c r="D649" s="10">
        <f>MONTH(SalesDataTable[[#This Row],[Order Date]])</f>
        <v>4</v>
      </c>
      <c r="E649" s="10" t="str">
        <f>TEXT(SalesDataTable[[#This Row],[Order Date]],"MMM")</f>
        <v>Apr</v>
      </c>
      <c r="F649" s="10">
        <f>YEAR(SalesDataTable[[#This Row],[Order Date]])</f>
        <v>2026</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6">
      <c r="A650" s="2">
        <v>3206</v>
      </c>
      <c r="B650" s="3">
        <v>46135</v>
      </c>
      <c r="C650" s="11" t="str">
        <f>"Q"&amp;ROUNDUP(MONTH(SalesDataTable[[#This Row],[Order Date]])/3,0)</f>
        <v>Q2</v>
      </c>
      <c r="D650" s="10">
        <f>MONTH(SalesDataTable[[#This Row],[Order Date]])</f>
        <v>4</v>
      </c>
      <c r="E650" s="10" t="str">
        <f>TEXT(SalesDataTable[[#This Row],[Order Date]],"MMM")</f>
        <v>Apr</v>
      </c>
      <c r="F650" s="10">
        <f>YEAR(SalesDataTable[[#This Row],[Order Date]])</f>
        <v>2026</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6">
      <c r="A651" s="2">
        <v>3777</v>
      </c>
      <c r="B651" s="3">
        <v>46135</v>
      </c>
      <c r="C651" s="11" t="str">
        <f>"Q"&amp;ROUNDUP(MONTH(SalesDataTable[[#This Row],[Order Date]])/3,0)</f>
        <v>Q2</v>
      </c>
      <c r="D651" s="10">
        <f>MONTH(SalesDataTable[[#This Row],[Order Date]])</f>
        <v>4</v>
      </c>
      <c r="E651" s="10" t="str">
        <f>TEXT(SalesDataTable[[#This Row],[Order Date]],"MMM")</f>
        <v>Apr</v>
      </c>
      <c r="F651" s="10">
        <f>YEAR(SalesDataTable[[#This Row],[Order Date]])</f>
        <v>2026</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6">
      <c r="A652" s="2">
        <v>4980</v>
      </c>
      <c r="B652" s="3">
        <v>46135</v>
      </c>
      <c r="C652" s="11" t="str">
        <f>"Q"&amp;ROUNDUP(MONTH(SalesDataTable[[#This Row],[Order Date]])/3,0)</f>
        <v>Q2</v>
      </c>
      <c r="D652" s="10">
        <f>MONTH(SalesDataTable[[#This Row],[Order Date]])</f>
        <v>4</v>
      </c>
      <c r="E652" s="10" t="str">
        <f>TEXT(SalesDataTable[[#This Row],[Order Date]],"MMM")</f>
        <v>Apr</v>
      </c>
      <c r="F652" s="10">
        <f>YEAR(SalesDataTable[[#This Row],[Order Date]])</f>
        <v>2026</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6">
      <c r="A653" s="2">
        <v>1102</v>
      </c>
      <c r="B653" s="3">
        <v>46136</v>
      </c>
      <c r="C653" s="11" t="str">
        <f>"Q"&amp;ROUNDUP(MONTH(SalesDataTable[[#This Row],[Order Date]])/3,0)</f>
        <v>Q2</v>
      </c>
      <c r="D653" s="10">
        <f>MONTH(SalesDataTable[[#This Row],[Order Date]])</f>
        <v>4</v>
      </c>
      <c r="E653" s="10" t="str">
        <f>TEXT(SalesDataTable[[#This Row],[Order Date]],"MMM")</f>
        <v>Apr</v>
      </c>
      <c r="F653" s="10">
        <f>YEAR(SalesDataTable[[#This Row],[Order Date]])</f>
        <v>2026</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6">
      <c r="A654" s="2">
        <v>1333</v>
      </c>
      <c r="B654" s="3">
        <v>46136</v>
      </c>
      <c r="C654" s="11" t="str">
        <f>"Q"&amp;ROUNDUP(MONTH(SalesDataTable[[#This Row],[Order Date]])/3,0)</f>
        <v>Q2</v>
      </c>
      <c r="D654" s="10">
        <f>MONTH(SalesDataTable[[#This Row],[Order Date]])</f>
        <v>4</v>
      </c>
      <c r="E654" s="10" t="str">
        <f>TEXT(SalesDataTable[[#This Row],[Order Date]],"MMM")</f>
        <v>Apr</v>
      </c>
      <c r="F654" s="10">
        <f>YEAR(SalesDataTable[[#This Row],[Order Date]])</f>
        <v>2026</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6">
      <c r="A655" s="2">
        <v>1369</v>
      </c>
      <c r="B655" s="3">
        <v>46136</v>
      </c>
      <c r="C655" s="11" t="str">
        <f>"Q"&amp;ROUNDUP(MONTH(SalesDataTable[[#This Row],[Order Date]])/3,0)</f>
        <v>Q2</v>
      </c>
      <c r="D655" s="10">
        <f>MONTH(SalesDataTable[[#This Row],[Order Date]])</f>
        <v>4</v>
      </c>
      <c r="E655" s="10" t="str">
        <f>TEXT(SalesDataTable[[#This Row],[Order Date]],"MMM")</f>
        <v>Apr</v>
      </c>
      <c r="F655" s="10">
        <f>YEAR(SalesDataTable[[#This Row],[Order Date]])</f>
        <v>2026</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6">
      <c r="A656" s="2">
        <v>1712</v>
      </c>
      <c r="B656" s="3">
        <v>46136</v>
      </c>
      <c r="C656" s="11" t="str">
        <f>"Q"&amp;ROUNDUP(MONTH(SalesDataTable[[#This Row],[Order Date]])/3,0)</f>
        <v>Q2</v>
      </c>
      <c r="D656" s="10">
        <f>MONTH(SalesDataTable[[#This Row],[Order Date]])</f>
        <v>4</v>
      </c>
      <c r="E656" s="10" t="str">
        <f>TEXT(SalesDataTable[[#This Row],[Order Date]],"MMM")</f>
        <v>Apr</v>
      </c>
      <c r="F656" s="10">
        <f>YEAR(SalesDataTable[[#This Row],[Order Date]])</f>
        <v>2026</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6">
      <c r="A657" s="2">
        <v>2229</v>
      </c>
      <c r="B657" s="3">
        <v>46136</v>
      </c>
      <c r="C657" s="11" t="str">
        <f>"Q"&amp;ROUNDUP(MONTH(SalesDataTable[[#This Row],[Order Date]])/3,0)</f>
        <v>Q2</v>
      </c>
      <c r="D657" s="10">
        <f>MONTH(SalesDataTable[[#This Row],[Order Date]])</f>
        <v>4</v>
      </c>
      <c r="E657" s="10" t="str">
        <f>TEXT(SalesDataTable[[#This Row],[Order Date]],"MMM")</f>
        <v>Apr</v>
      </c>
      <c r="F657" s="10">
        <f>YEAR(SalesDataTable[[#This Row],[Order Date]])</f>
        <v>2026</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6">
      <c r="A658" s="2">
        <v>3458</v>
      </c>
      <c r="B658" s="3">
        <v>46136</v>
      </c>
      <c r="C658" s="11" t="str">
        <f>"Q"&amp;ROUNDUP(MONTH(SalesDataTable[[#This Row],[Order Date]])/3,0)</f>
        <v>Q2</v>
      </c>
      <c r="D658" s="10">
        <f>MONTH(SalesDataTable[[#This Row],[Order Date]])</f>
        <v>4</v>
      </c>
      <c r="E658" s="10" t="str">
        <f>TEXT(SalesDataTable[[#This Row],[Order Date]],"MMM")</f>
        <v>Apr</v>
      </c>
      <c r="F658" s="10">
        <f>YEAR(SalesDataTable[[#This Row],[Order Date]])</f>
        <v>2026</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6">
      <c r="A659" s="2">
        <v>4637</v>
      </c>
      <c r="B659" s="3">
        <v>46136</v>
      </c>
      <c r="C659" s="11" t="str">
        <f>"Q"&amp;ROUNDUP(MONTH(SalesDataTable[[#This Row],[Order Date]])/3,0)</f>
        <v>Q2</v>
      </c>
      <c r="D659" s="10">
        <f>MONTH(SalesDataTable[[#This Row],[Order Date]])</f>
        <v>4</v>
      </c>
      <c r="E659" s="10" t="str">
        <f>TEXT(SalesDataTable[[#This Row],[Order Date]],"MMM")</f>
        <v>Apr</v>
      </c>
      <c r="F659" s="10">
        <f>YEAR(SalesDataTable[[#This Row],[Order Date]])</f>
        <v>2026</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6">
      <c r="A660" s="2">
        <v>4726</v>
      </c>
      <c r="B660" s="3">
        <v>46136</v>
      </c>
      <c r="C660" s="11" t="str">
        <f>"Q"&amp;ROUNDUP(MONTH(SalesDataTable[[#This Row],[Order Date]])/3,0)</f>
        <v>Q2</v>
      </c>
      <c r="D660" s="10">
        <f>MONTH(SalesDataTable[[#This Row],[Order Date]])</f>
        <v>4</v>
      </c>
      <c r="E660" s="10" t="str">
        <f>TEXT(SalesDataTable[[#This Row],[Order Date]],"MMM")</f>
        <v>Apr</v>
      </c>
      <c r="F660" s="10">
        <f>YEAR(SalesDataTable[[#This Row],[Order Date]])</f>
        <v>2026</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6">
      <c r="A661" s="2">
        <v>4838</v>
      </c>
      <c r="B661" s="3">
        <v>46136</v>
      </c>
      <c r="C661" s="11" t="str">
        <f>"Q"&amp;ROUNDUP(MONTH(SalesDataTable[[#This Row],[Order Date]])/3,0)</f>
        <v>Q2</v>
      </c>
      <c r="D661" s="10">
        <f>MONTH(SalesDataTable[[#This Row],[Order Date]])</f>
        <v>4</v>
      </c>
      <c r="E661" s="10" t="str">
        <f>TEXT(SalesDataTable[[#This Row],[Order Date]],"MMM")</f>
        <v>Apr</v>
      </c>
      <c r="F661" s="10">
        <f>YEAR(SalesDataTable[[#This Row],[Order Date]])</f>
        <v>2026</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6">
      <c r="A662" s="2">
        <v>5075</v>
      </c>
      <c r="B662" s="3">
        <v>46136</v>
      </c>
      <c r="C662" s="11" t="str">
        <f>"Q"&amp;ROUNDUP(MONTH(SalesDataTable[[#This Row],[Order Date]])/3,0)</f>
        <v>Q2</v>
      </c>
      <c r="D662" s="10">
        <f>MONTH(SalesDataTable[[#This Row],[Order Date]])</f>
        <v>4</v>
      </c>
      <c r="E662" s="10" t="str">
        <f>TEXT(SalesDataTable[[#This Row],[Order Date]],"MMM")</f>
        <v>Apr</v>
      </c>
      <c r="F662" s="10">
        <f>YEAR(SalesDataTable[[#This Row],[Order Date]])</f>
        <v>2026</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6">
      <c r="A663" s="2">
        <v>149</v>
      </c>
      <c r="B663" s="3">
        <v>46137</v>
      </c>
      <c r="C663" s="11" t="str">
        <f>"Q"&amp;ROUNDUP(MONTH(SalesDataTable[[#This Row],[Order Date]])/3,0)</f>
        <v>Q2</v>
      </c>
      <c r="D663" s="10">
        <f>MONTH(SalesDataTable[[#This Row],[Order Date]])</f>
        <v>4</v>
      </c>
      <c r="E663" s="10" t="str">
        <f>TEXT(SalesDataTable[[#This Row],[Order Date]],"MMM")</f>
        <v>Apr</v>
      </c>
      <c r="F663" s="10">
        <f>YEAR(SalesDataTable[[#This Row],[Order Date]])</f>
        <v>2026</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6">
      <c r="A664" s="2">
        <v>449</v>
      </c>
      <c r="B664" s="3">
        <v>46137</v>
      </c>
      <c r="C664" s="11" t="str">
        <f>"Q"&amp;ROUNDUP(MONTH(SalesDataTable[[#This Row],[Order Date]])/3,0)</f>
        <v>Q2</v>
      </c>
      <c r="D664" s="10">
        <f>MONTH(SalesDataTable[[#This Row],[Order Date]])</f>
        <v>4</v>
      </c>
      <c r="E664" s="10" t="str">
        <f>TEXT(SalesDataTable[[#This Row],[Order Date]],"MMM")</f>
        <v>Apr</v>
      </c>
      <c r="F664" s="10">
        <f>YEAR(SalesDataTable[[#This Row],[Order Date]])</f>
        <v>2026</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6">
      <c r="A665" s="2">
        <v>1422</v>
      </c>
      <c r="B665" s="3">
        <v>46137</v>
      </c>
      <c r="C665" s="11" t="str">
        <f>"Q"&amp;ROUNDUP(MONTH(SalesDataTable[[#This Row],[Order Date]])/3,0)</f>
        <v>Q2</v>
      </c>
      <c r="D665" s="10">
        <f>MONTH(SalesDataTable[[#This Row],[Order Date]])</f>
        <v>4</v>
      </c>
      <c r="E665" s="10" t="str">
        <f>TEXT(SalesDataTable[[#This Row],[Order Date]],"MMM")</f>
        <v>Apr</v>
      </c>
      <c r="F665" s="10">
        <f>YEAR(SalesDataTable[[#This Row],[Order Date]])</f>
        <v>2026</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6">
      <c r="A666" s="2">
        <v>3248</v>
      </c>
      <c r="B666" s="3">
        <v>46137</v>
      </c>
      <c r="C666" s="11" t="str">
        <f>"Q"&amp;ROUNDUP(MONTH(SalesDataTable[[#This Row],[Order Date]])/3,0)</f>
        <v>Q2</v>
      </c>
      <c r="D666" s="10">
        <f>MONTH(SalesDataTable[[#This Row],[Order Date]])</f>
        <v>4</v>
      </c>
      <c r="E666" s="10" t="str">
        <f>TEXT(SalesDataTable[[#This Row],[Order Date]],"MMM")</f>
        <v>Apr</v>
      </c>
      <c r="F666" s="10">
        <f>YEAR(SalesDataTable[[#This Row],[Order Date]])</f>
        <v>2026</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6">
      <c r="A667" s="2">
        <v>3445</v>
      </c>
      <c r="B667" s="3">
        <v>46137</v>
      </c>
      <c r="C667" s="11" t="str">
        <f>"Q"&amp;ROUNDUP(MONTH(SalesDataTable[[#This Row],[Order Date]])/3,0)</f>
        <v>Q2</v>
      </c>
      <c r="D667" s="10">
        <f>MONTH(SalesDataTable[[#This Row],[Order Date]])</f>
        <v>4</v>
      </c>
      <c r="E667" s="10" t="str">
        <f>TEXT(SalesDataTable[[#This Row],[Order Date]],"MMM")</f>
        <v>Apr</v>
      </c>
      <c r="F667" s="10">
        <f>YEAR(SalesDataTable[[#This Row],[Order Date]])</f>
        <v>2026</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6">
      <c r="A668" s="2">
        <v>3930</v>
      </c>
      <c r="B668" s="3">
        <v>46137</v>
      </c>
      <c r="C668" s="11" t="str">
        <f>"Q"&amp;ROUNDUP(MONTH(SalesDataTable[[#This Row],[Order Date]])/3,0)</f>
        <v>Q2</v>
      </c>
      <c r="D668" s="10">
        <f>MONTH(SalesDataTable[[#This Row],[Order Date]])</f>
        <v>4</v>
      </c>
      <c r="E668" s="10" t="str">
        <f>TEXT(SalesDataTable[[#This Row],[Order Date]],"MMM")</f>
        <v>Apr</v>
      </c>
      <c r="F668" s="10">
        <f>YEAR(SalesDataTable[[#This Row],[Order Date]])</f>
        <v>2026</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6">
      <c r="A669" s="2">
        <v>3969</v>
      </c>
      <c r="B669" s="3">
        <v>46137</v>
      </c>
      <c r="C669" s="11" t="str">
        <f>"Q"&amp;ROUNDUP(MONTH(SalesDataTable[[#This Row],[Order Date]])/3,0)</f>
        <v>Q2</v>
      </c>
      <c r="D669" s="10">
        <f>MONTH(SalesDataTable[[#This Row],[Order Date]])</f>
        <v>4</v>
      </c>
      <c r="E669" s="10" t="str">
        <f>TEXT(SalesDataTable[[#This Row],[Order Date]],"MMM")</f>
        <v>Apr</v>
      </c>
      <c r="F669" s="10">
        <f>YEAR(SalesDataTable[[#This Row],[Order Date]])</f>
        <v>2026</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6">
      <c r="A670" s="2">
        <v>4190</v>
      </c>
      <c r="B670" s="3">
        <v>46137</v>
      </c>
      <c r="C670" s="11" t="str">
        <f>"Q"&amp;ROUNDUP(MONTH(SalesDataTable[[#This Row],[Order Date]])/3,0)</f>
        <v>Q2</v>
      </c>
      <c r="D670" s="10">
        <f>MONTH(SalesDataTable[[#This Row],[Order Date]])</f>
        <v>4</v>
      </c>
      <c r="E670" s="10" t="str">
        <f>TEXT(SalesDataTable[[#This Row],[Order Date]],"MMM")</f>
        <v>Apr</v>
      </c>
      <c r="F670" s="10">
        <f>YEAR(SalesDataTable[[#This Row],[Order Date]])</f>
        <v>2026</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6">
      <c r="A671" s="2">
        <v>4442</v>
      </c>
      <c r="B671" s="3">
        <v>46137</v>
      </c>
      <c r="C671" s="11" t="str">
        <f>"Q"&amp;ROUNDUP(MONTH(SalesDataTable[[#This Row],[Order Date]])/3,0)</f>
        <v>Q2</v>
      </c>
      <c r="D671" s="10">
        <f>MONTH(SalesDataTable[[#This Row],[Order Date]])</f>
        <v>4</v>
      </c>
      <c r="E671" s="10" t="str">
        <f>TEXT(SalesDataTable[[#This Row],[Order Date]],"MMM")</f>
        <v>Apr</v>
      </c>
      <c r="F671" s="10">
        <f>YEAR(SalesDataTable[[#This Row],[Order Date]])</f>
        <v>2026</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6">
      <c r="A672" s="2">
        <v>228</v>
      </c>
      <c r="B672" s="3">
        <v>46138</v>
      </c>
      <c r="C672" s="11" t="str">
        <f>"Q"&amp;ROUNDUP(MONTH(SalesDataTable[[#This Row],[Order Date]])/3,0)</f>
        <v>Q2</v>
      </c>
      <c r="D672" s="10">
        <f>MONTH(SalesDataTable[[#This Row],[Order Date]])</f>
        <v>4</v>
      </c>
      <c r="E672" s="10" t="str">
        <f>TEXT(SalesDataTable[[#This Row],[Order Date]],"MMM")</f>
        <v>Apr</v>
      </c>
      <c r="F672" s="10">
        <f>YEAR(SalesDataTable[[#This Row],[Order Date]])</f>
        <v>2026</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6">
      <c r="A673" s="2">
        <v>2101</v>
      </c>
      <c r="B673" s="3">
        <v>46138</v>
      </c>
      <c r="C673" s="11" t="str">
        <f>"Q"&amp;ROUNDUP(MONTH(SalesDataTable[[#This Row],[Order Date]])/3,0)</f>
        <v>Q2</v>
      </c>
      <c r="D673" s="10">
        <f>MONTH(SalesDataTable[[#This Row],[Order Date]])</f>
        <v>4</v>
      </c>
      <c r="E673" s="10" t="str">
        <f>TEXT(SalesDataTable[[#This Row],[Order Date]],"MMM")</f>
        <v>Apr</v>
      </c>
      <c r="F673" s="10">
        <f>YEAR(SalesDataTable[[#This Row],[Order Date]])</f>
        <v>2026</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6">
      <c r="A674" s="2">
        <v>2590</v>
      </c>
      <c r="B674" s="3">
        <v>46138</v>
      </c>
      <c r="C674" s="11" t="str">
        <f>"Q"&amp;ROUNDUP(MONTH(SalesDataTable[[#This Row],[Order Date]])/3,0)</f>
        <v>Q2</v>
      </c>
      <c r="D674" s="10">
        <f>MONTH(SalesDataTable[[#This Row],[Order Date]])</f>
        <v>4</v>
      </c>
      <c r="E674" s="10" t="str">
        <f>TEXT(SalesDataTable[[#This Row],[Order Date]],"MMM")</f>
        <v>Apr</v>
      </c>
      <c r="F674" s="10">
        <f>YEAR(SalesDataTable[[#This Row],[Order Date]])</f>
        <v>2026</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6">
      <c r="A675" s="2">
        <v>2957</v>
      </c>
      <c r="B675" s="3">
        <v>46138</v>
      </c>
      <c r="C675" s="11" t="str">
        <f>"Q"&amp;ROUNDUP(MONTH(SalesDataTable[[#This Row],[Order Date]])/3,0)</f>
        <v>Q2</v>
      </c>
      <c r="D675" s="10">
        <f>MONTH(SalesDataTable[[#This Row],[Order Date]])</f>
        <v>4</v>
      </c>
      <c r="E675" s="10" t="str">
        <f>TEXT(SalesDataTable[[#This Row],[Order Date]],"MMM")</f>
        <v>Apr</v>
      </c>
      <c r="F675" s="10">
        <f>YEAR(SalesDataTable[[#This Row],[Order Date]])</f>
        <v>2026</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6">
      <c r="A676" s="2">
        <v>4270</v>
      </c>
      <c r="B676" s="3">
        <v>46138</v>
      </c>
      <c r="C676" s="11" t="str">
        <f>"Q"&amp;ROUNDUP(MONTH(SalesDataTable[[#This Row],[Order Date]])/3,0)</f>
        <v>Q2</v>
      </c>
      <c r="D676" s="10">
        <f>MONTH(SalesDataTable[[#This Row],[Order Date]])</f>
        <v>4</v>
      </c>
      <c r="E676" s="10" t="str">
        <f>TEXT(SalesDataTable[[#This Row],[Order Date]],"MMM")</f>
        <v>Apr</v>
      </c>
      <c r="F676" s="10">
        <f>YEAR(SalesDataTable[[#This Row],[Order Date]])</f>
        <v>2026</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6">
      <c r="A677" s="2">
        <v>4324</v>
      </c>
      <c r="B677" s="3">
        <v>46138</v>
      </c>
      <c r="C677" s="11" t="str">
        <f>"Q"&amp;ROUNDUP(MONTH(SalesDataTable[[#This Row],[Order Date]])/3,0)</f>
        <v>Q2</v>
      </c>
      <c r="D677" s="10">
        <f>MONTH(SalesDataTable[[#This Row],[Order Date]])</f>
        <v>4</v>
      </c>
      <c r="E677" s="10" t="str">
        <f>TEXT(SalesDataTable[[#This Row],[Order Date]],"MMM")</f>
        <v>Apr</v>
      </c>
      <c r="F677" s="10">
        <f>YEAR(SalesDataTable[[#This Row],[Order Date]])</f>
        <v>2026</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6">
      <c r="A678" s="2">
        <v>5010</v>
      </c>
      <c r="B678" s="3">
        <v>46138</v>
      </c>
      <c r="C678" s="11" t="str">
        <f>"Q"&amp;ROUNDUP(MONTH(SalesDataTable[[#This Row],[Order Date]])/3,0)</f>
        <v>Q2</v>
      </c>
      <c r="D678" s="10">
        <f>MONTH(SalesDataTable[[#This Row],[Order Date]])</f>
        <v>4</v>
      </c>
      <c r="E678" s="10" t="str">
        <f>TEXT(SalesDataTable[[#This Row],[Order Date]],"MMM")</f>
        <v>Apr</v>
      </c>
      <c r="F678" s="10">
        <f>YEAR(SalesDataTable[[#This Row],[Order Date]])</f>
        <v>2026</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6">
      <c r="A679" s="2">
        <v>5092</v>
      </c>
      <c r="B679" s="3">
        <v>46138</v>
      </c>
      <c r="C679" s="11" t="str">
        <f>"Q"&amp;ROUNDUP(MONTH(SalesDataTable[[#This Row],[Order Date]])/3,0)</f>
        <v>Q2</v>
      </c>
      <c r="D679" s="10">
        <f>MONTH(SalesDataTable[[#This Row],[Order Date]])</f>
        <v>4</v>
      </c>
      <c r="E679" s="10" t="str">
        <f>TEXT(SalesDataTable[[#This Row],[Order Date]],"MMM")</f>
        <v>Apr</v>
      </c>
      <c r="F679" s="10">
        <f>YEAR(SalesDataTable[[#This Row],[Order Date]])</f>
        <v>2026</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6">
      <c r="A680" s="2">
        <v>1061</v>
      </c>
      <c r="B680" s="3">
        <v>46139</v>
      </c>
      <c r="C680" s="11" t="str">
        <f>"Q"&amp;ROUNDUP(MONTH(SalesDataTable[[#This Row],[Order Date]])/3,0)</f>
        <v>Q2</v>
      </c>
      <c r="D680" s="10">
        <f>MONTH(SalesDataTable[[#This Row],[Order Date]])</f>
        <v>4</v>
      </c>
      <c r="E680" s="10" t="str">
        <f>TEXT(SalesDataTable[[#This Row],[Order Date]],"MMM")</f>
        <v>Apr</v>
      </c>
      <c r="F680" s="10">
        <f>YEAR(SalesDataTable[[#This Row],[Order Date]])</f>
        <v>2026</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6">
      <c r="A681" s="2">
        <v>1099</v>
      </c>
      <c r="B681" s="3">
        <v>46139</v>
      </c>
      <c r="C681" s="11" t="str">
        <f>"Q"&amp;ROUNDUP(MONTH(SalesDataTable[[#This Row],[Order Date]])/3,0)</f>
        <v>Q2</v>
      </c>
      <c r="D681" s="10">
        <f>MONTH(SalesDataTable[[#This Row],[Order Date]])</f>
        <v>4</v>
      </c>
      <c r="E681" s="10" t="str">
        <f>TEXT(SalesDataTable[[#This Row],[Order Date]],"MMM")</f>
        <v>Apr</v>
      </c>
      <c r="F681" s="10">
        <f>YEAR(SalesDataTable[[#This Row],[Order Date]])</f>
        <v>2026</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6">
      <c r="A682" s="2">
        <v>3500</v>
      </c>
      <c r="B682" s="3">
        <v>46139</v>
      </c>
      <c r="C682" s="11" t="str">
        <f>"Q"&amp;ROUNDUP(MONTH(SalesDataTable[[#This Row],[Order Date]])/3,0)</f>
        <v>Q2</v>
      </c>
      <c r="D682" s="10">
        <f>MONTH(SalesDataTable[[#This Row],[Order Date]])</f>
        <v>4</v>
      </c>
      <c r="E682" s="10" t="str">
        <f>TEXT(SalesDataTable[[#This Row],[Order Date]],"MMM")</f>
        <v>Apr</v>
      </c>
      <c r="F682" s="10">
        <f>YEAR(SalesDataTable[[#This Row],[Order Date]])</f>
        <v>2026</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6">
      <c r="A683" s="2">
        <v>3856</v>
      </c>
      <c r="B683" s="3">
        <v>46139</v>
      </c>
      <c r="C683" s="11" t="str">
        <f>"Q"&amp;ROUNDUP(MONTH(SalesDataTable[[#This Row],[Order Date]])/3,0)</f>
        <v>Q2</v>
      </c>
      <c r="D683" s="10">
        <f>MONTH(SalesDataTable[[#This Row],[Order Date]])</f>
        <v>4</v>
      </c>
      <c r="E683" s="10" t="str">
        <f>TEXT(SalesDataTable[[#This Row],[Order Date]],"MMM")</f>
        <v>Apr</v>
      </c>
      <c r="F683" s="10">
        <f>YEAR(SalesDataTable[[#This Row],[Order Date]])</f>
        <v>2026</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6">
      <c r="A684" s="2">
        <v>4044</v>
      </c>
      <c r="B684" s="3">
        <v>46139</v>
      </c>
      <c r="C684" s="11" t="str">
        <f>"Q"&amp;ROUNDUP(MONTH(SalesDataTable[[#This Row],[Order Date]])/3,0)</f>
        <v>Q2</v>
      </c>
      <c r="D684" s="10">
        <f>MONTH(SalesDataTable[[#This Row],[Order Date]])</f>
        <v>4</v>
      </c>
      <c r="E684" s="10" t="str">
        <f>TEXT(SalesDataTable[[#This Row],[Order Date]],"MMM")</f>
        <v>Apr</v>
      </c>
      <c r="F684" s="10">
        <f>YEAR(SalesDataTable[[#This Row],[Order Date]])</f>
        <v>2026</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6">
      <c r="A685" s="2">
        <v>4235</v>
      </c>
      <c r="B685" s="3">
        <v>46139</v>
      </c>
      <c r="C685" s="11" t="str">
        <f>"Q"&amp;ROUNDUP(MONTH(SalesDataTable[[#This Row],[Order Date]])/3,0)</f>
        <v>Q2</v>
      </c>
      <c r="D685" s="10">
        <f>MONTH(SalesDataTable[[#This Row],[Order Date]])</f>
        <v>4</v>
      </c>
      <c r="E685" s="10" t="str">
        <f>TEXT(SalesDataTable[[#This Row],[Order Date]],"MMM")</f>
        <v>Apr</v>
      </c>
      <c r="F685" s="10">
        <f>YEAR(SalesDataTable[[#This Row],[Order Date]])</f>
        <v>2026</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6">
      <c r="A686" s="2">
        <v>122</v>
      </c>
      <c r="B686" s="3">
        <v>46140</v>
      </c>
      <c r="C686" s="11" t="str">
        <f>"Q"&amp;ROUNDUP(MONTH(SalesDataTable[[#This Row],[Order Date]])/3,0)</f>
        <v>Q2</v>
      </c>
      <c r="D686" s="10">
        <f>MONTH(SalesDataTable[[#This Row],[Order Date]])</f>
        <v>4</v>
      </c>
      <c r="E686" s="10" t="str">
        <f>TEXT(SalesDataTable[[#This Row],[Order Date]],"MMM")</f>
        <v>Apr</v>
      </c>
      <c r="F686" s="10">
        <f>YEAR(SalesDataTable[[#This Row],[Order Date]])</f>
        <v>2026</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6">
      <c r="A687" s="2">
        <v>239</v>
      </c>
      <c r="B687" s="3">
        <v>46140</v>
      </c>
      <c r="C687" s="11" t="str">
        <f>"Q"&amp;ROUNDUP(MONTH(SalesDataTable[[#This Row],[Order Date]])/3,0)</f>
        <v>Q2</v>
      </c>
      <c r="D687" s="10">
        <f>MONTH(SalesDataTable[[#This Row],[Order Date]])</f>
        <v>4</v>
      </c>
      <c r="E687" s="10" t="str">
        <f>TEXT(SalesDataTable[[#This Row],[Order Date]],"MMM")</f>
        <v>Apr</v>
      </c>
      <c r="F687" s="10">
        <f>YEAR(SalesDataTable[[#This Row],[Order Date]])</f>
        <v>2026</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6">
      <c r="A688" s="2">
        <v>356</v>
      </c>
      <c r="B688" s="3">
        <v>46140</v>
      </c>
      <c r="C688" s="11" t="str">
        <f>"Q"&amp;ROUNDUP(MONTH(SalesDataTable[[#This Row],[Order Date]])/3,0)</f>
        <v>Q2</v>
      </c>
      <c r="D688" s="10">
        <f>MONTH(SalesDataTable[[#This Row],[Order Date]])</f>
        <v>4</v>
      </c>
      <c r="E688" s="10" t="str">
        <f>TEXT(SalesDataTable[[#This Row],[Order Date]],"MMM")</f>
        <v>Apr</v>
      </c>
      <c r="F688" s="10">
        <f>YEAR(SalesDataTable[[#This Row],[Order Date]])</f>
        <v>2026</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6">
      <c r="A689" s="2">
        <v>785</v>
      </c>
      <c r="B689" s="3">
        <v>46140</v>
      </c>
      <c r="C689" s="11" t="str">
        <f>"Q"&amp;ROUNDUP(MONTH(SalesDataTable[[#This Row],[Order Date]])/3,0)</f>
        <v>Q2</v>
      </c>
      <c r="D689" s="10">
        <f>MONTH(SalesDataTable[[#This Row],[Order Date]])</f>
        <v>4</v>
      </c>
      <c r="E689" s="10" t="str">
        <f>TEXT(SalesDataTable[[#This Row],[Order Date]],"MMM")</f>
        <v>Apr</v>
      </c>
      <c r="F689" s="10">
        <f>YEAR(SalesDataTable[[#This Row],[Order Date]])</f>
        <v>2026</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6">
      <c r="A690" s="2">
        <v>2325</v>
      </c>
      <c r="B690" s="3">
        <v>46140</v>
      </c>
      <c r="C690" s="11" t="str">
        <f>"Q"&amp;ROUNDUP(MONTH(SalesDataTable[[#This Row],[Order Date]])/3,0)</f>
        <v>Q2</v>
      </c>
      <c r="D690" s="10">
        <f>MONTH(SalesDataTable[[#This Row],[Order Date]])</f>
        <v>4</v>
      </c>
      <c r="E690" s="10" t="str">
        <f>TEXT(SalesDataTable[[#This Row],[Order Date]],"MMM")</f>
        <v>Apr</v>
      </c>
      <c r="F690" s="10">
        <f>YEAR(SalesDataTable[[#This Row],[Order Date]])</f>
        <v>2026</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6">
      <c r="A691" s="2">
        <v>2566</v>
      </c>
      <c r="B691" s="3">
        <v>46140</v>
      </c>
      <c r="C691" s="11" t="str">
        <f>"Q"&amp;ROUNDUP(MONTH(SalesDataTable[[#This Row],[Order Date]])/3,0)</f>
        <v>Q2</v>
      </c>
      <c r="D691" s="10">
        <f>MONTH(SalesDataTable[[#This Row],[Order Date]])</f>
        <v>4</v>
      </c>
      <c r="E691" s="10" t="str">
        <f>TEXT(SalesDataTable[[#This Row],[Order Date]],"MMM")</f>
        <v>Apr</v>
      </c>
      <c r="F691" s="10">
        <f>YEAR(SalesDataTable[[#This Row],[Order Date]])</f>
        <v>2026</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6">
      <c r="A692" s="2">
        <v>3105</v>
      </c>
      <c r="B692" s="3">
        <v>46140</v>
      </c>
      <c r="C692" s="11" t="str">
        <f>"Q"&amp;ROUNDUP(MONTH(SalesDataTable[[#This Row],[Order Date]])/3,0)</f>
        <v>Q2</v>
      </c>
      <c r="D692" s="10">
        <f>MONTH(SalesDataTable[[#This Row],[Order Date]])</f>
        <v>4</v>
      </c>
      <c r="E692" s="10" t="str">
        <f>TEXT(SalesDataTable[[#This Row],[Order Date]],"MMM")</f>
        <v>Apr</v>
      </c>
      <c r="F692" s="10">
        <f>YEAR(SalesDataTable[[#This Row],[Order Date]])</f>
        <v>2026</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6">
      <c r="A693" s="2">
        <v>3167</v>
      </c>
      <c r="B693" s="3">
        <v>46140</v>
      </c>
      <c r="C693" s="11" t="str">
        <f>"Q"&amp;ROUNDUP(MONTH(SalesDataTable[[#This Row],[Order Date]])/3,0)</f>
        <v>Q2</v>
      </c>
      <c r="D693" s="10">
        <f>MONTH(SalesDataTable[[#This Row],[Order Date]])</f>
        <v>4</v>
      </c>
      <c r="E693" s="10" t="str">
        <f>TEXT(SalesDataTable[[#This Row],[Order Date]],"MMM")</f>
        <v>Apr</v>
      </c>
      <c r="F693" s="10">
        <f>YEAR(SalesDataTable[[#This Row],[Order Date]])</f>
        <v>2026</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6">
      <c r="A694" s="2">
        <v>4396</v>
      </c>
      <c r="B694" s="3">
        <v>46140</v>
      </c>
      <c r="C694" s="11" t="str">
        <f>"Q"&amp;ROUNDUP(MONTH(SalesDataTable[[#This Row],[Order Date]])/3,0)</f>
        <v>Q2</v>
      </c>
      <c r="D694" s="10">
        <f>MONTH(SalesDataTable[[#This Row],[Order Date]])</f>
        <v>4</v>
      </c>
      <c r="E694" s="10" t="str">
        <f>TEXT(SalesDataTable[[#This Row],[Order Date]],"MMM")</f>
        <v>Apr</v>
      </c>
      <c r="F694" s="10">
        <f>YEAR(SalesDataTable[[#This Row],[Order Date]])</f>
        <v>2026</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6">
      <c r="A695" s="2">
        <v>4475</v>
      </c>
      <c r="B695" s="3">
        <v>46140</v>
      </c>
      <c r="C695" s="11" t="str">
        <f>"Q"&amp;ROUNDUP(MONTH(SalesDataTable[[#This Row],[Order Date]])/3,0)</f>
        <v>Q2</v>
      </c>
      <c r="D695" s="10">
        <f>MONTH(SalesDataTable[[#This Row],[Order Date]])</f>
        <v>4</v>
      </c>
      <c r="E695" s="10" t="str">
        <f>TEXT(SalesDataTable[[#This Row],[Order Date]],"MMM")</f>
        <v>Apr</v>
      </c>
      <c r="F695" s="10">
        <f>YEAR(SalesDataTable[[#This Row],[Order Date]])</f>
        <v>2026</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6">
      <c r="A696" s="2">
        <v>4482</v>
      </c>
      <c r="B696" s="3">
        <v>46140</v>
      </c>
      <c r="C696" s="11" t="str">
        <f>"Q"&amp;ROUNDUP(MONTH(SalesDataTable[[#This Row],[Order Date]])/3,0)</f>
        <v>Q2</v>
      </c>
      <c r="D696" s="10">
        <f>MONTH(SalesDataTable[[#This Row],[Order Date]])</f>
        <v>4</v>
      </c>
      <c r="E696" s="10" t="str">
        <f>TEXT(SalesDataTable[[#This Row],[Order Date]],"MMM")</f>
        <v>Apr</v>
      </c>
      <c r="F696" s="10">
        <f>YEAR(SalesDataTable[[#This Row],[Order Date]])</f>
        <v>2026</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6">
      <c r="A697" s="2">
        <v>5022</v>
      </c>
      <c r="B697" s="3">
        <v>46140</v>
      </c>
      <c r="C697" s="11" t="str">
        <f>"Q"&amp;ROUNDUP(MONTH(SalesDataTable[[#This Row],[Order Date]])/3,0)</f>
        <v>Q2</v>
      </c>
      <c r="D697" s="10">
        <f>MONTH(SalesDataTable[[#This Row],[Order Date]])</f>
        <v>4</v>
      </c>
      <c r="E697" s="10" t="str">
        <f>TEXT(SalesDataTable[[#This Row],[Order Date]],"MMM")</f>
        <v>Apr</v>
      </c>
      <c r="F697" s="10">
        <f>YEAR(SalesDataTable[[#This Row],[Order Date]])</f>
        <v>2026</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6">
      <c r="A698" s="2">
        <v>1304</v>
      </c>
      <c r="B698" s="3">
        <v>46141</v>
      </c>
      <c r="C698" s="11" t="str">
        <f>"Q"&amp;ROUNDUP(MONTH(SalesDataTable[[#This Row],[Order Date]])/3,0)</f>
        <v>Q2</v>
      </c>
      <c r="D698" s="10">
        <f>MONTH(SalesDataTable[[#This Row],[Order Date]])</f>
        <v>4</v>
      </c>
      <c r="E698" s="10" t="str">
        <f>TEXT(SalesDataTable[[#This Row],[Order Date]],"MMM")</f>
        <v>Apr</v>
      </c>
      <c r="F698" s="10">
        <f>YEAR(SalesDataTable[[#This Row],[Order Date]])</f>
        <v>2026</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6">
      <c r="A699" s="2">
        <v>3008</v>
      </c>
      <c r="B699" s="3">
        <v>46141</v>
      </c>
      <c r="C699" s="11" t="str">
        <f>"Q"&amp;ROUNDUP(MONTH(SalesDataTable[[#This Row],[Order Date]])/3,0)</f>
        <v>Q2</v>
      </c>
      <c r="D699" s="10">
        <f>MONTH(SalesDataTable[[#This Row],[Order Date]])</f>
        <v>4</v>
      </c>
      <c r="E699" s="10" t="str">
        <f>TEXT(SalesDataTable[[#This Row],[Order Date]],"MMM")</f>
        <v>Apr</v>
      </c>
      <c r="F699" s="10">
        <f>YEAR(SalesDataTable[[#This Row],[Order Date]])</f>
        <v>2026</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6">
      <c r="A700" s="2">
        <v>4140</v>
      </c>
      <c r="B700" s="3">
        <v>46141</v>
      </c>
      <c r="C700" s="11" t="str">
        <f>"Q"&amp;ROUNDUP(MONTH(SalesDataTable[[#This Row],[Order Date]])/3,0)</f>
        <v>Q2</v>
      </c>
      <c r="D700" s="10">
        <f>MONTH(SalesDataTable[[#This Row],[Order Date]])</f>
        <v>4</v>
      </c>
      <c r="E700" s="10" t="str">
        <f>TEXT(SalesDataTable[[#This Row],[Order Date]],"MMM")</f>
        <v>Apr</v>
      </c>
      <c r="F700" s="10">
        <f>YEAR(SalesDataTable[[#This Row],[Order Date]])</f>
        <v>2026</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6">
      <c r="A701" s="2">
        <v>4151</v>
      </c>
      <c r="B701" s="3">
        <v>46141</v>
      </c>
      <c r="C701" s="11" t="str">
        <f>"Q"&amp;ROUNDUP(MONTH(SalesDataTable[[#This Row],[Order Date]])/3,0)</f>
        <v>Q2</v>
      </c>
      <c r="D701" s="10">
        <f>MONTH(SalesDataTable[[#This Row],[Order Date]])</f>
        <v>4</v>
      </c>
      <c r="E701" s="10" t="str">
        <f>TEXT(SalesDataTable[[#This Row],[Order Date]],"MMM")</f>
        <v>Apr</v>
      </c>
      <c r="F701" s="10">
        <f>YEAR(SalesDataTable[[#This Row],[Order Date]])</f>
        <v>2026</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6">
      <c r="A702" s="2">
        <v>4650</v>
      </c>
      <c r="B702" s="3">
        <v>46141</v>
      </c>
      <c r="C702" s="11" t="str">
        <f>"Q"&amp;ROUNDUP(MONTH(SalesDataTable[[#This Row],[Order Date]])/3,0)</f>
        <v>Q2</v>
      </c>
      <c r="D702" s="10">
        <f>MONTH(SalesDataTable[[#This Row],[Order Date]])</f>
        <v>4</v>
      </c>
      <c r="E702" s="10" t="str">
        <f>TEXT(SalesDataTable[[#This Row],[Order Date]],"MMM")</f>
        <v>Apr</v>
      </c>
      <c r="F702" s="10">
        <f>YEAR(SalesDataTable[[#This Row],[Order Date]])</f>
        <v>2026</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6">
      <c r="A703" s="2">
        <v>4897</v>
      </c>
      <c r="B703" s="3">
        <v>46141</v>
      </c>
      <c r="C703" s="11" t="str">
        <f>"Q"&amp;ROUNDUP(MONTH(SalesDataTable[[#This Row],[Order Date]])/3,0)</f>
        <v>Q2</v>
      </c>
      <c r="D703" s="10">
        <f>MONTH(SalesDataTable[[#This Row],[Order Date]])</f>
        <v>4</v>
      </c>
      <c r="E703" s="10" t="str">
        <f>TEXT(SalesDataTable[[#This Row],[Order Date]],"MMM")</f>
        <v>Apr</v>
      </c>
      <c r="F703" s="10">
        <f>YEAR(SalesDataTable[[#This Row],[Order Date]])</f>
        <v>2026</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6">
      <c r="A704" s="2">
        <v>792</v>
      </c>
      <c r="B704" s="3">
        <v>46142</v>
      </c>
      <c r="C704" s="11" t="str">
        <f>"Q"&amp;ROUNDUP(MONTH(SalesDataTable[[#This Row],[Order Date]])/3,0)</f>
        <v>Q2</v>
      </c>
      <c r="D704" s="10">
        <f>MONTH(SalesDataTable[[#This Row],[Order Date]])</f>
        <v>4</v>
      </c>
      <c r="E704" s="10" t="str">
        <f>TEXT(SalesDataTable[[#This Row],[Order Date]],"MMM")</f>
        <v>Apr</v>
      </c>
      <c r="F704" s="10">
        <f>YEAR(SalesDataTable[[#This Row],[Order Date]])</f>
        <v>2026</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6">
      <c r="A705" s="2">
        <v>1796</v>
      </c>
      <c r="B705" s="3">
        <v>46142</v>
      </c>
      <c r="C705" s="11" t="str">
        <f>"Q"&amp;ROUNDUP(MONTH(SalesDataTable[[#This Row],[Order Date]])/3,0)</f>
        <v>Q2</v>
      </c>
      <c r="D705" s="10">
        <f>MONTH(SalesDataTable[[#This Row],[Order Date]])</f>
        <v>4</v>
      </c>
      <c r="E705" s="10" t="str">
        <f>TEXT(SalesDataTable[[#This Row],[Order Date]],"MMM")</f>
        <v>Apr</v>
      </c>
      <c r="F705" s="10">
        <f>YEAR(SalesDataTable[[#This Row],[Order Date]])</f>
        <v>2026</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6">
      <c r="A706" s="2">
        <v>3222</v>
      </c>
      <c r="B706" s="3">
        <v>46142</v>
      </c>
      <c r="C706" s="11" t="str">
        <f>"Q"&amp;ROUNDUP(MONTH(SalesDataTable[[#This Row],[Order Date]])/3,0)</f>
        <v>Q2</v>
      </c>
      <c r="D706" s="10">
        <f>MONTH(SalesDataTable[[#This Row],[Order Date]])</f>
        <v>4</v>
      </c>
      <c r="E706" s="10" t="str">
        <f>TEXT(SalesDataTable[[#This Row],[Order Date]],"MMM")</f>
        <v>Apr</v>
      </c>
      <c r="F706" s="10">
        <f>YEAR(SalesDataTable[[#This Row],[Order Date]])</f>
        <v>2026</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6">
      <c r="A707" s="2">
        <v>3237</v>
      </c>
      <c r="B707" s="3">
        <v>46142</v>
      </c>
      <c r="C707" s="11" t="str">
        <f>"Q"&amp;ROUNDUP(MONTH(SalesDataTable[[#This Row],[Order Date]])/3,0)</f>
        <v>Q2</v>
      </c>
      <c r="D707" s="10">
        <f>MONTH(SalesDataTable[[#This Row],[Order Date]])</f>
        <v>4</v>
      </c>
      <c r="E707" s="10" t="str">
        <f>TEXT(SalesDataTable[[#This Row],[Order Date]],"MMM")</f>
        <v>Apr</v>
      </c>
      <c r="F707" s="10">
        <f>YEAR(SalesDataTable[[#This Row],[Order Date]])</f>
        <v>2026</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6">
      <c r="A708" s="2">
        <v>3695</v>
      </c>
      <c r="B708" s="3">
        <v>46142</v>
      </c>
      <c r="C708" s="11" t="str">
        <f>"Q"&amp;ROUNDUP(MONTH(SalesDataTable[[#This Row],[Order Date]])/3,0)</f>
        <v>Q2</v>
      </c>
      <c r="D708" s="10">
        <f>MONTH(SalesDataTable[[#This Row],[Order Date]])</f>
        <v>4</v>
      </c>
      <c r="E708" s="10" t="str">
        <f>TEXT(SalesDataTable[[#This Row],[Order Date]],"MMM")</f>
        <v>Apr</v>
      </c>
      <c r="F708" s="10">
        <f>YEAR(SalesDataTable[[#This Row],[Order Date]])</f>
        <v>2026</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6">
      <c r="A709" s="2">
        <v>5148</v>
      </c>
      <c r="B709" s="3">
        <v>46142</v>
      </c>
      <c r="C709" s="11" t="str">
        <f>"Q"&amp;ROUNDUP(MONTH(SalesDataTable[[#This Row],[Order Date]])/3,0)</f>
        <v>Q2</v>
      </c>
      <c r="D709" s="10">
        <f>MONTH(SalesDataTable[[#This Row],[Order Date]])</f>
        <v>4</v>
      </c>
      <c r="E709" s="10" t="str">
        <f>TEXT(SalesDataTable[[#This Row],[Order Date]],"MMM")</f>
        <v>Apr</v>
      </c>
      <c r="F709" s="10">
        <f>YEAR(SalesDataTable[[#This Row],[Order Date]])</f>
        <v>2026</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6">
      <c r="A710" s="2">
        <v>534</v>
      </c>
      <c r="B710" s="3">
        <v>46143</v>
      </c>
      <c r="C710" s="11" t="str">
        <f>"Q"&amp;ROUNDUP(MONTH(SalesDataTable[[#This Row],[Order Date]])/3,0)</f>
        <v>Q2</v>
      </c>
      <c r="D710" s="10">
        <f>MONTH(SalesDataTable[[#This Row],[Order Date]])</f>
        <v>5</v>
      </c>
      <c r="E710" s="10" t="str">
        <f>TEXT(SalesDataTable[[#This Row],[Order Date]],"MMM")</f>
        <v>May</v>
      </c>
      <c r="F710" s="10">
        <f>YEAR(SalesDataTable[[#This Row],[Order Date]])</f>
        <v>2026</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6">
      <c r="A711" s="2">
        <v>551</v>
      </c>
      <c r="B711" s="3">
        <v>46143</v>
      </c>
      <c r="C711" s="11" t="str">
        <f>"Q"&amp;ROUNDUP(MONTH(SalesDataTable[[#This Row],[Order Date]])/3,0)</f>
        <v>Q2</v>
      </c>
      <c r="D711" s="10">
        <f>MONTH(SalesDataTable[[#This Row],[Order Date]])</f>
        <v>5</v>
      </c>
      <c r="E711" s="10" t="str">
        <f>TEXT(SalesDataTable[[#This Row],[Order Date]],"MMM")</f>
        <v>May</v>
      </c>
      <c r="F711" s="10">
        <f>YEAR(SalesDataTable[[#This Row],[Order Date]])</f>
        <v>2026</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6">
      <c r="A712" s="2">
        <v>2110</v>
      </c>
      <c r="B712" s="3">
        <v>46143</v>
      </c>
      <c r="C712" s="11" t="str">
        <f>"Q"&amp;ROUNDUP(MONTH(SalesDataTable[[#This Row],[Order Date]])/3,0)</f>
        <v>Q2</v>
      </c>
      <c r="D712" s="10">
        <f>MONTH(SalesDataTable[[#This Row],[Order Date]])</f>
        <v>5</v>
      </c>
      <c r="E712" s="10" t="str">
        <f>TEXT(SalesDataTable[[#This Row],[Order Date]],"MMM")</f>
        <v>May</v>
      </c>
      <c r="F712" s="10">
        <f>YEAR(SalesDataTable[[#This Row],[Order Date]])</f>
        <v>2026</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6">
      <c r="A713" s="2">
        <v>2217</v>
      </c>
      <c r="B713" s="3">
        <v>46143</v>
      </c>
      <c r="C713" s="11" t="str">
        <f>"Q"&amp;ROUNDUP(MONTH(SalesDataTable[[#This Row],[Order Date]])/3,0)</f>
        <v>Q2</v>
      </c>
      <c r="D713" s="10">
        <f>MONTH(SalesDataTable[[#This Row],[Order Date]])</f>
        <v>5</v>
      </c>
      <c r="E713" s="10" t="str">
        <f>TEXT(SalesDataTable[[#This Row],[Order Date]],"MMM")</f>
        <v>May</v>
      </c>
      <c r="F713" s="10">
        <f>YEAR(SalesDataTable[[#This Row],[Order Date]])</f>
        <v>2026</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6">
      <c r="A714" s="2">
        <v>2544</v>
      </c>
      <c r="B714" s="3">
        <v>46143</v>
      </c>
      <c r="C714" s="11" t="str">
        <f>"Q"&amp;ROUNDUP(MONTH(SalesDataTable[[#This Row],[Order Date]])/3,0)</f>
        <v>Q2</v>
      </c>
      <c r="D714" s="10">
        <f>MONTH(SalesDataTable[[#This Row],[Order Date]])</f>
        <v>5</v>
      </c>
      <c r="E714" s="10" t="str">
        <f>TEXT(SalesDataTable[[#This Row],[Order Date]],"MMM")</f>
        <v>May</v>
      </c>
      <c r="F714" s="10">
        <f>YEAR(SalesDataTable[[#This Row],[Order Date]])</f>
        <v>2026</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6">
      <c r="A715" s="2">
        <v>3678</v>
      </c>
      <c r="B715" s="3">
        <v>46143</v>
      </c>
      <c r="C715" s="11" t="str">
        <f>"Q"&amp;ROUNDUP(MONTH(SalesDataTable[[#This Row],[Order Date]])/3,0)</f>
        <v>Q2</v>
      </c>
      <c r="D715" s="10">
        <f>MONTH(SalesDataTable[[#This Row],[Order Date]])</f>
        <v>5</v>
      </c>
      <c r="E715" s="10" t="str">
        <f>TEXT(SalesDataTable[[#This Row],[Order Date]],"MMM")</f>
        <v>May</v>
      </c>
      <c r="F715" s="10">
        <f>YEAR(SalesDataTable[[#This Row],[Order Date]])</f>
        <v>2026</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6">
      <c r="A716" s="2">
        <v>3726</v>
      </c>
      <c r="B716" s="3">
        <v>46143</v>
      </c>
      <c r="C716" s="11" t="str">
        <f>"Q"&amp;ROUNDUP(MONTH(SalesDataTable[[#This Row],[Order Date]])/3,0)</f>
        <v>Q2</v>
      </c>
      <c r="D716" s="10">
        <f>MONTH(SalesDataTable[[#This Row],[Order Date]])</f>
        <v>5</v>
      </c>
      <c r="E716" s="10" t="str">
        <f>TEXT(SalesDataTable[[#This Row],[Order Date]],"MMM")</f>
        <v>May</v>
      </c>
      <c r="F716" s="10">
        <f>YEAR(SalesDataTable[[#This Row],[Order Date]])</f>
        <v>2026</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6">
      <c r="A717" s="2">
        <v>3897</v>
      </c>
      <c r="B717" s="3">
        <v>46143</v>
      </c>
      <c r="C717" s="11" t="str">
        <f>"Q"&amp;ROUNDUP(MONTH(SalesDataTable[[#This Row],[Order Date]])/3,0)</f>
        <v>Q2</v>
      </c>
      <c r="D717" s="10">
        <f>MONTH(SalesDataTable[[#This Row],[Order Date]])</f>
        <v>5</v>
      </c>
      <c r="E717" s="10" t="str">
        <f>TEXT(SalesDataTable[[#This Row],[Order Date]],"MMM")</f>
        <v>May</v>
      </c>
      <c r="F717" s="10">
        <f>YEAR(SalesDataTable[[#This Row],[Order Date]])</f>
        <v>2026</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6">
      <c r="A718" s="2">
        <v>1262</v>
      </c>
      <c r="B718" s="3">
        <v>46144</v>
      </c>
      <c r="C718" s="11" t="str">
        <f>"Q"&amp;ROUNDUP(MONTH(SalesDataTable[[#This Row],[Order Date]])/3,0)</f>
        <v>Q2</v>
      </c>
      <c r="D718" s="10">
        <f>MONTH(SalesDataTable[[#This Row],[Order Date]])</f>
        <v>5</v>
      </c>
      <c r="E718" s="10" t="str">
        <f>TEXT(SalesDataTable[[#This Row],[Order Date]],"MMM")</f>
        <v>May</v>
      </c>
      <c r="F718" s="10">
        <f>YEAR(SalesDataTable[[#This Row],[Order Date]])</f>
        <v>2026</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6">
      <c r="A719" s="2">
        <v>2657</v>
      </c>
      <c r="B719" s="3">
        <v>46144</v>
      </c>
      <c r="C719" s="11" t="str">
        <f>"Q"&amp;ROUNDUP(MONTH(SalesDataTable[[#This Row],[Order Date]])/3,0)</f>
        <v>Q2</v>
      </c>
      <c r="D719" s="10">
        <f>MONTH(SalesDataTable[[#This Row],[Order Date]])</f>
        <v>5</v>
      </c>
      <c r="E719" s="10" t="str">
        <f>TEXT(SalesDataTable[[#This Row],[Order Date]],"MMM")</f>
        <v>May</v>
      </c>
      <c r="F719" s="10">
        <f>YEAR(SalesDataTable[[#This Row],[Order Date]])</f>
        <v>2026</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6">
      <c r="A720" s="2">
        <v>3238</v>
      </c>
      <c r="B720" s="3">
        <v>46144</v>
      </c>
      <c r="C720" s="11" t="str">
        <f>"Q"&amp;ROUNDUP(MONTH(SalesDataTable[[#This Row],[Order Date]])/3,0)</f>
        <v>Q2</v>
      </c>
      <c r="D720" s="10">
        <f>MONTH(SalesDataTable[[#This Row],[Order Date]])</f>
        <v>5</v>
      </c>
      <c r="E720" s="10" t="str">
        <f>TEXT(SalesDataTable[[#This Row],[Order Date]],"MMM")</f>
        <v>May</v>
      </c>
      <c r="F720" s="10">
        <f>YEAR(SalesDataTable[[#This Row],[Order Date]])</f>
        <v>2026</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6">
      <c r="A721" s="2">
        <v>3607</v>
      </c>
      <c r="B721" s="3">
        <v>46144</v>
      </c>
      <c r="C721" s="11" t="str">
        <f>"Q"&amp;ROUNDUP(MONTH(SalesDataTable[[#This Row],[Order Date]])/3,0)</f>
        <v>Q2</v>
      </c>
      <c r="D721" s="10">
        <f>MONTH(SalesDataTable[[#This Row],[Order Date]])</f>
        <v>5</v>
      </c>
      <c r="E721" s="10" t="str">
        <f>TEXT(SalesDataTable[[#This Row],[Order Date]],"MMM")</f>
        <v>May</v>
      </c>
      <c r="F721" s="10">
        <f>YEAR(SalesDataTable[[#This Row],[Order Date]])</f>
        <v>2026</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6">
      <c r="A722" s="2">
        <v>5070</v>
      </c>
      <c r="B722" s="3">
        <v>46144</v>
      </c>
      <c r="C722" s="11" t="str">
        <f>"Q"&amp;ROUNDUP(MONTH(SalesDataTable[[#This Row],[Order Date]])/3,0)</f>
        <v>Q2</v>
      </c>
      <c r="D722" s="10">
        <f>MONTH(SalesDataTable[[#This Row],[Order Date]])</f>
        <v>5</v>
      </c>
      <c r="E722" s="10" t="str">
        <f>TEXT(SalesDataTable[[#This Row],[Order Date]],"MMM")</f>
        <v>May</v>
      </c>
      <c r="F722" s="10">
        <f>YEAR(SalesDataTable[[#This Row],[Order Date]])</f>
        <v>2026</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6">
      <c r="A723" s="2">
        <v>5171</v>
      </c>
      <c r="B723" s="3">
        <v>46144</v>
      </c>
      <c r="C723" s="11" t="str">
        <f>"Q"&amp;ROUNDUP(MONTH(SalesDataTable[[#This Row],[Order Date]])/3,0)</f>
        <v>Q2</v>
      </c>
      <c r="D723" s="10">
        <f>MONTH(SalesDataTable[[#This Row],[Order Date]])</f>
        <v>5</v>
      </c>
      <c r="E723" s="10" t="str">
        <f>TEXT(SalesDataTable[[#This Row],[Order Date]],"MMM")</f>
        <v>May</v>
      </c>
      <c r="F723" s="10">
        <f>YEAR(SalesDataTable[[#This Row],[Order Date]])</f>
        <v>2026</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6">
      <c r="A724" s="2">
        <v>617</v>
      </c>
      <c r="B724" s="3">
        <v>46145</v>
      </c>
      <c r="C724" s="11" t="str">
        <f>"Q"&amp;ROUNDUP(MONTH(SalesDataTable[[#This Row],[Order Date]])/3,0)</f>
        <v>Q2</v>
      </c>
      <c r="D724" s="10">
        <f>MONTH(SalesDataTable[[#This Row],[Order Date]])</f>
        <v>5</v>
      </c>
      <c r="E724" s="10" t="str">
        <f>TEXT(SalesDataTable[[#This Row],[Order Date]],"MMM")</f>
        <v>May</v>
      </c>
      <c r="F724" s="10">
        <f>YEAR(SalesDataTable[[#This Row],[Order Date]])</f>
        <v>2026</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6">
      <c r="A725" s="2">
        <v>849</v>
      </c>
      <c r="B725" s="3">
        <v>46145</v>
      </c>
      <c r="C725" s="11" t="str">
        <f>"Q"&amp;ROUNDUP(MONTH(SalesDataTable[[#This Row],[Order Date]])/3,0)</f>
        <v>Q2</v>
      </c>
      <c r="D725" s="10">
        <f>MONTH(SalesDataTable[[#This Row],[Order Date]])</f>
        <v>5</v>
      </c>
      <c r="E725" s="10" t="str">
        <f>TEXT(SalesDataTable[[#This Row],[Order Date]],"MMM")</f>
        <v>May</v>
      </c>
      <c r="F725" s="10">
        <f>YEAR(SalesDataTable[[#This Row],[Order Date]])</f>
        <v>2026</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6">
      <c r="A726" s="2">
        <v>956</v>
      </c>
      <c r="B726" s="3">
        <v>46145</v>
      </c>
      <c r="C726" s="11" t="str">
        <f>"Q"&amp;ROUNDUP(MONTH(SalesDataTable[[#This Row],[Order Date]])/3,0)</f>
        <v>Q2</v>
      </c>
      <c r="D726" s="10">
        <f>MONTH(SalesDataTable[[#This Row],[Order Date]])</f>
        <v>5</v>
      </c>
      <c r="E726" s="10" t="str">
        <f>TEXT(SalesDataTable[[#This Row],[Order Date]],"MMM")</f>
        <v>May</v>
      </c>
      <c r="F726" s="10">
        <f>YEAR(SalesDataTable[[#This Row],[Order Date]])</f>
        <v>2026</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6">
      <c r="A727" s="2">
        <v>1896</v>
      </c>
      <c r="B727" s="3">
        <v>46145</v>
      </c>
      <c r="C727" s="11" t="str">
        <f>"Q"&amp;ROUNDUP(MONTH(SalesDataTable[[#This Row],[Order Date]])/3,0)</f>
        <v>Q2</v>
      </c>
      <c r="D727" s="10">
        <f>MONTH(SalesDataTable[[#This Row],[Order Date]])</f>
        <v>5</v>
      </c>
      <c r="E727" s="10" t="str">
        <f>TEXT(SalesDataTable[[#This Row],[Order Date]],"MMM")</f>
        <v>May</v>
      </c>
      <c r="F727" s="10">
        <f>YEAR(SalesDataTable[[#This Row],[Order Date]])</f>
        <v>2026</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6">
      <c r="A728" s="2">
        <v>2317</v>
      </c>
      <c r="B728" s="3">
        <v>46145</v>
      </c>
      <c r="C728" s="11" t="str">
        <f>"Q"&amp;ROUNDUP(MONTH(SalesDataTable[[#This Row],[Order Date]])/3,0)</f>
        <v>Q2</v>
      </c>
      <c r="D728" s="10">
        <f>MONTH(SalesDataTable[[#This Row],[Order Date]])</f>
        <v>5</v>
      </c>
      <c r="E728" s="10" t="str">
        <f>TEXT(SalesDataTable[[#This Row],[Order Date]],"MMM")</f>
        <v>May</v>
      </c>
      <c r="F728" s="10">
        <f>YEAR(SalesDataTable[[#This Row],[Order Date]])</f>
        <v>2026</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6">
      <c r="A729" s="2">
        <v>2542</v>
      </c>
      <c r="B729" s="3">
        <v>46145</v>
      </c>
      <c r="C729" s="11" t="str">
        <f>"Q"&amp;ROUNDUP(MONTH(SalesDataTable[[#This Row],[Order Date]])/3,0)</f>
        <v>Q2</v>
      </c>
      <c r="D729" s="10">
        <f>MONTH(SalesDataTable[[#This Row],[Order Date]])</f>
        <v>5</v>
      </c>
      <c r="E729" s="10" t="str">
        <f>TEXT(SalesDataTable[[#This Row],[Order Date]],"MMM")</f>
        <v>May</v>
      </c>
      <c r="F729" s="10">
        <f>YEAR(SalesDataTable[[#This Row],[Order Date]])</f>
        <v>2026</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6">
      <c r="A730" s="2">
        <v>4535</v>
      </c>
      <c r="B730" s="3">
        <v>46145</v>
      </c>
      <c r="C730" s="11" t="str">
        <f>"Q"&amp;ROUNDUP(MONTH(SalesDataTable[[#This Row],[Order Date]])/3,0)</f>
        <v>Q2</v>
      </c>
      <c r="D730" s="10">
        <f>MONTH(SalesDataTable[[#This Row],[Order Date]])</f>
        <v>5</v>
      </c>
      <c r="E730" s="10" t="str">
        <f>TEXT(SalesDataTable[[#This Row],[Order Date]],"MMM")</f>
        <v>May</v>
      </c>
      <c r="F730" s="10">
        <f>YEAR(SalesDataTable[[#This Row],[Order Date]])</f>
        <v>2026</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6">
      <c r="A731" s="2">
        <v>4988</v>
      </c>
      <c r="B731" s="3">
        <v>46145</v>
      </c>
      <c r="C731" s="11" t="str">
        <f>"Q"&amp;ROUNDUP(MONTH(SalesDataTable[[#This Row],[Order Date]])/3,0)</f>
        <v>Q2</v>
      </c>
      <c r="D731" s="10">
        <f>MONTH(SalesDataTable[[#This Row],[Order Date]])</f>
        <v>5</v>
      </c>
      <c r="E731" s="10" t="str">
        <f>TEXT(SalesDataTable[[#This Row],[Order Date]],"MMM")</f>
        <v>May</v>
      </c>
      <c r="F731" s="10">
        <f>YEAR(SalesDataTable[[#This Row],[Order Date]])</f>
        <v>2026</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6">
      <c r="A732" s="2">
        <v>253</v>
      </c>
      <c r="B732" s="3">
        <v>46146</v>
      </c>
      <c r="C732" s="11" t="str">
        <f>"Q"&amp;ROUNDUP(MONTH(SalesDataTable[[#This Row],[Order Date]])/3,0)</f>
        <v>Q2</v>
      </c>
      <c r="D732" s="10">
        <f>MONTH(SalesDataTable[[#This Row],[Order Date]])</f>
        <v>5</v>
      </c>
      <c r="E732" s="10" t="str">
        <f>TEXT(SalesDataTable[[#This Row],[Order Date]],"MMM")</f>
        <v>May</v>
      </c>
      <c r="F732" s="10">
        <f>YEAR(SalesDataTable[[#This Row],[Order Date]])</f>
        <v>2026</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6">
      <c r="A733" s="2">
        <v>1743</v>
      </c>
      <c r="B733" s="3">
        <v>46146</v>
      </c>
      <c r="C733" s="11" t="str">
        <f>"Q"&amp;ROUNDUP(MONTH(SalesDataTable[[#This Row],[Order Date]])/3,0)</f>
        <v>Q2</v>
      </c>
      <c r="D733" s="10">
        <f>MONTH(SalesDataTable[[#This Row],[Order Date]])</f>
        <v>5</v>
      </c>
      <c r="E733" s="10" t="str">
        <f>TEXT(SalesDataTable[[#This Row],[Order Date]],"MMM")</f>
        <v>May</v>
      </c>
      <c r="F733" s="10">
        <f>YEAR(SalesDataTable[[#This Row],[Order Date]])</f>
        <v>2026</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6">
      <c r="A734" s="2">
        <v>1801</v>
      </c>
      <c r="B734" s="3">
        <v>46146</v>
      </c>
      <c r="C734" s="11" t="str">
        <f>"Q"&amp;ROUNDUP(MONTH(SalesDataTable[[#This Row],[Order Date]])/3,0)</f>
        <v>Q2</v>
      </c>
      <c r="D734" s="10">
        <f>MONTH(SalesDataTable[[#This Row],[Order Date]])</f>
        <v>5</v>
      </c>
      <c r="E734" s="10" t="str">
        <f>TEXT(SalesDataTable[[#This Row],[Order Date]],"MMM")</f>
        <v>May</v>
      </c>
      <c r="F734" s="10">
        <f>YEAR(SalesDataTable[[#This Row],[Order Date]])</f>
        <v>2026</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6">
      <c r="A735" s="2">
        <v>2511</v>
      </c>
      <c r="B735" s="3">
        <v>46146</v>
      </c>
      <c r="C735" s="11" t="str">
        <f>"Q"&amp;ROUNDUP(MONTH(SalesDataTable[[#This Row],[Order Date]])/3,0)</f>
        <v>Q2</v>
      </c>
      <c r="D735" s="10">
        <f>MONTH(SalesDataTable[[#This Row],[Order Date]])</f>
        <v>5</v>
      </c>
      <c r="E735" s="10" t="str">
        <f>TEXT(SalesDataTable[[#This Row],[Order Date]],"MMM")</f>
        <v>May</v>
      </c>
      <c r="F735" s="10">
        <f>YEAR(SalesDataTable[[#This Row],[Order Date]])</f>
        <v>2026</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6">
      <c r="A736" s="2">
        <v>3186</v>
      </c>
      <c r="B736" s="3">
        <v>46146</v>
      </c>
      <c r="C736" s="11" t="str">
        <f>"Q"&amp;ROUNDUP(MONTH(SalesDataTable[[#This Row],[Order Date]])/3,0)</f>
        <v>Q2</v>
      </c>
      <c r="D736" s="10">
        <f>MONTH(SalesDataTable[[#This Row],[Order Date]])</f>
        <v>5</v>
      </c>
      <c r="E736" s="10" t="str">
        <f>TEXT(SalesDataTable[[#This Row],[Order Date]],"MMM")</f>
        <v>May</v>
      </c>
      <c r="F736" s="10">
        <f>YEAR(SalesDataTable[[#This Row],[Order Date]])</f>
        <v>2026</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6">
      <c r="A737" s="2">
        <v>3378</v>
      </c>
      <c r="B737" s="3">
        <v>46146</v>
      </c>
      <c r="C737" s="11" t="str">
        <f>"Q"&amp;ROUNDUP(MONTH(SalesDataTable[[#This Row],[Order Date]])/3,0)</f>
        <v>Q2</v>
      </c>
      <c r="D737" s="10">
        <f>MONTH(SalesDataTable[[#This Row],[Order Date]])</f>
        <v>5</v>
      </c>
      <c r="E737" s="10" t="str">
        <f>TEXT(SalesDataTable[[#This Row],[Order Date]],"MMM")</f>
        <v>May</v>
      </c>
      <c r="F737" s="10">
        <f>YEAR(SalesDataTable[[#This Row],[Order Date]])</f>
        <v>2026</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6">
      <c r="A738" s="2">
        <v>4255</v>
      </c>
      <c r="B738" s="3">
        <v>46146</v>
      </c>
      <c r="C738" s="11" t="str">
        <f>"Q"&amp;ROUNDUP(MONTH(SalesDataTable[[#This Row],[Order Date]])/3,0)</f>
        <v>Q2</v>
      </c>
      <c r="D738" s="10">
        <f>MONTH(SalesDataTable[[#This Row],[Order Date]])</f>
        <v>5</v>
      </c>
      <c r="E738" s="10" t="str">
        <f>TEXT(SalesDataTable[[#This Row],[Order Date]],"MMM")</f>
        <v>May</v>
      </c>
      <c r="F738" s="10">
        <f>YEAR(SalesDataTable[[#This Row],[Order Date]])</f>
        <v>2026</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6">
      <c r="A739" s="2">
        <v>4587</v>
      </c>
      <c r="B739" s="3">
        <v>46146</v>
      </c>
      <c r="C739" s="11" t="str">
        <f>"Q"&amp;ROUNDUP(MONTH(SalesDataTable[[#This Row],[Order Date]])/3,0)</f>
        <v>Q2</v>
      </c>
      <c r="D739" s="10">
        <f>MONTH(SalesDataTable[[#This Row],[Order Date]])</f>
        <v>5</v>
      </c>
      <c r="E739" s="10" t="str">
        <f>TEXT(SalesDataTable[[#This Row],[Order Date]],"MMM")</f>
        <v>May</v>
      </c>
      <c r="F739" s="10">
        <f>YEAR(SalesDataTable[[#This Row],[Order Date]])</f>
        <v>2026</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6">
      <c r="A740" s="2">
        <v>830</v>
      </c>
      <c r="B740" s="3">
        <v>46147</v>
      </c>
      <c r="C740" s="11" t="str">
        <f>"Q"&amp;ROUNDUP(MONTH(SalesDataTable[[#This Row],[Order Date]])/3,0)</f>
        <v>Q2</v>
      </c>
      <c r="D740" s="10">
        <f>MONTH(SalesDataTable[[#This Row],[Order Date]])</f>
        <v>5</v>
      </c>
      <c r="E740" s="10" t="str">
        <f>TEXT(SalesDataTable[[#This Row],[Order Date]],"MMM")</f>
        <v>May</v>
      </c>
      <c r="F740" s="10">
        <f>YEAR(SalesDataTable[[#This Row],[Order Date]])</f>
        <v>2026</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6">
      <c r="A741" s="2">
        <v>4320</v>
      </c>
      <c r="B741" s="3">
        <v>46147</v>
      </c>
      <c r="C741" s="11" t="str">
        <f>"Q"&amp;ROUNDUP(MONTH(SalesDataTable[[#This Row],[Order Date]])/3,0)</f>
        <v>Q2</v>
      </c>
      <c r="D741" s="10">
        <f>MONTH(SalesDataTable[[#This Row],[Order Date]])</f>
        <v>5</v>
      </c>
      <c r="E741" s="10" t="str">
        <f>TEXT(SalesDataTable[[#This Row],[Order Date]],"MMM")</f>
        <v>May</v>
      </c>
      <c r="F741" s="10">
        <f>YEAR(SalesDataTable[[#This Row],[Order Date]])</f>
        <v>2026</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6">
      <c r="A742" s="2">
        <v>4386</v>
      </c>
      <c r="B742" s="3">
        <v>46147</v>
      </c>
      <c r="C742" s="11" t="str">
        <f>"Q"&amp;ROUNDUP(MONTH(SalesDataTable[[#This Row],[Order Date]])/3,0)</f>
        <v>Q2</v>
      </c>
      <c r="D742" s="10">
        <f>MONTH(SalesDataTable[[#This Row],[Order Date]])</f>
        <v>5</v>
      </c>
      <c r="E742" s="10" t="str">
        <f>TEXT(SalesDataTable[[#This Row],[Order Date]],"MMM")</f>
        <v>May</v>
      </c>
      <c r="F742" s="10">
        <f>YEAR(SalesDataTable[[#This Row],[Order Date]])</f>
        <v>2026</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6">
      <c r="A743" s="2">
        <v>4602</v>
      </c>
      <c r="B743" s="3">
        <v>46147</v>
      </c>
      <c r="C743" s="11" t="str">
        <f>"Q"&amp;ROUNDUP(MONTH(SalesDataTable[[#This Row],[Order Date]])/3,0)</f>
        <v>Q2</v>
      </c>
      <c r="D743" s="10">
        <f>MONTH(SalesDataTable[[#This Row],[Order Date]])</f>
        <v>5</v>
      </c>
      <c r="E743" s="10" t="str">
        <f>TEXT(SalesDataTable[[#This Row],[Order Date]],"MMM")</f>
        <v>May</v>
      </c>
      <c r="F743" s="10">
        <f>YEAR(SalesDataTable[[#This Row],[Order Date]])</f>
        <v>2026</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6">
      <c r="A744" s="2">
        <v>5190</v>
      </c>
      <c r="B744" s="3">
        <v>46147</v>
      </c>
      <c r="C744" s="11" t="str">
        <f>"Q"&amp;ROUNDUP(MONTH(SalesDataTable[[#This Row],[Order Date]])/3,0)</f>
        <v>Q2</v>
      </c>
      <c r="D744" s="10">
        <f>MONTH(SalesDataTable[[#This Row],[Order Date]])</f>
        <v>5</v>
      </c>
      <c r="E744" s="10" t="str">
        <f>TEXT(SalesDataTable[[#This Row],[Order Date]],"MMM")</f>
        <v>May</v>
      </c>
      <c r="F744" s="10">
        <f>YEAR(SalesDataTable[[#This Row],[Order Date]])</f>
        <v>2026</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6">
      <c r="A745" s="2">
        <v>393</v>
      </c>
      <c r="B745" s="3">
        <v>46148</v>
      </c>
      <c r="C745" s="11" t="str">
        <f>"Q"&amp;ROUNDUP(MONTH(SalesDataTable[[#This Row],[Order Date]])/3,0)</f>
        <v>Q2</v>
      </c>
      <c r="D745" s="10">
        <f>MONTH(SalesDataTable[[#This Row],[Order Date]])</f>
        <v>5</v>
      </c>
      <c r="E745" s="10" t="str">
        <f>TEXT(SalesDataTable[[#This Row],[Order Date]],"MMM")</f>
        <v>May</v>
      </c>
      <c r="F745" s="10">
        <f>YEAR(SalesDataTable[[#This Row],[Order Date]])</f>
        <v>2026</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6">
      <c r="A746" s="2">
        <v>812</v>
      </c>
      <c r="B746" s="3">
        <v>46148</v>
      </c>
      <c r="C746" s="11" t="str">
        <f>"Q"&amp;ROUNDUP(MONTH(SalesDataTable[[#This Row],[Order Date]])/3,0)</f>
        <v>Q2</v>
      </c>
      <c r="D746" s="10">
        <f>MONTH(SalesDataTable[[#This Row],[Order Date]])</f>
        <v>5</v>
      </c>
      <c r="E746" s="10" t="str">
        <f>TEXT(SalesDataTable[[#This Row],[Order Date]],"MMM")</f>
        <v>May</v>
      </c>
      <c r="F746" s="10">
        <f>YEAR(SalesDataTable[[#This Row],[Order Date]])</f>
        <v>2026</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6">
      <c r="A747" s="2">
        <v>1297</v>
      </c>
      <c r="B747" s="3">
        <v>46148</v>
      </c>
      <c r="C747" s="11" t="str">
        <f>"Q"&amp;ROUNDUP(MONTH(SalesDataTable[[#This Row],[Order Date]])/3,0)</f>
        <v>Q2</v>
      </c>
      <c r="D747" s="10">
        <f>MONTH(SalesDataTable[[#This Row],[Order Date]])</f>
        <v>5</v>
      </c>
      <c r="E747" s="10" t="str">
        <f>TEXT(SalesDataTable[[#This Row],[Order Date]],"MMM")</f>
        <v>May</v>
      </c>
      <c r="F747" s="10">
        <f>YEAR(SalesDataTable[[#This Row],[Order Date]])</f>
        <v>2026</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6">
      <c r="A748" s="2">
        <v>1574</v>
      </c>
      <c r="B748" s="3">
        <v>46148</v>
      </c>
      <c r="C748" s="11" t="str">
        <f>"Q"&amp;ROUNDUP(MONTH(SalesDataTable[[#This Row],[Order Date]])/3,0)</f>
        <v>Q2</v>
      </c>
      <c r="D748" s="10">
        <f>MONTH(SalesDataTable[[#This Row],[Order Date]])</f>
        <v>5</v>
      </c>
      <c r="E748" s="10" t="str">
        <f>TEXT(SalesDataTable[[#This Row],[Order Date]],"MMM")</f>
        <v>May</v>
      </c>
      <c r="F748" s="10">
        <f>YEAR(SalesDataTable[[#This Row],[Order Date]])</f>
        <v>2026</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6">
      <c r="A749" s="2">
        <v>3060</v>
      </c>
      <c r="B749" s="3">
        <v>46148</v>
      </c>
      <c r="C749" s="11" t="str">
        <f>"Q"&amp;ROUNDUP(MONTH(SalesDataTable[[#This Row],[Order Date]])/3,0)</f>
        <v>Q2</v>
      </c>
      <c r="D749" s="10">
        <f>MONTH(SalesDataTable[[#This Row],[Order Date]])</f>
        <v>5</v>
      </c>
      <c r="E749" s="10" t="str">
        <f>TEXT(SalesDataTable[[#This Row],[Order Date]],"MMM")</f>
        <v>May</v>
      </c>
      <c r="F749" s="10">
        <f>YEAR(SalesDataTable[[#This Row],[Order Date]])</f>
        <v>2026</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6">
      <c r="A750" s="2">
        <v>3490</v>
      </c>
      <c r="B750" s="3">
        <v>46148</v>
      </c>
      <c r="C750" s="11" t="str">
        <f>"Q"&amp;ROUNDUP(MONTH(SalesDataTable[[#This Row],[Order Date]])/3,0)</f>
        <v>Q2</v>
      </c>
      <c r="D750" s="10">
        <f>MONTH(SalesDataTable[[#This Row],[Order Date]])</f>
        <v>5</v>
      </c>
      <c r="E750" s="10" t="str">
        <f>TEXT(SalesDataTable[[#This Row],[Order Date]],"MMM")</f>
        <v>May</v>
      </c>
      <c r="F750" s="10">
        <f>YEAR(SalesDataTable[[#This Row],[Order Date]])</f>
        <v>2026</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6">
      <c r="A751" s="2">
        <v>3654</v>
      </c>
      <c r="B751" s="3">
        <v>46148</v>
      </c>
      <c r="C751" s="11" t="str">
        <f>"Q"&amp;ROUNDUP(MONTH(SalesDataTable[[#This Row],[Order Date]])/3,0)</f>
        <v>Q2</v>
      </c>
      <c r="D751" s="10">
        <f>MONTH(SalesDataTable[[#This Row],[Order Date]])</f>
        <v>5</v>
      </c>
      <c r="E751" s="10" t="str">
        <f>TEXT(SalesDataTable[[#This Row],[Order Date]],"MMM")</f>
        <v>May</v>
      </c>
      <c r="F751" s="10">
        <f>YEAR(SalesDataTable[[#This Row],[Order Date]])</f>
        <v>2026</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6">
      <c r="A752" s="2">
        <v>4209</v>
      </c>
      <c r="B752" s="3">
        <v>46148</v>
      </c>
      <c r="C752" s="11" t="str">
        <f>"Q"&amp;ROUNDUP(MONTH(SalesDataTable[[#This Row],[Order Date]])/3,0)</f>
        <v>Q2</v>
      </c>
      <c r="D752" s="10">
        <f>MONTH(SalesDataTable[[#This Row],[Order Date]])</f>
        <v>5</v>
      </c>
      <c r="E752" s="10" t="str">
        <f>TEXT(SalesDataTable[[#This Row],[Order Date]],"MMM")</f>
        <v>May</v>
      </c>
      <c r="F752" s="10">
        <f>YEAR(SalesDataTable[[#This Row],[Order Date]])</f>
        <v>2026</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6">
      <c r="A753" s="2">
        <v>4227</v>
      </c>
      <c r="B753" s="3">
        <v>46148</v>
      </c>
      <c r="C753" s="11" t="str">
        <f>"Q"&amp;ROUNDUP(MONTH(SalesDataTable[[#This Row],[Order Date]])/3,0)</f>
        <v>Q2</v>
      </c>
      <c r="D753" s="10">
        <f>MONTH(SalesDataTable[[#This Row],[Order Date]])</f>
        <v>5</v>
      </c>
      <c r="E753" s="10" t="str">
        <f>TEXT(SalesDataTable[[#This Row],[Order Date]],"MMM")</f>
        <v>May</v>
      </c>
      <c r="F753" s="10">
        <f>YEAR(SalesDataTable[[#This Row],[Order Date]])</f>
        <v>2026</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6">
      <c r="A754" s="2">
        <v>4247</v>
      </c>
      <c r="B754" s="3">
        <v>46148</v>
      </c>
      <c r="C754" s="11" t="str">
        <f>"Q"&amp;ROUNDUP(MONTH(SalesDataTable[[#This Row],[Order Date]])/3,0)</f>
        <v>Q2</v>
      </c>
      <c r="D754" s="10">
        <f>MONTH(SalesDataTable[[#This Row],[Order Date]])</f>
        <v>5</v>
      </c>
      <c r="E754" s="10" t="str">
        <f>TEXT(SalesDataTable[[#This Row],[Order Date]],"MMM")</f>
        <v>May</v>
      </c>
      <c r="F754" s="10">
        <f>YEAR(SalesDataTable[[#This Row],[Order Date]])</f>
        <v>2026</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6">
      <c r="A755" s="2">
        <v>5196</v>
      </c>
      <c r="B755" s="3">
        <v>46148</v>
      </c>
      <c r="C755" s="11" t="str">
        <f>"Q"&amp;ROUNDUP(MONTH(SalesDataTable[[#This Row],[Order Date]])/3,0)</f>
        <v>Q2</v>
      </c>
      <c r="D755" s="10">
        <f>MONTH(SalesDataTable[[#This Row],[Order Date]])</f>
        <v>5</v>
      </c>
      <c r="E755" s="10" t="str">
        <f>TEXT(SalesDataTable[[#This Row],[Order Date]],"MMM")</f>
        <v>May</v>
      </c>
      <c r="F755" s="10">
        <f>YEAR(SalesDataTable[[#This Row],[Order Date]])</f>
        <v>2026</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6">
      <c r="A756" s="2">
        <v>400</v>
      </c>
      <c r="B756" s="3">
        <v>46149</v>
      </c>
      <c r="C756" s="11" t="str">
        <f>"Q"&amp;ROUNDUP(MONTH(SalesDataTable[[#This Row],[Order Date]])/3,0)</f>
        <v>Q2</v>
      </c>
      <c r="D756" s="10">
        <f>MONTH(SalesDataTable[[#This Row],[Order Date]])</f>
        <v>5</v>
      </c>
      <c r="E756" s="10" t="str">
        <f>TEXT(SalesDataTable[[#This Row],[Order Date]],"MMM")</f>
        <v>May</v>
      </c>
      <c r="F756" s="10">
        <f>YEAR(SalesDataTable[[#This Row],[Order Date]])</f>
        <v>2026</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6">
      <c r="A757" s="2">
        <v>829</v>
      </c>
      <c r="B757" s="3">
        <v>46149</v>
      </c>
      <c r="C757" s="11" t="str">
        <f>"Q"&amp;ROUNDUP(MONTH(SalesDataTable[[#This Row],[Order Date]])/3,0)</f>
        <v>Q2</v>
      </c>
      <c r="D757" s="10">
        <f>MONTH(SalesDataTable[[#This Row],[Order Date]])</f>
        <v>5</v>
      </c>
      <c r="E757" s="10" t="str">
        <f>TEXT(SalesDataTable[[#This Row],[Order Date]],"MMM")</f>
        <v>May</v>
      </c>
      <c r="F757" s="10">
        <f>YEAR(SalesDataTable[[#This Row],[Order Date]])</f>
        <v>2026</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6">
      <c r="A758" s="2">
        <v>1236</v>
      </c>
      <c r="B758" s="3">
        <v>46149</v>
      </c>
      <c r="C758" s="11" t="str">
        <f>"Q"&amp;ROUNDUP(MONTH(SalesDataTable[[#This Row],[Order Date]])/3,0)</f>
        <v>Q2</v>
      </c>
      <c r="D758" s="10">
        <f>MONTH(SalesDataTable[[#This Row],[Order Date]])</f>
        <v>5</v>
      </c>
      <c r="E758" s="10" t="str">
        <f>TEXT(SalesDataTable[[#This Row],[Order Date]],"MMM")</f>
        <v>May</v>
      </c>
      <c r="F758" s="10">
        <f>YEAR(SalesDataTable[[#This Row],[Order Date]])</f>
        <v>2026</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6">
      <c r="A759" s="2">
        <v>1364</v>
      </c>
      <c r="B759" s="3">
        <v>46149</v>
      </c>
      <c r="C759" s="11" t="str">
        <f>"Q"&amp;ROUNDUP(MONTH(SalesDataTable[[#This Row],[Order Date]])/3,0)</f>
        <v>Q2</v>
      </c>
      <c r="D759" s="10">
        <f>MONTH(SalesDataTable[[#This Row],[Order Date]])</f>
        <v>5</v>
      </c>
      <c r="E759" s="10" t="str">
        <f>TEXT(SalesDataTable[[#This Row],[Order Date]],"MMM")</f>
        <v>May</v>
      </c>
      <c r="F759" s="10">
        <f>YEAR(SalesDataTable[[#This Row],[Order Date]])</f>
        <v>2026</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6">
      <c r="A760" s="2">
        <v>2105</v>
      </c>
      <c r="B760" s="3">
        <v>46149</v>
      </c>
      <c r="C760" s="11" t="str">
        <f>"Q"&amp;ROUNDUP(MONTH(SalesDataTable[[#This Row],[Order Date]])/3,0)</f>
        <v>Q2</v>
      </c>
      <c r="D760" s="10">
        <f>MONTH(SalesDataTable[[#This Row],[Order Date]])</f>
        <v>5</v>
      </c>
      <c r="E760" s="10" t="str">
        <f>TEXT(SalesDataTable[[#This Row],[Order Date]],"MMM")</f>
        <v>May</v>
      </c>
      <c r="F760" s="10">
        <f>YEAR(SalesDataTable[[#This Row],[Order Date]])</f>
        <v>2026</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6">
      <c r="A761" s="2">
        <v>4706</v>
      </c>
      <c r="B761" s="3">
        <v>46149</v>
      </c>
      <c r="C761" s="11" t="str">
        <f>"Q"&amp;ROUNDUP(MONTH(SalesDataTable[[#This Row],[Order Date]])/3,0)</f>
        <v>Q2</v>
      </c>
      <c r="D761" s="10">
        <f>MONTH(SalesDataTable[[#This Row],[Order Date]])</f>
        <v>5</v>
      </c>
      <c r="E761" s="10" t="str">
        <f>TEXT(SalesDataTable[[#This Row],[Order Date]],"MMM")</f>
        <v>May</v>
      </c>
      <c r="F761" s="10">
        <f>YEAR(SalesDataTable[[#This Row],[Order Date]])</f>
        <v>2026</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6">
      <c r="A762" s="2">
        <v>68</v>
      </c>
      <c r="B762" s="3">
        <v>46150</v>
      </c>
      <c r="C762" s="11" t="str">
        <f>"Q"&amp;ROUNDUP(MONTH(SalesDataTable[[#This Row],[Order Date]])/3,0)</f>
        <v>Q2</v>
      </c>
      <c r="D762" s="10">
        <f>MONTH(SalesDataTable[[#This Row],[Order Date]])</f>
        <v>5</v>
      </c>
      <c r="E762" s="10" t="str">
        <f>TEXT(SalesDataTable[[#This Row],[Order Date]],"MMM")</f>
        <v>May</v>
      </c>
      <c r="F762" s="10">
        <f>YEAR(SalesDataTable[[#This Row],[Order Date]])</f>
        <v>2026</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6">
      <c r="A763" s="2">
        <v>1352</v>
      </c>
      <c r="B763" s="3">
        <v>46150</v>
      </c>
      <c r="C763" s="11" t="str">
        <f>"Q"&amp;ROUNDUP(MONTH(SalesDataTable[[#This Row],[Order Date]])/3,0)</f>
        <v>Q2</v>
      </c>
      <c r="D763" s="10">
        <f>MONTH(SalesDataTable[[#This Row],[Order Date]])</f>
        <v>5</v>
      </c>
      <c r="E763" s="10" t="str">
        <f>TEXT(SalesDataTable[[#This Row],[Order Date]],"MMM")</f>
        <v>May</v>
      </c>
      <c r="F763" s="10">
        <f>YEAR(SalesDataTable[[#This Row],[Order Date]])</f>
        <v>2026</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6">
      <c r="A764" s="2">
        <v>2526</v>
      </c>
      <c r="B764" s="3">
        <v>46150</v>
      </c>
      <c r="C764" s="11" t="str">
        <f>"Q"&amp;ROUNDUP(MONTH(SalesDataTable[[#This Row],[Order Date]])/3,0)</f>
        <v>Q2</v>
      </c>
      <c r="D764" s="10">
        <f>MONTH(SalesDataTable[[#This Row],[Order Date]])</f>
        <v>5</v>
      </c>
      <c r="E764" s="10" t="str">
        <f>TEXT(SalesDataTable[[#This Row],[Order Date]],"MMM")</f>
        <v>May</v>
      </c>
      <c r="F764" s="10">
        <f>YEAR(SalesDataTable[[#This Row],[Order Date]])</f>
        <v>2026</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6">
      <c r="A765" s="2">
        <v>3298</v>
      </c>
      <c r="B765" s="3">
        <v>46150</v>
      </c>
      <c r="C765" s="11" t="str">
        <f>"Q"&amp;ROUNDUP(MONTH(SalesDataTable[[#This Row],[Order Date]])/3,0)</f>
        <v>Q2</v>
      </c>
      <c r="D765" s="10">
        <f>MONTH(SalesDataTable[[#This Row],[Order Date]])</f>
        <v>5</v>
      </c>
      <c r="E765" s="10" t="str">
        <f>TEXT(SalesDataTable[[#This Row],[Order Date]],"MMM")</f>
        <v>May</v>
      </c>
      <c r="F765" s="10">
        <f>YEAR(SalesDataTable[[#This Row],[Order Date]])</f>
        <v>2026</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6">
      <c r="A766" s="2">
        <v>3510</v>
      </c>
      <c r="B766" s="3">
        <v>46150</v>
      </c>
      <c r="C766" s="11" t="str">
        <f>"Q"&amp;ROUNDUP(MONTH(SalesDataTable[[#This Row],[Order Date]])/3,0)</f>
        <v>Q2</v>
      </c>
      <c r="D766" s="10">
        <f>MONTH(SalesDataTable[[#This Row],[Order Date]])</f>
        <v>5</v>
      </c>
      <c r="E766" s="10" t="str">
        <f>TEXT(SalesDataTable[[#This Row],[Order Date]],"MMM")</f>
        <v>May</v>
      </c>
      <c r="F766" s="10">
        <f>YEAR(SalesDataTable[[#This Row],[Order Date]])</f>
        <v>2026</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6">
      <c r="A767" s="2">
        <v>3638</v>
      </c>
      <c r="B767" s="3">
        <v>46150</v>
      </c>
      <c r="C767" s="11" t="str">
        <f>"Q"&amp;ROUNDUP(MONTH(SalesDataTable[[#This Row],[Order Date]])/3,0)</f>
        <v>Q2</v>
      </c>
      <c r="D767" s="10">
        <f>MONTH(SalesDataTable[[#This Row],[Order Date]])</f>
        <v>5</v>
      </c>
      <c r="E767" s="10" t="str">
        <f>TEXT(SalesDataTable[[#This Row],[Order Date]],"MMM")</f>
        <v>May</v>
      </c>
      <c r="F767" s="10">
        <f>YEAR(SalesDataTable[[#This Row],[Order Date]])</f>
        <v>2026</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6">
      <c r="A768" s="2">
        <v>3754</v>
      </c>
      <c r="B768" s="3">
        <v>46150</v>
      </c>
      <c r="C768" s="11" t="str">
        <f>"Q"&amp;ROUNDUP(MONTH(SalesDataTable[[#This Row],[Order Date]])/3,0)</f>
        <v>Q2</v>
      </c>
      <c r="D768" s="10">
        <f>MONTH(SalesDataTable[[#This Row],[Order Date]])</f>
        <v>5</v>
      </c>
      <c r="E768" s="10" t="str">
        <f>TEXT(SalesDataTable[[#This Row],[Order Date]],"MMM")</f>
        <v>May</v>
      </c>
      <c r="F768" s="10">
        <f>YEAR(SalesDataTable[[#This Row],[Order Date]])</f>
        <v>2026</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6">
      <c r="A769" s="2">
        <v>4029</v>
      </c>
      <c r="B769" s="3">
        <v>46150</v>
      </c>
      <c r="C769" s="11" t="str">
        <f>"Q"&amp;ROUNDUP(MONTH(SalesDataTable[[#This Row],[Order Date]])/3,0)</f>
        <v>Q2</v>
      </c>
      <c r="D769" s="10">
        <f>MONTH(SalesDataTable[[#This Row],[Order Date]])</f>
        <v>5</v>
      </c>
      <c r="E769" s="10" t="str">
        <f>TEXT(SalesDataTable[[#This Row],[Order Date]],"MMM")</f>
        <v>May</v>
      </c>
      <c r="F769" s="10">
        <f>YEAR(SalesDataTable[[#This Row],[Order Date]])</f>
        <v>2026</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6">
      <c r="A770" s="2">
        <v>4651</v>
      </c>
      <c r="B770" s="3">
        <v>46150</v>
      </c>
      <c r="C770" s="11" t="str">
        <f>"Q"&amp;ROUNDUP(MONTH(SalesDataTable[[#This Row],[Order Date]])/3,0)</f>
        <v>Q2</v>
      </c>
      <c r="D770" s="10">
        <f>MONTH(SalesDataTable[[#This Row],[Order Date]])</f>
        <v>5</v>
      </c>
      <c r="E770" s="10" t="str">
        <f>TEXT(SalesDataTable[[#This Row],[Order Date]],"MMM")</f>
        <v>May</v>
      </c>
      <c r="F770" s="10">
        <f>YEAR(SalesDataTable[[#This Row],[Order Date]])</f>
        <v>2026</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6">
      <c r="A771" s="2">
        <v>4886</v>
      </c>
      <c r="B771" s="3">
        <v>46150</v>
      </c>
      <c r="C771" s="11" t="str">
        <f>"Q"&amp;ROUNDUP(MONTH(SalesDataTable[[#This Row],[Order Date]])/3,0)</f>
        <v>Q2</v>
      </c>
      <c r="D771" s="10">
        <f>MONTH(SalesDataTable[[#This Row],[Order Date]])</f>
        <v>5</v>
      </c>
      <c r="E771" s="10" t="str">
        <f>TEXT(SalesDataTable[[#This Row],[Order Date]],"MMM")</f>
        <v>May</v>
      </c>
      <c r="F771" s="10">
        <f>YEAR(SalesDataTable[[#This Row],[Order Date]])</f>
        <v>2026</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6">
      <c r="A772" s="2">
        <v>162</v>
      </c>
      <c r="B772" s="3">
        <v>46151</v>
      </c>
      <c r="C772" s="11" t="str">
        <f>"Q"&amp;ROUNDUP(MONTH(SalesDataTable[[#This Row],[Order Date]])/3,0)</f>
        <v>Q2</v>
      </c>
      <c r="D772" s="10">
        <f>MONTH(SalesDataTable[[#This Row],[Order Date]])</f>
        <v>5</v>
      </c>
      <c r="E772" s="10" t="str">
        <f>TEXT(SalesDataTable[[#This Row],[Order Date]],"MMM")</f>
        <v>May</v>
      </c>
      <c r="F772" s="10">
        <f>YEAR(SalesDataTable[[#This Row],[Order Date]])</f>
        <v>2026</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6">
      <c r="A773" s="2">
        <v>184</v>
      </c>
      <c r="B773" s="3">
        <v>46151</v>
      </c>
      <c r="C773" s="11" t="str">
        <f>"Q"&amp;ROUNDUP(MONTH(SalesDataTable[[#This Row],[Order Date]])/3,0)</f>
        <v>Q2</v>
      </c>
      <c r="D773" s="10">
        <f>MONTH(SalesDataTable[[#This Row],[Order Date]])</f>
        <v>5</v>
      </c>
      <c r="E773" s="10" t="str">
        <f>TEXT(SalesDataTable[[#This Row],[Order Date]],"MMM")</f>
        <v>May</v>
      </c>
      <c r="F773" s="10">
        <f>YEAR(SalesDataTable[[#This Row],[Order Date]])</f>
        <v>2026</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6">
      <c r="A774" s="2">
        <v>328</v>
      </c>
      <c r="B774" s="3">
        <v>46151</v>
      </c>
      <c r="C774" s="11" t="str">
        <f>"Q"&amp;ROUNDUP(MONTH(SalesDataTable[[#This Row],[Order Date]])/3,0)</f>
        <v>Q2</v>
      </c>
      <c r="D774" s="10">
        <f>MONTH(SalesDataTable[[#This Row],[Order Date]])</f>
        <v>5</v>
      </c>
      <c r="E774" s="10" t="str">
        <f>TEXT(SalesDataTable[[#This Row],[Order Date]],"MMM")</f>
        <v>May</v>
      </c>
      <c r="F774" s="10">
        <f>YEAR(SalesDataTable[[#This Row],[Order Date]])</f>
        <v>2026</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6">
      <c r="A775" s="2">
        <v>908</v>
      </c>
      <c r="B775" s="3">
        <v>46151</v>
      </c>
      <c r="C775" s="11" t="str">
        <f>"Q"&amp;ROUNDUP(MONTH(SalesDataTable[[#This Row],[Order Date]])/3,0)</f>
        <v>Q2</v>
      </c>
      <c r="D775" s="10">
        <f>MONTH(SalesDataTable[[#This Row],[Order Date]])</f>
        <v>5</v>
      </c>
      <c r="E775" s="10" t="str">
        <f>TEXT(SalesDataTable[[#This Row],[Order Date]],"MMM")</f>
        <v>May</v>
      </c>
      <c r="F775" s="10">
        <f>YEAR(SalesDataTable[[#This Row],[Order Date]])</f>
        <v>2026</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6">
      <c r="A776" s="2">
        <v>3159</v>
      </c>
      <c r="B776" s="3">
        <v>46151</v>
      </c>
      <c r="C776" s="11" t="str">
        <f>"Q"&amp;ROUNDUP(MONTH(SalesDataTable[[#This Row],[Order Date]])/3,0)</f>
        <v>Q2</v>
      </c>
      <c r="D776" s="10">
        <f>MONTH(SalesDataTable[[#This Row],[Order Date]])</f>
        <v>5</v>
      </c>
      <c r="E776" s="10" t="str">
        <f>TEXT(SalesDataTable[[#This Row],[Order Date]],"MMM")</f>
        <v>May</v>
      </c>
      <c r="F776" s="10">
        <f>YEAR(SalesDataTable[[#This Row],[Order Date]])</f>
        <v>2026</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6">
      <c r="A777" s="2">
        <v>4509</v>
      </c>
      <c r="B777" s="3">
        <v>46151</v>
      </c>
      <c r="C777" s="11" t="str">
        <f>"Q"&amp;ROUNDUP(MONTH(SalesDataTable[[#This Row],[Order Date]])/3,0)</f>
        <v>Q2</v>
      </c>
      <c r="D777" s="10">
        <f>MONTH(SalesDataTable[[#This Row],[Order Date]])</f>
        <v>5</v>
      </c>
      <c r="E777" s="10" t="str">
        <f>TEXT(SalesDataTable[[#This Row],[Order Date]],"MMM")</f>
        <v>May</v>
      </c>
      <c r="F777" s="10">
        <f>YEAR(SalesDataTable[[#This Row],[Order Date]])</f>
        <v>2026</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6">
      <c r="A778" s="2">
        <v>4677</v>
      </c>
      <c r="B778" s="3">
        <v>46151</v>
      </c>
      <c r="C778" s="11" t="str">
        <f>"Q"&amp;ROUNDUP(MONTH(SalesDataTable[[#This Row],[Order Date]])/3,0)</f>
        <v>Q2</v>
      </c>
      <c r="D778" s="10">
        <f>MONTH(SalesDataTable[[#This Row],[Order Date]])</f>
        <v>5</v>
      </c>
      <c r="E778" s="10" t="str">
        <f>TEXT(SalesDataTable[[#This Row],[Order Date]],"MMM")</f>
        <v>May</v>
      </c>
      <c r="F778" s="10">
        <f>YEAR(SalesDataTable[[#This Row],[Order Date]])</f>
        <v>2026</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6">
      <c r="A779" s="2">
        <v>4867</v>
      </c>
      <c r="B779" s="3">
        <v>46151</v>
      </c>
      <c r="C779" s="11" t="str">
        <f>"Q"&amp;ROUNDUP(MONTH(SalesDataTable[[#This Row],[Order Date]])/3,0)</f>
        <v>Q2</v>
      </c>
      <c r="D779" s="10">
        <f>MONTH(SalesDataTable[[#This Row],[Order Date]])</f>
        <v>5</v>
      </c>
      <c r="E779" s="10" t="str">
        <f>TEXT(SalesDataTable[[#This Row],[Order Date]],"MMM")</f>
        <v>May</v>
      </c>
      <c r="F779" s="10">
        <f>YEAR(SalesDataTable[[#This Row],[Order Date]])</f>
        <v>2026</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6">
      <c r="A780" s="2">
        <v>1615</v>
      </c>
      <c r="B780" s="3">
        <v>46152</v>
      </c>
      <c r="C780" s="11" t="str">
        <f>"Q"&amp;ROUNDUP(MONTH(SalesDataTable[[#This Row],[Order Date]])/3,0)</f>
        <v>Q2</v>
      </c>
      <c r="D780" s="10">
        <f>MONTH(SalesDataTable[[#This Row],[Order Date]])</f>
        <v>5</v>
      </c>
      <c r="E780" s="10" t="str">
        <f>TEXT(SalesDataTable[[#This Row],[Order Date]],"MMM")</f>
        <v>May</v>
      </c>
      <c r="F780" s="10">
        <f>YEAR(SalesDataTable[[#This Row],[Order Date]])</f>
        <v>2026</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6">
      <c r="A781" s="2">
        <v>1812</v>
      </c>
      <c r="B781" s="3">
        <v>46152</v>
      </c>
      <c r="C781" s="11" t="str">
        <f>"Q"&amp;ROUNDUP(MONTH(SalesDataTable[[#This Row],[Order Date]])/3,0)</f>
        <v>Q2</v>
      </c>
      <c r="D781" s="10">
        <f>MONTH(SalesDataTable[[#This Row],[Order Date]])</f>
        <v>5</v>
      </c>
      <c r="E781" s="10" t="str">
        <f>TEXT(SalesDataTable[[#This Row],[Order Date]],"MMM")</f>
        <v>May</v>
      </c>
      <c r="F781" s="10">
        <f>YEAR(SalesDataTable[[#This Row],[Order Date]])</f>
        <v>2026</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6">
      <c r="A782" s="2">
        <v>3645</v>
      </c>
      <c r="B782" s="3">
        <v>46152</v>
      </c>
      <c r="C782" s="11" t="str">
        <f>"Q"&amp;ROUNDUP(MONTH(SalesDataTable[[#This Row],[Order Date]])/3,0)</f>
        <v>Q2</v>
      </c>
      <c r="D782" s="10">
        <f>MONTH(SalesDataTable[[#This Row],[Order Date]])</f>
        <v>5</v>
      </c>
      <c r="E782" s="10" t="str">
        <f>TEXT(SalesDataTable[[#This Row],[Order Date]],"MMM")</f>
        <v>May</v>
      </c>
      <c r="F782" s="10">
        <f>YEAR(SalesDataTable[[#This Row],[Order Date]])</f>
        <v>2026</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6">
      <c r="A783" s="2">
        <v>3804</v>
      </c>
      <c r="B783" s="3">
        <v>46152</v>
      </c>
      <c r="C783" s="11" t="str">
        <f>"Q"&amp;ROUNDUP(MONTH(SalesDataTable[[#This Row],[Order Date]])/3,0)</f>
        <v>Q2</v>
      </c>
      <c r="D783" s="10">
        <f>MONTH(SalesDataTable[[#This Row],[Order Date]])</f>
        <v>5</v>
      </c>
      <c r="E783" s="10" t="str">
        <f>TEXT(SalesDataTable[[#This Row],[Order Date]],"MMM")</f>
        <v>May</v>
      </c>
      <c r="F783" s="10">
        <f>YEAR(SalesDataTable[[#This Row],[Order Date]])</f>
        <v>2026</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6">
      <c r="A784" s="2">
        <v>4367</v>
      </c>
      <c r="B784" s="3">
        <v>46152</v>
      </c>
      <c r="C784" s="11" t="str">
        <f>"Q"&amp;ROUNDUP(MONTH(SalesDataTable[[#This Row],[Order Date]])/3,0)</f>
        <v>Q2</v>
      </c>
      <c r="D784" s="10">
        <f>MONTH(SalesDataTable[[#This Row],[Order Date]])</f>
        <v>5</v>
      </c>
      <c r="E784" s="10" t="str">
        <f>TEXT(SalesDataTable[[#This Row],[Order Date]],"MMM")</f>
        <v>May</v>
      </c>
      <c r="F784" s="10">
        <f>YEAR(SalesDataTable[[#This Row],[Order Date]])</f>
        <v>2026</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6">
      <c r="A785" s="2">
        <v>4746</v>
      </c>
      <c r="B785" s="3">
        <v>46152</v>
      </c>
      <c r="C785" s="11" t="str">
        <f>"Q"&amp;ROUNDUP(MONTH(SalesDataTable[[#This Row],[Order Date]])/3,0)</f>
        <v>Q2</v>
      </c>
      <c r="D785" s="10">
        <f>MONTH(SalesDataTable[[#This Row],[Order Date]])</f>
        <v>5</v>
      </c>
      <c r="E785" s="10" t="str">
        <f>TEXT(SalesDataTable[[#This Row],[Order Date]],"MMM")</f>
        <v>May</v>
      </c>
      <c r="F785" s="10">
        <f>YEAR(SalesDataTable[[#This Row],[Order Date]])</f>
        <v>2026</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6">
      <c r="A786" s="2">
        <v>4795</v>
      </c>
      <c r="B786" s="3">
        <v>46152</v>
      </c>
      <c r="C786" s="11" t="str">
        <f>"Q"&amp;ROUNDUP(MONTH(SalesDataTable[[#This Row],[Order Date]])/3,0)</f>
        <v>Q2</v>
      </c>
      <c r="D786" s="10">
        <f>MONTH(SalesDataTable[[#This Row],[Order Date]])</f>
        <v>5</v>
      </c>
      <c r="E786" s="10" t="str">
        <f>TEXT(SalesDataTable[[#This Row],[Order Date]],"MMM")</f>
        <v>May</v>
      </c>
      <c r="F786" s="10">
        <f>YEAR(SalesDataTable[[#This Row],[Order Date]])</f>
        <v>2026</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6">
      <c r="A787" s="2">
        <v>4800</v>
      </c>
      <c r="B787" s="3">
        <v>46152</v>
      </c>
      <c r="C787" s="11" t="str">
        <f>"Q"&amp;ROUNDUP(MONTH(SalesDataTable[[#This Row],[Order Date]])/3,0)</f>
        <v>Q2</v>
      </c>
      <c r="D787" s="10">
        <f>MONTH(SalesDataTable[[#This Row],[Order Date]])</f>
        <v>5</v>
      </c>
      <c r="E787" s="10" t="str">
        <f>TEXT(SalesDataTable[[#This Row],[Order Date]],"MMM")</f>
        <v>May</v>
      </c>
      <c r="F787" s="10">
        <f>YEAR(SalesDataTable[[#This Row],[Order Date]])</f>
        <v>2026</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6">
      <c r="A788" s="2">
        <v>5018</v>
      </c>
      <c r="B788" s="3">
        <v>46152</v>
      </c>
      <c r="C788" s="11" t="str">
        <f>"Q"&amp;ROUNDUP(MONTH(SalesDataTable[[#This Row],[Order Date]])/3,0)</f>
        <v>Q2</v>
      </c>
      <c r="D788" s="10">
        <f>MONTH(SalesDataTable[[#This Row],[Order Date]])</f>
        <v>5</v>
      </c>
      <c r="E788" s="10" t="str">
        <f>TEXT(SalesDataTable[[#This Row],[Order Date]],"MMM")</f>
        <v>May</v>
      </c>
      <c r="F788" s="10">
        <f>YEAR(SalesDataTable[[#This Row],[Order Date]])</f>
        <v>2026</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6">
      <c r="A789" s="2">
        <v>474</v>
      </c>
      <c r="B789" s="3">
        <v>46153</v>
      </c>
      <c r="C789" s="11" t="str">
        <f>"Q"&amp;ROUNDUP(MONTH(SalesDataTable[[#This Row],[Order Date]])/3,0)</f>
        <v>Q2</v>
      </c>
      <c r="D789" s="10">
        <f>MONTH(SalesDataTable[[#This Row],[Order Date]])</f>
        <v>5</v>
      </c>
      <c r="E789" s="10" t="str">
        <f>TEXT(SalesDataTable[[#This Row],[Order Date]],"MMM")</f>
        <v>May</v>
      </c>
      <c r="F789" s="10">
        <f>YEAR(SalesDataTable[[#This Row],[Order Date]])</f>
        <v>2026</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6">
      <c r="A790" s="2">
        <v>1175</v>
      </c>
      <c r="B790" s="3">
        <v>46153</v>
      </c>
      <c r="C790" s="11" t="str">
        <f>"Q"&amp;ROUNDUP(MONTH(SalesDataTable[[#This Row],[Order Date]])/3,0)</f>
        <v>Q2</v>
      </c>
      <c r="D790" s="10">
        <f>MONTH(SalesDataTable[[#This Row],[Order Date]])</f>
        <v>5</v>
      </c>
      <c r="E790" s="10" t="str">
        <f>TEXT(SalesDataTable[[#This Row],[Order Date]],"MMM")</f>
        <v>May</v>
      </c>
      <c r="F790" s="10">
        <f>YEAR(SalesDataTable[[#This Row],[Order Date]])</f>
        <v>2026</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6">
      <c r="A791" s="2">
        <v>2015</v>
      </c>
      <c r="B791" s="3">
        <v>46153</v>
      </c>
      <c r="C791" s="11" t="str">
        <f>"Q"&amp;ROUNDUP(MONTH(SalesDataTable[[#This Row],[Order Date]])/3,0)</f>
        <v>Q2</v>
      </c>
      <c r="D791" s="10">
        <f>MONTH(SalesDataTable[[#This Row],[Order Date]])</f>
        <v>5</v>
      </c>
      <c r="E791" s="10" t="str">
        <f>TEXT(SalesDataTable[[#This Row],[Order Date]],"MMM")</f>
        <v>May</v>
      </c>
      <c r="F791" s="10">
        <f>YEAR(SalesDataTable[[#This Row],[Order Date]])</f>
        <v>2026</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6">
      <c r="A792" s="2">
        <v>2196</v>
      </c>
      <c r="B792" s="3">
        <v>46153</v>
      </c>
      <c r="C792" s="11" t="str">
        <f>"Q"&amp;ROUNDUP(MONTH(SalesDataTable[[#This Row],[Order Date]])/3,0)</f>
        <v>Q2</v>
      </c>
      <c r="D792" s="10">
        <f>MONTH(SalesDataTable[[#This Row],[Order Date]])</f>
        <v>5</v>
      </c>
      <c r="E792" s="10" t="str">
        <f>TEXT(SalesDataTable[[#This Row],[Order Date]],"MMM")</f>
        <v>May</v>
      </c>
      <c r="F792" s="10">
        <f>YEAR(SalesDataTable[[#This Row],[Order Date]])</f>
        <v>2026</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6">
      <c r="A793" s="2">
        <v>3508</v>
      </c>
      <c r="B793" s="3">
        <v>46153</v>
      </c>
      <c r="C793" s="11" t="str">
        <f>"Q"&amp;ROUNDUP(MONTH(SalesDataTable[[#This Row],[Order Date]])/3,0)</f>
        <v>Q2</v>
      </c>
      <c r="D793" s="10">
        <f>MONTH(SalesDataTable[[#This Row],[Order Date]])</f>
        <v>5</v>
      </c>
      <c r="E793" s="10" t="str">
        <f>TEXT(SalesDataTable[[#This Row],[Order Date]],"MMM")</f>
        <v>May</v>
      </c>
      <c r="F793" s="10">
        <f>YEAR(SalesDataTable[[#This Row],[Order Date]])</f>
        <v>2026</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6">
      <c r="A794" s="2">
        <v>3516</v>
      </c>
      <c r="B794" s="3">
        <v>46153</v>
      </c>
      <c r="C794" s="11" t="str">
        <f>"Q"&amp;ROUNDUP(MONTH(SalesDataTable[[#This Row],[Order Date]])/3,0)</f>
        <v>Q2</v>
      </c>
      <c r="D794" s="10">
        <f>MONTH(SalesDataTable[[#This Row],[Order Date]])</f>
        <v>5</v>
      </c>
      <c r="E794" s="10" t="str">
        <f>TEXT(SalesDataTable[[#This Row],[Order Date]],"MMM")</f>
        <v>May</v>
      </c>
      <c r="F794" s="10">
        <f>YEAR(SalesDataTable[[#This Row],[Order Date]])</f>
        <v>2026</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6">
      <c r="A795" s="2">
        <v>3570</v>
      </c>
      <c r="B795" s="3">
        <v>46153</v>
      </c>
      <c r="C795" s="11" t="str">
        <f>"Q"&amp;ROUNDUP(MONTH(SalesDataTable[[#This Row],[Order Date]])/3,0)</f>
        <v>Q2</v>
      </c>
      <c r="D795" s="10">
        <f>MONTH(SalesDataTable[[#This Row],[Order Date]])</f>
        <v>5</v>
      </c>
      <c r="E795" s="10" t="str">
        <f>TEXT(SalesDataTable[[#This Row],[Order Date]],"MMM")</f>
        <v>May</v>
      </c>
      <c r="F795" s="10">
        <f>YEAR(SalesDataTable[[#This Row],[Order Date]])</f>
        <v>2026</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6">
      <c r="A796" s="2">
        <v>4799</v>
      </c>
      <c r="B796" s="3">
        <v>46153</v>
      </c>
      <c r="C796" s="11" t="str">
        <f>"Q"&amp;ROUNDUP(MONTH(SalesDataTable[[#This Row],[Order Date]])/3,0)</f>
        <v>Q2</v>
      </c>
      <c r="D796" s="10">
        <f>MONTH(SalesDataTable[[#This Row],[Order Date]])</f>
        <v>5</v>
      </c>
      <c r="E796" s="10" t="str">
        <f>TEXT(SalesDataTable[[#This Row],[Order Date]],"MMM")</f>
        <v>May</v>
      </c>
      <c r="F796" s="10">
        <f>YEAR(SalesDataTable[[#This Row],[Order Date]])</f>
        <v>2026</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6">
      <c r="A797" s="2">
        <v>5156</v>
      </c>
      <c r="B797" s="3">
        <v>46153</v>
      </c>
      <c r="C797" s="11" t="str">
        <f>"Q"&amp;ROUNDUP(MONTH(SalesDataTable[[#This Row],[Order Date]])/3,0)</f>
        <v>Q2</v>
      </c>
      <c r="D797" s="10">
        <f>MONTH(SalesDataTable[[#This Row],[Order Date]])</f>
        <v>5</v>
      </c>
      <c r="E797" s="10" t="str">
        <f>TEXT(SalesDataTable[[#This Row],[Order Date]],"MMM")</f>
        <v>May</v>
      </c>
      <c r="F797" s="10">
        <f>YEAR(SalesDataTable[[#This Row],[Order Date]])</f>
        <v>2026</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6">
      <c r="A798" s="2">
        <v>526</v>
      </c>
      <c r="B798" s="3">
        <v>46154</v>
      </c>
      <c r="C798" s="11" t="str">
        <f>"Q"&amp;ROUNDUP(MONTH(SalesDataTable[[#This Row],[Order Date]])/3,0)</f>
        <v>Q2</v>
      </c>
      <c r="D798" s="10">
        <f>MONTH(SalesDataTable[[#This Row],[Order Date]])</f>
        <v>5</v>
      </c>
      <c r="E798" s="10" t="str">
        <f>TEXT(SalesDataTable[[#This Row],[Order Date]],"MMM")</f>
        <v>May</v>
      </c>
      <c r="F798" s="10">
        <f>YEAR(SalesDataTable[[#This Row],[Order Date]])</f>
        <v>2026</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6">
      <c r="A799" s="2">
        <v>712</v>
      </c>
      <c r="B799" s="3">
        <v>46154</v>
      </c>
      <c r="C799" s="11" t="str">
        <f>"Q"&amp;ROUNDUP(MONTH(SalesDataTable[[#This Row],[Order Date]])/3,0)</f>
        <v>Q2</v>
      </c>
      <c r="D799" s="10">
        <f>MONTH(SalesDataTable[[#This Row],[Order Date]])</f>
        <v>5</v>
      </c>
      <c r="E799" s="10" t="str">
        <f>TEXT(SalesDataTable[[#This Row],[Order Date]],"MMM")</f>
        <v>May</v>
      </c>
      <c r="F799" s="10">
        <f>YEAR(SalesDataTable[[#This Row],[Order Date]])</f>
        <v>2026</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6">
      <c r="A800" s="2">
        <v>1533</v>
      </c>
      <c r="B800" s="3">
        <v>46154</v>
      </c>
      <c r="C800" s="11" t="str">
        <f>"Q"&amp;ROUNDUP(MONTH(SalesDataTable[[#This Row],[Order Date]])/3,0)</f>
        <v>Q2</v>
      </c>
      <c r="D800" s="10">
        <f>MONTH(SalesDataTable[[#This Row],[Order Date]])</f>
        <v>5</v>
      </c>
      <c r="E800" s="10" t="str">
        <f>TEXT(SalesDataTable[[#This Row],[Order Date]],"MMM")</f>
        <v>May</v>
      </c>
      <c r="F800" s="10">
        <f>YEAR(SalesDataTable[[#This Row],[Order Date]])</f>
        <v>2026</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6">
      <c r="A801" s="2">
        <v>1933</v>
      </c>
      <c r="B801" s="3">
        <v>46154</v>
      </c>
      <c r="C801" s="11" t="str">
        <f>"Q"&amp;ROUNDUP(MONTH(SalesDataTable[[#This Row],[Order Date]])/3,0)</f>
        <v>Q2</v>
      </c>
      <c r="D801" s="10">
        <f>MONTH(SalesDataTable[[#This Row],[Order Date]])</f>
        <v>5</v>
      </c>
      <c r="E801" s="10" t="str">
        <f>TEXT(SalesDataTable[[#This Row],[Order Date]],"MMM")</f>
        <v>May</v>
      </c>
      <c r="F801" s="10">
        <f>YEAR(SalesDataTable[[#This Row],[Order Date]])</f>
        <v>2026</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6">
      <c r="A802" s="2">
        <v>3128</v>
      </c>
      <c r="B802" s="3">
        <v>46154</v>
      </c>
      <c r="C802" s="11" t="str">
        <f>"Q"&amp;ROUNDUP(MONTH(SalesDataTable[[#This Row],[Order Date]])/3,0)</f>
        <v>Q2</v>
      </c>
      <c r="D802" s="10">
        <f>MONTH(SalesDataTable[[#This Row],[Order Date]])</f>
        <v>5</v>
      </c>
      <c r="E802" s="10" t="str">
        <f>TEXT(SalesDataTable[[#This Row],[Order Date]],"MMM")</f>
        <v>May</v>
      </c>
      <c r="F802" s="10">
        <f>YEAR(SalesDataTable[[#This Row],[Order Date]])</f>
        <v>2026</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6">
      <c r="A803" s="2">
        <v>4922</v>
      </c>
      <c r="B803" s="3">
        <v>46154</v>
      </c>
      <c r="C803" s="11" t="str">
        <f>"Q"&amp;ROUNDUP(MONTH(SalesDataTable[[#This Row],[Order Date]])/3,0)</f>
        <v>Q2</v>
      </c>
      <c r="D803" s="10">
        <f>MONTH(SalesDataTable[[#This Row],[Order Date]])</f>
        <v>5</v>
      </c>
      <c r="E803" s="10" t="str">
        <f>TEXT(SalesDataTable[[#This Row],[Order Date]],"MMM")</f>
        <v>May</v>
      </c>
      <c r="F803" s="10">
        <f>YEAR(SalesDataTable[[#This Row],[Order Date]])</f>
        <v>2026</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6">
      <c r="A804" s="2">
        <v>5051</v>
      </c>
      <c r="B804" s="3">
        <v>46154</v>
      </c>
      <c r="C804" s="11" t="str">
        <f>"Q"&amp;ROUNDUP(MONTH(SalesDataTable[[#This Row],[Order Date]])/3,0)</f>
        <v>Q2</v>
      </c>
      <c r="D804" s="10">
        <f>MONTH(SalesDataTable[[#This Row],[Order Date]])</f>
        <v>5</v>
      </c>
      <c r="E804" s="10" t="str">
        <f>TEXT(SalesDataTable[[#This Row],[Order Date]],"MMM")</f>
        <v>May</v>
      </c>
      <c r="F804" s="10">
        <f>YEAR(SalesDataTable[[#This Row],[Order Date]])</f>
        <v>2026</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6">
      <c r="A805" s="2">
        <v>5182</v>
      </c>
      <c r="B805" s="3">
        <v>46154</v>
      </c>
      <c r="C805" s="11" t="str">
        <f>"Q"&amp;ROUNDUP(MONTH(SalesDataTable[[#This Row],[Order Date]])/3,0)</f>
        <v>Q2</v>
      </c>
      <c r="D805" s="10">
        <f>MONTH(SalesDataTable[[#This Row],[Order Date]])</f>
        <v>5</v>
      </c>
      <c r="E805" s="10" t="str">
        <f>TEXT(SalesDataTable[[#This Row],[Order Date]],"MMM")</f>
        <v>May</v>
      </c>
      <c r="F805" s="10">
        <f>YEAR(SalesDataTable[[#This Row],[Order Date]])</f>
        <v>2026</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6">
      <c r="A806" s="2">
        <v>1071</v>
      </c>
      <c r="B806" s="3">
        <v>46155</v>
      </c>
      <c r="C806" s="11" t="str">
        <f>"Q"&amp;ROUNDUP(MONTH(SalesDataTable[[#This Row],[Order Date]])/3,0)</f>
        <v>Q2</v>
      </c>
      <c r="D806" s="10">
        <f>MONTH(SalesDataTable[[#This Row],[Order Date]])</f>
        <v>5</v>
      </c>
      <c r="E806" s="10" t="str">
        <f>TEXT(SalesDataTable[[#This Row],[Order Date]],"MMM")</f>
        <v>May</v>
      </c>
      <c r="F806" s="10">
        <f>YEAR(SalesDataTable[[#This Row],[Order Date]])</f>
        <v>2026</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6">
      <c r="A807" s="2">
        <v>1210</v>
      </c>
      <c r="B807" s="3">
        <v>46155</v>
      </c>
      <c r="C807" s="11" t="str">
        <f>"Q"&amp;ROUNDUP(MONTH(SalesDataTable[[#This Row],[Order Date]])/3,0)</f>
        <v>Q2</v>
      </c>
      <c r="D807" s="10">
        <f>MONTH(SalesDataTable[[#This Row],[Order Date]])</f>
        <v>5</v>
      </c>
      <c r="E807" s="10" t="str">
        <f>TEXT(SalesDataTable[[#This Row],[Order Date]],"MMM")</f>
        <v>May</v>
      </c>
      <c r="F807" s="10">
        <f>YEAR(SalesDataTable[[#This Row],[Order Date]])</f>
        <v>2026</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6">
      <c r="A808" s="2">
        <v>1244</v>
      </c>
      <c r="B808" s="3">
        <v>46155</v>
      </c>
      <c r="C808" s="11" t="str">
        <f>"Q"&amp;ROUNDUP(MONTH(SalesDataTable[[#This Row],[Order Date]])/3,0)</f>
        <v>Q2</v>
      </c>
      <c r="D808" s="10">
        <f>MONTH(SalesDataTable[[#This Row],[Order Date]])</f>
        <v>5</v>
      </c>
      <c r="E808" s="10" t="str">
        <f>TEXT(SalesDataTable[[#This Row],[Order Date]],"MMM")</f>
        <v>May</v>
      </c>
      <c r="F808" s="10">
        <f>YEAR(SalesDataTable[[#This Row],[Order Date]])</f>
        <v>2026</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6">
      <c r="A809" s="2">
        <v>1403</v>
      </c>
      <c r="B809" s="3">
        <v>46155</v>
      </c>
      <c r="C809" s="11" t="str">
        <f>"Q"&amp;ROUNDUP(MONTH(SalesDataTable[[#This Row],[Order Date]])/3,0)</f>
        <v>Q2</v>
      </c>
      <c r="D809" s="10">
        <f>MONTH(SalesDataTable[[#This Row],[Order Date]])</f>
        <v>5</v>
      </c>
      <c r="E809" s="10" t="str">
        <f>TEXT(SalesDataTable[[#This Row],[Order Date]],"MMM")</f>
        <v>May</v>
      </c>
      <c r="F809" s="10">
        <f>YEAR(SalesDataTable[[#This Row],[Order Date]])</f>
        <v>2026</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6">
      <c r="A810" s="2">
        <v>1592</v>
      </c>
      <c r="B810" s="3">
        <v>46155</v>
      </c>
      <c r="C810" s="11" t="str">
        <f>"Q"&amp;ROUNDUP(MONTH(SalesDataTable[[#This Row],[Order Date]])/3,0)</f>
        <v>Q2</v>
      </c>
      <c r="D810" s="10">
        <f>MONTH(SalesDataTable[[#This Row],[Order Date]])</f>
        <v>5</v>
      </c>
      <c r="E810" s="10" t="str">
        <f>TEXT(SalesDataTable[[#This Row],[Order Date]],"MMM")</f>
        <v>May</v>
      </c>
      <c r="F810" s="10">
        <f>YEAR(SalesDataTable[[#This Row],[Order Date]])</f>
        <v>2026</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6">
      <c r="A811" s="2">
        <v>2581</v>
      </c>
      <c r="B811" s="3">
        <v>46155</v>
      </c>
      <c r="C811" s="11" t="str">
        <f>"Q"&amp;ROUNDUP(MONTH(SalesDataTable[[#This Row],[Order Date]])/3,0)</f>
        <v>Q2</v>
      </c>
      <c r="D811" s="10">
        <f>MONTH(SalesDataTable[[#This Row],[Order Date]])</f>
        <v>5</v>
      </c>
      <c r="E811" s="10" t="str">
        <f>TEXT(SalesDataTable[[#This Row],[Order Date]],"MMM")</f>
        <v>May</v>
      </c>
      <c r="F811" s="10">
        <f>YEAR(SalesDataTable[[#This Row],[Order Date]])</f>
        <v>2026</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6">
      <c r="A812" s="2">
        <v>3428</v>
      </c>
      <c r="B812" s="3">
        <v>46155</v>
      </c>
      <c r="C812" s="11" t="str">
        <f>"Q"&amp;ROUNDUP(MONTH(SalesDataTable[[#This Row],[Order Date]])/3,0)</f>
        <v>Q2</v>
      </c>
      <c r="D812" s="10">
        <f>MONTH(SalesDataTable[[#This Row],[Order Date]])</f>
        <v>5</v>
      </c>
      <c r="E812" s="10" t="str">
        <f>TEXT(SalesDataTable[[#This Row],[Order Date]],"MMM")</f>
        <v>May</v>
      </c>
      <c r="F812" s="10">
        <f>YEAR(SalesDataTable[[#This Row],[Order Date]])</f>
        <v>2026</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6">
      <c r="A813" s="2">
        <v>765</v>
      </c>
      <c r="B813" s="3">
        <v>46156</v>
      </c>
      <c r="C813" s="11" t="str">
        <f>"Q"&amp;ROUNDUP(MONTH(SalesDataTable[[#This Row],[Order Date]])/3,0)</f>
        <v>Q2</v>
      </c>
      <c r="D813" s="10">
        <f>MONTH(SalesDataTable[[#This Row],[Order Date]])</f>
        <v>5</v>
      </c>
      <c r="E813" s="10" t="str">
        <f>TEXT(SalesDataTable[[#This Row],[Order Date]],"MMM")</f>
        <v>May</v>
      </c>
      <c r="F813" s="10">
        <f>YEAR(SalesDataTable[[#This Row],[Order Date]])</f>
        <v>2026</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6">
      <c r="A814" s="2">
        <v>854</v>
      </c>
      <c r="B814" s="3">
        <v>46156</v>
      </c>
      <c r="C814" s="11" t="str">
        <f>"Q"&amp;ROUNDUP(MONTH(SalesDataTable[[#This Row],[Order Date]])/3,0)</f>
        <v>Q2</v>
      </c>
      <c r="D814" s="10">
        <f>MONTH(SalesDataTable[[#This Row],[Order Date]])</f>
        <v>5</v>
      </c>
      <c r="E814" s="10" t="str">
        <f>TEXT(SalesDataTable[[#This Row],[Order Date]],"MMM")</f>
        <v>May</v>
      </c>
      <c r="F814" s="10">
        <f>YEAR(SalesDataTable[[#This Row],[Order Date]])</f>
        <v>2026</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6">
      <c r="A815" s="2">
        <v>1087</v>
      </c>
      <c r="B815" s="3">
        <v>46156</v>
      </c>
      <c r="C815" s="11" t="str">
        <f>"Q"&amp;ROUNDUP(MONTH(SalesDataTable[[#This Row],[Order Date]])/3,0)</f>
        <v>Q2</v>
      </c>
      <c r="D815" s="10">
        <f>MONTH(SalesDataTable[[#This Row],[Order Date]])</f>
        <v>5</v>
      </c>
      <c r="E815" s="10" t="str">
        <f>TEXT(SalesDataTable[[#This Row],[Order Date]],"MMM")</f>
        <v>May</v>
      </c>
      <c r="F815" s="10">
        <f>YEAR(SalesDataTable[[#This Row],[Order Date]])</f>
        <v>2026</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6">
      <c r="A816" s="2">
        <v>1150</v>
      </c>
      <c r="B816" s="3">
        <v>46156</v>
      </c>
      <c r="C816" s="11" t="str">
        <f>"Q"&amp;ROUNDUP(MONTH(SalesDataTable[[#This Row],[Order Date]])/3,0)</f>
        <v>Q2</v>
      </c>
      <c r="D816" s="10">
        <f>MONTH(SalesDataTable[[#This Row],[Order Date]])</f>
        <v>5</v>
      </c>
      <c r="E816" s="10" t="str">
        <f>TEXT(SalesDataTable[[#This Row],[Order Date]],"MMM")</f>
        <v>May</v>
      </c>
      <c r="F816" s="10">
        <f>YEAR(SalesDataTable[[#This Row],[Order Date]])</f>
        <v>2026</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6">
      <c r="A817" s="2">
        <v>1902</v>
      </c>
      <c r="B817" s="3">
        <v>46156</v>
      </c>
      <c r="C817" s="11" t="str">
        <f>"Q"&amp;ROUNDUP(MONTH(SalesDataTable[[#This Row],[Order Date]])/3,0)</f>
        <v>Q2</v>
      </c>
      <c r="D817" s="10">
        <f>MONTH(SalesDataTable[[#This Row],[Order Date]])</f>
        <v>5</v>
      </c>
      <c r="E817" s="10" t="str">
        <f>TEXT(SalesDataTable[[#This Row],[Order Date]],"MMM")</f>
        <v>May</v>
      </c>
      <c r="F817" s="10">
        <f>YEAR(SalesDataTable[[#This Row],[Order Date]])</f>
        <v>2026</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6">
      <c r="A818" s="2">
        <v>3913</v>
      </c>
      <c r="B818" s="3">
        <v>46156</v>
      </c>
      <c r="C818" s="11" t="str">
        <f>"Q"&amp;ROUNDUP(MONTH(SalesDataTable[[#This Row],[Order Date]])/3,0)</f>
        <v>Q2</v>
      </c>
      <c r="D818" s="10">
        <f>MONTH(SalesDataTable[[#This Row],[Order Date]])</f>
        <v>5</v>
      </c>
      <c r="E818" s="10" t="str">
        <f>TEXT(SalesDataTable[[#This Row],[Order Date]],"MMM")</f>
        <v>May</v>
      </c>
      <c r="F818" s="10">
        <f>YEAR(SalesDataTable[[#This Row],[Order Date]])</f>
        <v>2026</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6">
      <c r="A819" s="2">
        <v>4378</v>
      </c>
      <c r="B819" s="3">
        <v>46156</v>
      </c>
      <c r="C819" s="11" t="str">
        <f>"Q"&amp;ROUNDUP(MONTH(SalesDataTable[[#This Row],[Order Date]])/3,0)</f>
        <v>Q2</v>
      </c>
      <c r="D819" s="10">
        <f>MONTH(SalesDataTable[[#This Row],[Order Date]])</f>
        <v>5</v>
      </c>
      <c r="E819" s="10" t="str">
        <f>TEXT(SalesDataTable[[#This Row],[Order Date]],"MMM")</f>
        <v>May</v>
      </c>
      <c r="F819" s="10">
        <f>YEAR(SalesDataTable[[#This Row],[Order Date]])</f>
        <v>2026</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6">
      <c r="A820" s="2">
        <v>4551</v>
      </c>
      <c r="B820" s="3">
        <v>46156</v>
      </c>
      <c r="C820" s="11" t="str">
        <f>"Q"&amp;ROUNDUP(MONTH(SalesDataTable[[#This Row],[Order Date]])/3,0)</f>
        <v>Q2</v>
      </c>
      <c r="D820" s="10">
        <f>MONTH(SalesDataTable[[#This Row],[Order Date]])</f>
        <v>5</v>
      </c>
      <c r="E820" s="10" t="str">
        <f>TEXT(SalesDataTable[[#This Row],[Order Date]],"MMM")</f>
        <v>May</v>
      </c>
      <c r="F820" s="10">
        <f>YEAR(SalesDataTable[[#This Row],[Order Date]])</f>
        <v>2026</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6">
      <c r="A821" s="2">
        <v>787</v>
      </c>
      <c r="B821" s="3">
        <v>46157</v>
      </c>
      <c r="C821" s="11" t="str">
        <f>"Q"&amp;ROUNDUP(MONTH(SalesDataTable[[#This Row],[Order Date]])/3,0)</f>
        <v>Q2</v>
      </c>
      <c r="D821" s="10">
        <f>MONTH(SalesDataTable[[#This Row],[Order Date]])</f>
        <v>5</v>
      </c>
      <c r="E821" s="10" t="str">
        <f>TEXT(SalesDataTable[[#This Row],[Order Date]],"MMM")</f>
        <v>May</v>
      </c>
      <c r="F821" s="10">
        <f>YEAR(SalesDataTable[[#This Row],[Order Date]])</f>
        <v>2026</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6">
      <c r="A822" s="2">
        <v>1133</v>
      </c>
      <c r="B822" s="3">
        <v>46157</v>
      </c>
      <c r="C822" s="11" t="str">
        <f>"Q"&amp;ROUNDUP(MONTH(SalesDataTable[[#This Row],[Order Date]])/3,0)</f>
        <v>Q2</v>
      </c>
      <c r="D822" s="10">
        <f>MONTH(SalesDataTable[[#This Row],[Order Date]])</f>
        <v>5</v>
      </c>
      <c r="E822" s="10" t="str">
        <f>TEXT(SalesDataTable[[#This Row],[Order Date]],"MMM")</f>
        <v>May</v>
      </c>
      <c r="F822" s="10">
        <f>YEAR(SalesDataTable[[#This Row],[Order Date]])</f>
        <v>2026</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6">
      <c r="A823" s="2">
        <v>2075</v>
      </c>
      <c r="B823" s="3">
        <v>46157</v>
      </c>
      <c r="C823" s="11" t="str">
        <f>"Q"&amp;ROUNDUP(MONTH(SalesDataTable[[#This Row],[Order Date]])/3,0)</f>
        <v>Q2</v>
      </c>
      <c r="D823" s="10">
        <f>MONTH(SalesDataTable[[#This Row],[Order Date]])</f>
        <v>5</v>
      </c>
      <c r="E823" s="10" t="str">
        <f>TEXT(SalesDataTable[[#This Row],[Order Date]],"MMM")</f>
        <v>May</v>
      </c>
      <c r="F823" s="10">
        <f>YEAR(SalesDataTable[[#This Row],[Order Date]])</f>
        <v>2026</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6">
      <c r="A824" s="2">
        <v>2172</v>
      </c>
      <c r="B824" s="3">
        <v>46157</v>
      </c>
      <c r="C824" s="11" t="str">
        <f>"Q"&amp;ROUNDUP(MONTH(SalesDataTable[[#This Row],[Order Date]])/3,0)</f>
        <v>Q2</v>
      </c>
      <c r="D824" s="10">
        <f>MONTH(SalesDataTable[[#This Row],[Order Date]])</f>
        <v>5</v>
      </c>
      <c r="E824" s="10" t="str">
        <f>TEXT(SalesDataTable[[#This Row],[Order Date]],"MMM")</f>
        <v>May</v>
      </c>
      <c r="F824" s="10">
        <f>YEAR(SalesDataTable[[#This Row],[Order Date]])</f>
        <v>2026</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6">
      <c r="A825" s="2">
        <v>2977</v>
      </c>
      <c r="B825" s="3">
        <v>46157</v>
      </c>
      <c r="C825" s="11" t="str">
        <f>"Q"&amp;ROUNDUP(MONTH(SalesDataTable[[#This Row],[Order Date]])/3,0)</f>
        <v>Q2</v>
      </c>
      <c r="D825" s="10">
        <f>MONTH(SalesDataTable[[#This Row],[Order Date]])</f>
        <v>5</v>
      </c>
      <c r="E825" s="10" t="str">
        <f>TEXT(SalesDataTable[[#This Row],[Order Date]],"MMM")</f>
        <v>May</v>
      </c>
      <c r="F825" s="10">
        <f>YEAR(SalesDataTable[[#This Row],[Order Date]])</f>
        <v>2026</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6">
      <c r="A826" s="2">
        <v>3531</v>
      </c>
      <c r="B826" s="3">
        <v>46157</v>
      </c>
      <c r="C826" s="11" t="str">
        <f>"Q"&amp;ROUNDUP(MONTH(SalesDataTable[[#This Row],[Order Date]])/3,0)</f>
        <v>Q2</v>
      </c>
      <c r="D826" s="10">
        <f>MONTH(SalesDataTable[[#This Row],[Order Date]])</f>
        <v>5</v>
      </c>
      <c r="E826" s="10" t="str">
        <f>TEXT(SalesDataTable[[#This Row],[Order Date]],"MMM")</f>
        <v>May</v>
      </c>
      <c r="F826" s="10">
        <f>YEAR(SalesDataTable[[#This Row],[Order Date]])</f>
        <v>2026</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6">
      <c r="A827" s="2">
        <v>3881</v>
      </c>
      <c r="B827" s="3">
        <v>46157</v>
      </c>
      <c r="C827" s="11" t="str">
        <f>"Q"&amp;ROUNDUP(MONTH(SalesDataTable[[#This Row],[Order Date]])/3,0)</f>
        <v>Q2</v>
      </c>
      <c r="D827" s="10">
        <f>MONTH(SalesDataTable[[#This Row],[Order Date]])</f>
        <v>5</v>
      </c>
      <c r="E827" s="10" t="str">
        <f>TEXT(SalesDataTable[[#This Row],[Order Date]],"MMM")</f>
        <v>May</v>
      </c>
      <c r="F827" s="10">
        <f>YEAR(SalesDataTable[[#This Row],[Order Date]])</f>
        <v>2026</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6">
      <c r="A828" s="2">
        <v>4469</v>
      </c>
      <c r="B828" s="3">
        <v>46157</v>
      </c>
      <c r="C828" s="11" t="str">
        <f>"Q"&amp;ROUNDUP(MONTH(SalesDataTable[[#This Row],[Order Date]])/3,0)</f>
        <v>Q2</v>
      </c>
      <c r="D828" s="10">
        <f>MONTH(SalesDataTable[[#This Row],[Order Date]])</f>
        <v>5</v>
      </c>
      <c r="E828" s="10" t="str">
        <f>TEXT(SalesDataTable[[#This Row],[Order Date]],"MMM")</f>
        <v>May</v>
      </c>
      <c r="F828" s="10">
        <f>YEAR(SalesDataTable[[#This Row],[Order Date]])</f>
        <v>2026</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6">
      <c r="A829" s="2">
        <v>5037</v>
      </c>
      <c r="B829" s="3">
        <v>46157</v>
      </c>
      <c r="C829" s="11" t="str">
        <f>"Q"&amp;ROUNDUP(MONTH(SalesDataTable[[#This Row],[Order Date]])/3,0)</f>
        <v>Q2</v>
      </c>
      <c r="D829" s="10">
        <f>MONTH(SalesDataTable[[#This Row],[Order Date]])</f>
        <v>5</v>
      </c>
      <c r="E829" s="10" t="str">
        <f>TEXT(SalesDataTable[[#This Row],[Order Date]],"MMM")</f>
        <v>May</v>
      </c>
      <c r="F829" s="10">
        <f>YEAR(SalesDataTable[[#This Row],[Order Date]])</f>
        <v>2026</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6">
      <c r="A830" s="2">
        <v>35</v>
      </c>
      <c r="B830" s="3">
        <v>46158</v>
      </c>
      <c r="C830" s="11" t="str">
        <f>"Q"&amp;ROUNDUP(MONTH(SalesDataTable[[#This Row],[Order Date]])/3,0)</f>
        <v>Q2</v>
      </c>
      <c r="D830" s="10">
        <f>MONTH(SalesDataTable[[#This Row],[Order Date]])</f>
        <v>5</v>
      </c>
      <c r="E830" s="10" t="str">
        <f>TEXT(SalesDataTable[[#This Row],[Order Date]],"MMM")</f>
        <v>May</v>
      </c>
      <c r="F830" s="10">
        <f>YEAR(SalesDataTable[[#This Row],[Order Date]])</f>
        <v>2026</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6">
      <c r="A831" s="2">
        <v>226</v>
      </c>
      <c r="B831" s="3">
        <v>46158</v>
      </c>
      <c r="C831" s="11" t="str">
        <f>"Q"&amp;ROUNDUP(MONTH(SalesDataTable[[#This Row],[Order Date]])/3,0)</f>
        <v>Q2</v>
      </c>
      <c r="D831" s="10">
        <f>MONTH(SalesDataTable[[#This Row],[Order Date]])</f>
        <v>5</v>
      </c>
      <c r="E831" s="10" t="str">
        <f>TEXT(SalesDataTable[[#This Row],[Order Date]],"MMM")</f>
        <v>May</v>
      </c>
      <c r="F831" s="10">
        <f>YEAR(SalesDataTable[[#This Row],[Order Date]])</f>
        <v>2026</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6">
      <c r="A832" s="2">
        <v>1713</v>
      </c>
      <c r="B832" s="3">
        <v>46158</v>
      </c>
      <c r="C832" s="11" t="str">
        <f>"Q"&amp;ROUNDUP(MONTH(SalesDataTable[[#This Row],[Order Date]])/3,0)</f>
        <v>Q2</v>
      </c>
      <c r="D832" s="10">
        <f>MONTH(SalesDataTable[[#This Row],[Order Date]])</f>
        <v>5</v>
      </c>
      <c r="E832" s="10" t="str">
        <f>TEXT(SalesDataTable[[#This Row],[Order Date]],"MMM")</f>
        <v>May</v>
      </c>
      <c r="F832" s="10">
        <f>YEAR(SalesDataTable[[#This Row],[Order Date]])</f>
        <v>2026</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6">
      <c r="A833" s="2">
        <v>2320</v>
      </c>
      <c r="B833" s="3">
        <v>46158</v>
      </c>
      <c r="C833" s="11" t="str">
        <f>"Q"&amp;ROUNDUP(MONTH(SalesDataTable[[#This Row],[Order Date]])/3,0)</f>
        <v>Q2</v>
      </c>
      <c r="D833" s="10">
        <f>MONTH(SalesDataTable[[#This Row],[Order Date]])</f>
        <v>5</v>
      </c>
      <c r="E833" s="10" t="str">
        <f>TEXT(SalesDataTable[[#This Row],[Order Date]],"MMM")</f>
        <v>May</v>
      </c>
      <c r="F833" s="10">
        <f>YEAR(SalesDataTable[[#This Row],[Order Date]])</f>
        <v>2026</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6">
      <c r="A834" s="2">
        <v>2496</v>
      </c>
      <c r="B834" s="3">
        <v>46158</v>
      </c>
      <c r="C834" s="11" t="str">
        <f>"Q"&amp;ROUNDUP(MONTH(SalesDataTable[[#This Row],[Order Date]])/3,0)</f>
        <v>Q2</v>
      </c>
      <c r="D834" s="10">
        <f>MONTH(SalesDataTable[[#This Row],[Order Date]])</f>
        <v>5</v>
      </c>
      <c r="E834" s="10" t="str">
        <f>TEXT(SalesDataTable[[#This Row],[Order Date]],"MMM")</f>
        <v>May</v>
      </c>
      <c r="F834" s="10">
        <f>YEAR(SalesDataTable[[#This Row],[Order Date]])</f>
        <v>2026</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6">
      <c r="A835" s="2">
        <v>2504</v>
      </c>
      <c r="B835" s="3">
        <v>46158</v>
      </c>
      <c r="C835" s="11" t="str">
        <f>"Q"&amp;ROUNDUP(MONTH(SalesDataTable[[#This Row],[Order Date]])/3,0)</f>
        <v>Q2</v>
      </c>
      <c r="D835" s="10">
        <f>MONTH(SalesDataTable[[#This Row],[Order Date]])</f>
        <v>5</v>
      </c>
      <c r="E835" s="10" t="str">
        <f>TEXT(SalesDataTable[[#This Row],[Order Date]],"MMM")</f>
        <v>May</v>
      </c>
      <c r="F835" s="10">
        <f>YEAR(SalesDataTable[[#This Row],[Order Date]])</f>
        <v>2026</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6">
      <c r="A836" s="2">
        <v>2598</v>
      </c>
      <c r="B836" s="3">
        <v>46158</v>
      </c>
      <c r="C836" s="11" t="str">
        <f>"Q"&amp;ROUNDUP(MONTH(SalesDataTable[[#This Row],[Order Date]])/3,0)</f>
        <v>Q2</v>
      </c>
      <c r="D836" s="10">
        <f>MONTH(SalesDataTable[[#This Row],[Order Date]])</f>
        <v>5</v>
      </c>
      <c r="E836" s="10" t="str">
        <f>TEXT(SalesDataTable[[#This Row],[Order Date]],"MMM")</f>
        <v>May</v>
      </c>
      <c r="F836" s="10">
        <f>YEAR(SalesDataTable[[#This Row],[Order Date]])</f>
        <v>2026</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6">
      <c r="A837" s="2">
        <v>2600</v>
      </c>
      <c r="B837" s="3">
        <v>46158</v>
      </c>
      <c r="C837" s="11" t="str">
        <f>"Q"&amp;ROUNDUP(MONTH(SalesDataTable[[#This Row],[Order Date]])/3,0)</f>
        <v>Q2</v>
      </c>
      <c r="D837" s="10">
        <f>MONTH(SalesDataTable[[#This Row],[Order Date]])</f>
        <v>5</v>
      </c>
      <c r="E837" s="10" t="str">
        <f>TEXT(SalesDataTable[[#This Row],[Order Date]],"MMM")</f>
        <v>May</v>
      </c>
      <c r="F837" s="10">
        <f>YEAR(SalesDataTable[[#This Row],[Order Date]])</f>
        <v>2026</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6">
      <c r="A838" s="2">
        <v>2856</v>
      </c>
      <c r="B838" s="3">
        <v>46158</v>
      </c>
      <c r="C838" s="11" t="str">
        <f>"Q"&amp;ROUNDUP(MONTH(SalesDataTable[[#This Row],[Order Date]])/3,0)</f>
        <v>Q2</v>
      </c>
      <c r="D838" s="10">
        <f>MONTH(SalesDataTable[[#This Row],[Order Date]])</f>
        <v>5</v>
      </c>
      <c r="E838" s="10" t="str">
        <f>TEXT(SalesDataTable[[#This Row],[Order Date]],"MMM")</f>
        <v>May</v>
      </c>
      <c r="F838" s="10">
        <f>YEAR(SalesDataTable[[#This Row],[Order Date]])</f>
        <v>2026</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6">
      <c r="A839" s="2">
        <v>3478</v>
      </c>
      <c r="B839" s="3">
        <v>46158</v>
      </c>
      <c r="C839" s="11" t="str">
        <f>"Q"&amp;ROUNDUP(MONTH(SalesDataTable[[#This Row],[Order Date]])/3,0)</f>
        <v>Q2</v>
      </c>
      <c r="D839" s="10">
        <f>MONTH(SalesDataTable[[#This Row],[Order Date]])</f>
        <v>5</v>
      </c>
      <c r="E839" s="10" t="str">
        <f>TEXT(SalesDataTable[[#This Row],[Order Date]],"MMM")</f>
        <v>May</v>
      </c>
      <c r="F839" s="10">
        <f>YEAR(SalesDataTable[[#This Row],[Order Date]])</f>
        <v>2026</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6">
      <c r="A840" s="2">
        <v>3599</v>
      </c>
      <c r="B840" s="3">
        <v>46158</v>
      </c>
      <c r="C840" s="11" t="str">
        <f>"Q"&amp;ROUNDUP(MONTH(SalesDataTable[[#This Row],[Order Date]])/3,0)</f>
        <v>Q2</v>
      </c>
      <c r="D840" s="10">
        <f>MONTH(SalesDataTable[[#This Row],[Order Date]])</f>
        <v>5</v>
      </c>
      <c r="E840" s="10" t="str">
        <f>TEXT(SalesDataTable[[#This Row],[Order Date]],"MMM")</f>
        <v>May</v>
      </c>
      <c r="F840" s="10">
        <f>YEAR(SalesDataTable[[#This Row],[Order Date]])</f>
        <v>2026</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6">
      <c r="A841" s="2">
        <v>282</v>
      </c>
      <c r="B841" s="3">
        <v>46159</v>
      </c>
      <c r="C841" s="11" t="str">
        <f>"Q"&amp;ROUNDUP(MONTH(SalesDataTable[[#This Row],[Order Date]])/3,0)</f>
        <v>Q2</v>
      </c>
      <c r="D841" s="10">
        <f>MONTH(SalesDataTable[[#This Row],[Order Date]])</f>
        <v>5</v>
      </c>
      <c r="E841" s="10" t="str">
        <f>TEXT(SalesDataTable[[#This Row],[Order Date]],"MMM")</f>
        <v>May</v>
      </c>
      <c r="F841" s="10">
        <f>YEAR(SalesDataTable[[#This Row],[Order Date]])</f>
        <v>2026</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6">
      <c r="A842" s="2">
        <v>980</v>
      </c>
      <c r="B842" s="3">
        <v>46159</v>
      </c>
      <c r="C842" s="11" t="str">
        <f>"Q"&amp;ROUNDUP(MONTH(SalesDataTable[[#This Row],[Order Date]])/3,0)</f>
        <v>Q2</v>
      </c>
      <c r="D842" s="10">
        <f>MONTH(SalesDataTable[[#This Row],[Order Date]])</f>
        <v>5</v>
      </c>
      <c r="E842" s="10" t="str">
        <f>TEXT(SalesDataTable[[#This Row],[Order Date]],"MMM")</f>
        <v>May</v>
      </c>
      <c r="F842" s="10">
        <f>YEAR(SalesDataTable[[#This Row],[Order Date]])</f>
        <v>2026</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6">
      <c r="A843" s="2">
        <v>1155</v>
      </c>
      <c r="B843" s="3">
        <v>46159</v>
      </c>
      <c r="C843" s="11" t="str">
        <f>"Q"&amp;ROUNDUP(MONTH(SalesDataTable[[#This Row],[Order Date]])/3,0)</f>
        <v>Q2</v>
      </c>
      <c r="D843" s="10">
        <f>MONTH(SalesDataTable[[#This Row],[Order Date]])</f>
        <v>5</v>
      </c>
      <c r="E843" s="10" t="str">
        <f>TEXT(SalesDataTable[[#This Row],[Order Date]],"MMM")</f>
        <v>May</v>
      </c>
      <c r="F843" s="10">
        <f>YEAR(SalesDataTable[[#This Row],[Order Date]])</f>
        <v>2026</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6">
      <c r="A844" s="2">
        <v>1816</v>
      </c>
      <c r="B844" s="3">
        <v>46159</v>
      </c>
      <c r="C844" s="11" t="str">
        <f>"Q"&amp;ROUNDUP(MONTH(SalesDataTable[[#This Row],[Order Date]])/3,0)</f>
        <v>Q2</v>
      </c>
      <c r="D844" s="10">
        <f>MONTH(SalesDataTable[[#This Row],[Order Date]])</f>
        <v>5</v>
      </c>
      <c r="E844" s="10" t="str">
        <f>TEXT(SalesDataTable[[#This Row],[Order Date]],"MMM")</f>
        <v>May</v>
      </c>
      <c r="F844" s="10">
        <f>YEAR(SalesDataTable[[#This Row],[Order Date]])</f>
        <v>2026</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6">
      <c r="A845" s="2">
        <v>2128</v>
      </c>
      <c r="B845" s="3">
        <v>46159</v>
      </c>
      <c r="C845" s="11" t="str">
        <f>"Q"&amp;ROUNDUP(MONTH(SalesDataTable[[#This Row],[Order Date]])/3,0)</f>
        <v>Q2</v>
      </c>
      <c r="D845" s="10">
        <f>MONTH(SalesDataTable[[#This Row],[Order Date]])</f>
        <v>5</v>
      </c>
      <c r="E845" s="10" t="str">
        <f>TEXT(SalesDataTable[[#This Row],[Order Date]],"MMM")</f>
        <v>May</v>
      </c>
      <c r="F845" s="10">
        <f>YEAR(SalesDataTable[[#This Row],[Order Date]])</f>
        <v>2026</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6">
      <c r="A846" s="2">
        <v>2296</v>
      </c>
      <c r="B846" s="3">
        <v>46159</v>
      </c>
      <c r="C846" s="11" t="str">
        <f>"Q"&amp;ROUNDUP(MONTH(SalesDataTable[[#This Row],[Order Date]])/3,0)</f>
        <v>Q2</v>
      </c>
      <c r="D846" s="10">
        <f>MONTH(SalesDataTable[[#This Row],[Order Date]])</f>
        <v>5</v>
      </c>
      <c r="E846" s="10" t="str">
        <f>TEXT(SalesDataTable[[#This Row],[Order Date]],"MMM")</f>
        <v>May</v>
      </c>
      <c r="F846" s="10">
        <f>YEAR(SalesDataTable[[#This Row],[Order Date]])</f>
        <v>2026</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6">
      <c r="A847" s="2">
        <v>2322</v>
      </c>
      <c r="B847" s="3">
        <v>46159</v>
      </c>
      <c r="C847" s="11" t="str">
        <f>"Q"&amp;ROUNDUP(MONTH(SalesDataTable[[#This Row],[Order Date]])/3,0)</f>
        <v>Q2</v>
      </c>
      <c r="D847" s="10">
        <f>MONTH(SalesDataTable[[#This Row],[Order Date]])</f>
        <v>5</v>
      </c>
      <c r="E847" s="10" t="str">
        <f>TEXT(SalesDataTable[[#This Row],[Order Date]],"MMM")</f>
        <v>May</v>
      </c>
      <c r="F847" s="10">
        <f>YEAR(SalesDataTable[[#This Row],[Order Date]])</f>
        <v>2026</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6">
      <c r="A848" s="2">
        <v>3480</v>
      </c>
      <c r="B848" s="3">
        <v>46159</v>
      </c>
      <c r="C848" s="11" t="str">
        <f>"Q"&amp;ROUNDUP(MONTH(SalesDataTable[[#This Row],[Order Date]])/3,0)</f>
        <v>Q2</v>
      </c>
      <c r="D848" s="10">
        <f>MONTH(SalesDataTable[[#This Row],[Order Date]])</f>
        <v>5</v>
      </c>
      <c r="E848" s="10" t="str">
        <f>TEXT(SalesDataTable[[#This Row],[Order Date]],"MMM")</f>
        <v>May</v>
      </c>
      <c r="F848" s="10">
        <f>YEAR(SalesDataTable[[#This Row],[Order Date]])</f>
        <v>2026</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6">
      <c r="A849" s="2">
        <v>4426</v>
      </c>
      <c r="B849" s="3">
        <v>46159</v>
      </c>
      <c r="C849" s="11" t="str">
        <f>"Q"&amp;ROUNDUP(MONTH(SalesDataTable[[#This Row],[Order Date]])/3,0)</f>
        <v>Q2</v>
      </c>
      <c r="D849" s="10">
        <f>MONTH(SalesDataTable[[#This Row],[Order Date]])</f>
        <v>5</v>
      </c>
      <c r="E849" s="10" t="str">
        <f>TEXT(SalesDataTable[[#This Row],[Order Date]],"MMM")</f>
        <v>May</v>
      </c>
      <c r="F849" s="10">
        <f>YEAR(SalesDataTable[[#This Row],[Order Date]])</f>
        <v>2026</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6">
      <c r="A850" s="2">
        <v>4938</v>
      </c>
      <c r="B850" s="3">
        <v>46159</v>
      </c>
      <c r="C850" s="11" t="str">
        <f>"Q"&amp;ROUNDUP(MONTH(SalesDataTable[[#This Row],[Order Date]])/3,0)</f>
        <v>Q2</v>
      </c>
      <c r="D850" s="10">
        <f>MONTH(SalesDataTable[[#This Row],[Order Date]])</f>
        <v>5</v>
      </c>
      <c r="E850" s="10" t="str">
        <f>TEXT(SalesDataTable[[#This Row],[Order Date]],"MMM")</f>
        <v>May</v>
      </c>
      <c r="F850" s="10">
        <f>YEAR(SalesDataTable[[#This Row],[Order Date]])</f>
        <v>2026</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6">
      <c r="A851" s="2">
        <v>915</v>
      </c>
      <c r="B851" s="3">
        <v>46160</v>
      </c>
      <c r="C851" s="11" t="str">
        <f>"Q"&amp;ROUNDUP(MONTH(SalesDataTable[[#This Row],[Order Date]])/3,0)</f>
        <v>Q2</v>
      </c>
      <c r="D851" s="10">
        <f>MONTH(SalesDataTable[[#This Row],[Order Date]])</f>
        <v>5</v>
      </c>
      <c r="E851" s="10" t="str">
        <f>TEXT(SalesDataTable[[#This Row],[Order Date]],"MMM")</f>
        <v>May</v>
      </c>
      <c r="F851" s="10">
        <f>YEAR(SalesDataTable[[#This Row],[Order Date]])</f>
        <v>2026</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6">
      <c r="A852" s="2">
        <v>1188</v>
      </c>
      <c r="B852" s="3">
        <v>46160</v>
      </c>
      <c r="C852" s="11" t="str">
        <f>"Q"&amp;ROUNDUP(MONTH(SalesDataTable[[#This Row],[Order Date]])/3,0)</f>
        <v>Q2</v>
      </c>
      <c r="D852" s="10">
        <f>MONTH(SalesDataTable[[#This Row],[Order Date]])</f>
        <v>5</v>
      </c>
      <c r="E852" s="10" t="str">
        <f>TEXT(SalesDataTable[[#This Row],[Order Date]],"MMM")</f>
        <v>May</v>
      </c>
      <c r="F852" s="10">
        <f>YEAR(SalesDataTable[[#This Row],[Order Date]])</f>
        <v>2026</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6">
      <c r="A853" s="2">
        <v>1594</v>
      </c>
      <c r="B853" s="3">
        <v>46160</v>
      </c>
      <c r="C853" s="11" t="str">
        <f>"Q"&amp;ROUNDUP(MONTH(SalesDataTable[[#This Row],[Order Date]])/3,0)</f>
        <v>Q2</v>
      </c>
      <c r="D853" s="10">
        <f>MONTH(SalesDataTable[[#This Row],[Order Date]])</f>
        <v>5</v>
      </c>
      <c r="E853" s="10" t="str">
        <f>TEXT(SalesDataTable[[#This Row],[Order Date]],"MMM")</f>
        <v>May</v>
      </c>
      <c r="F853" s="10">
        <f>YEAR(SalesDataTable[[#This Row],[Order Date]])</f>
        <v>2026</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6">
      <c r="A854" s="2">
        <v>3022</v>
      </c>
      <c r="B854" s="3">
        <v>46160</v>
      </c>
      <c r="C854" s="11" t="str">
        <f>"Q"&amp;ROUNDUP(MONTH(SalesDataTable[[#This Row],[Order Date]])/3,0)</f>
        <v>Q2</v>
      </c>
      <c r="D854" s="10">
        <f>MONTH(SalesDataTable[[#This Row],[Order Date]])</f>
        <v>5</v>
      </c>
      <c r="E854" s="10" t="str">
        <f>TEXT(SalesDataTable[[#This Row],[Order Date]],"MMM")</f>
        <v>May</v>
      </c>
      <c r="F854" s="10">
        <f>YEAR(SalesDataTable[[#This Row],[Order Date]])</f>
        <v>2026</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6">
      <c r="A855" s="2">
        <v>588</v>
      </c>
      <c r="B855" s="3">
        <v>46161</v>
      </c>
      <c r="C855" s="11" t="str">
        <f>"Q"&amp;ROUNDUP(MONTH(SalesDataTable[[#This Row],[Order Date]])/3,0)</f>
        <v>Q2</v>
      </c>
      <c r="D855" s="10">
        <f>MONTH(SalesDataTable[[#This Row],[Order Date]])</f>
        <v>5</v>
      </c>
      <c r="E855" s="10" t="str">
        <f>TEXT(SalesDataTable[[#This Row],[Order Date]],"MMM")</f>
        <v>May</v>
      </c>
      <c r="F855" s="10">
        <f>YEAR(SalesDataTable[[#This Row],[Order Date]])</f>
        <v>2026</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6">
      <c r="A856" s="2">
        <v>1016</v>
      </c>
      <c r="B856" s="3">
        <v>46161</v>
      </c>
      <c r="C856" s="11" t="str">
        <f>"Q"&amp;ROUNDUP(MONTH(SalesDataTable[[#This Row],[Order Date]])/3,0)</f>
        <v>Q2</v>
      </c>
      <c r="D856" s="10">
        <f>MONTH(SalesDataTable[[#This Row],[Order Date]])</f>
        <v>5</v>
      </c>
      <c r="E856" s="10" t="str">
        <f>TEXT(SalesDataTable[[#This Row],[Order Date]],"MMM")</f>
        <v>May</v>
      </c>
      <c r="F856" s="10">
        <f>YEAR(SalesDataTable[[#This Row],[Order Date]])</f>
        <v>2026</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6">
      <c r="A857" s="2">
        <v>1930</v>
      </c>
      <c r="B857" s="3">
        <v>46161</v>
      </c>
      <c r="C857" s="11" t="str">
        <f>"Q"&amp;ROUNDUP(MONTH(SalesDataTable[[#This Row],[Order Date]])/3,0)</f>
        <v>Q2</v>
      </c>
      <c r="D857" s="10">
        <f>MONTH(SalesDataTable[[#This Row],[Order Date]])</f>
        <v>5</v>
      </c>
      <c r="E857" s="10" t="str">
        <f>TEXT(SalesDataTable[[#This Row],[Order Date]],"MMM")</f>
        <v>May</v>
      </c>
      <c r="F857" s="10">
        <f>YEAR(SalesDataTable[[#This Row],[Order Date]])</f>
        <v>2026</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6">
      <c r="A858" s="2">
        <v>2658</v>
      </c>
      <c r="B858" s="3">
        <v>46161</v>
      </c>
      <c r="C858" s="11" t="str">
        <f>"Q"&amp;ROUNDUP(MONTH(SalesDataTable[[#This Row],[Order Date]])/3,0)</f>
        <v>Q2</v>
      </c>
      <c r="D858" s="10">
        <f>MONTH(SalesDataTable[[#This Row],[Order Date]])</f>
        <v>5</v>
      </c>
      <c r="E858" s="10" t="str">
        <f>TEXT(SalesDataTable[[#This Row],[Order Date]],"MMM")</f>
        <v>May</v>
      </c>
      <c r="F858" s="10">
        <f>YEAR(SalesDataTable[[#This Row],[Order Date]])</f>
        <v>2026</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6">
      <c r="A859" s="2">
        <v>2951</v>
      </c>
      <c r="B859" s="3">
        <v>46161</v>
      </c>
      <c r="C859" s="11" t="str">
        <f>"Q"&amp;ROUNDUP(MONTH(SalesDataTable[[#This Row],[Order Date]])/3,0)</f>
        <v>Q2</v>
      </c>
      <c r="D859" s="10">
        <f>MONTH(SalesDataTable[[#This Row],[Order Date]])</f>
        <v>5</v>
      </c>
      <c r="E859" s="10" t="str">
        <f>TEXT(SalesDataTable[[#This Row],[Order Date]],"MMM")</f>
        <v>May</v>
      </c>
      <c r="F859" s="10">
        <f>YEAR(SalesDataTable[[#This Row],[Order Date]])</f>
        <v>2026</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6">
      <c r="A860" s="2">
        <v>4328</v>
      </c>
      <c r="B860" s="3">
        <v>46161</v>
      </c>
      <c r="C860" s="11" t="str">
        <f>"Q"&amp;ROUNDUP(MONTH(SalesDataTable[[#This Row],[Order Date]])/3,0)</f>
        <v>Q2</v>
      </c>
      <c r="D860" s="10">
        <f>MONTH(SalesDataTable[[#This Row],[Order Date]])</f>
        <v>5</v>
      </c>
      <c r="E860" s="10" t="str">
        <f>TEXT(SalesDataTable[[#This Row],[Order Date]],"MMM")</f>
        <v>May</v>
      </c>
      <c r="F860" s="10">
        <f>YEAR(SalesDataTable[[#This Row],[Order Date]])</f>
        <v>2026</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6">
      <c r="A861" s="2">
        <v>4591</v>
      </c>
      <c r="B861" s="3">
        <v>46161</v>
      </c>
      <c r="C861" s="11" t="str">
        <f>"Q"&amp;ROUNDUP(MONTH(SalesDataTable[[#This Row],[Order Date]])/3,0)</f>
        <v>Q2</v>
      </c>
      <c r="D861" s="10">
        <f>MONTH(SalesDataTable[[#This Row],[Order Date]])</f>
        <v>5</v>
      </c>
      <c r="E861" s="10" t="str">
        <f>TEXT(SalesDataTable[[#This Row],[Order Date]],"MMM")</f>
        <v>May</v>
      </c>
      <c r="F861" s="10">
        <f>YEAR(SalesDataTable[[#This Row],[Order Date]])</f>
        <v>2026</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6">
      <c r="A862" s="2">
        <v>280</v>
      </c>
      <c r="B862" s="3">
        <v>46162</v>
      </c>
      <c r="C862" s="11" t="str">
        <f>"Q"&amp;ROUNDUP(MONTH(SalesDataTable[[#This Row],[Order Date]])/3,0)</f>
        <v>Q2</v>
      </c>
      <c r="D862" s="10">
        <f>MONTH(SalesDataTable[[#This Row],[Order Date]])</f>
        <v>5</v>
      </c>
      <c r="E862" s="10" t="str">
        <f>TEXT(SalesDataTable[[#This Row],[Order Date]],"MMM")</f>
        <v>May</v>
      </c>
      <c r="F862" s="10">
        <f>YEAR(SalesDataTable[[#This Row],[Order Date]])</f>
        <v>2026</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6">
      <c r="A863" s="2">
        <v>409</v>
      </c>
      <c r="B863" s="3">
        <v>46162</v>
      </c>
      <c r="C863" s="11" t="str">
        <f>"Q"&amp;ROUNDUP(MONTH(SalesDataTable[[#This Row],[Order Date]])/3,0)</f>
        <v>Q2</v>
      </c>
      <c r="D863" s="10">
        <f>MONTH(SalesDataTable[[#This Row],[Order Date]])</f>
        <v>5</v>
      </c>
      <c r="E863" s="10" t="str">
        <f>TEXT(SalesDataTable[[#This Row],[Order Date]],"MMM")</f>
        <v>May</v>
      </c>
      <c r="F863" s="10">
        <f>YEAR(SalesDataTable[[#This Row],[Order Date]])</f>
        <v>2026</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6">
      <c r="A864" s="2">
        <v>1372</v>
      </c>
      <c r="B864" s="3">
        <v>46162</v>
      </c>
      <c r="C864" s="11" t="str">
        <f>"Q"&amp;ROUNDUP(MONTH(SalesDataTable[[#This Row],[Order Date]])/3,0)</f>
        <v>Q2</v>
      </c>
      <c r="D864" s="10">
        <f>MONTH(SalesDataTable[[#This Row],[Order Date]])</f>
        <v>5</v>
      </c>
      <c r="E864" s="10" t="str">
        <f>TEXT(SalesDataTable[[#This Row],[Order Date]],"MMM")</f>
        <v>May</v>
      </c>
      <c r="F864" s="10">
        <f>YEAR(SalesDataTable[[#This Row],[Order Date]])</f>
        <v>2026</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6">
      <c r="A865" s="2">
        <v>2327</v>
      </c>
      <c r="B865" s="3">
        <v>46162</v>
      </c>
      <c r="C865" s="11" t="str">
        <f>"Q"&amp;ROUNDUP(MONTH(SalesDataTable[[#This Row],[Order Date]])/3,0)</f>
        <v>Q2</v>
      </c>
      <c r="D865" s="10">
        <f>MONTH(SalesDataTable[[#This Row],[Order Date]])</f>
        <v>5</v>
      </c>
      <c r="E865" s="10" t="str">
        <f>TEXT(SalesDataTable[[#This Row],[Order Date]],"MMM")</f>
        <v>May</v>
      </c>
      <c r="F865" s="10">
        <f>YEAR(SalesDataTable[[#This Row],[Order Date]])</f>
        <v>2026</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6">
      <c r="A866" s="2">
        <v>2703</v>
      </c>
      <c r="B866" s="3">
        <v>46162</v>
      </c>
      <c r="C866" s="11" t="str">
        <f>"Q"&amp;ROUNDUP(MONTH(SalesDataTable[[#This Row],[Order Date]])/3,0)</f>
        <v>Q2</v>
      </c>
      <c r="D866" s="10">
        <f>MONTH(SalesDataTable[[#This Row],[Order Date]])</f>
        <v>5</v>
      </c>
      <c r="E866" s="10" t="str">
        <f>TEXT(SalesDataTable[[#This Row],[Order Date]],"MMM")</f>
        <v>May</v>
      </c>
      <c r="F866" s="10">
        <f>YEAR(SalesDataTable[[#This Row],[Order Date]])</f>
        <v>2026</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6">
      <c r="A867" s="2">
        <v>2776</v>
      </c>
      <c r="B867" s="3">
        <v>46162</v>
      </c>
      <c r="C867" s="11" t="str">
        <f>"Q"&amp;ROUNDUP(MONTH(SalesDataTable[[#This Row],[Order Date]])/3,0)</f>
        <v>Q2</v>
      </c>
      <c r="D867" s="10">
        <f>MONTH(SalesDataTable[[#This Row],[Order Date]])</f>
        <v>5</v>
      </c>
      <c r="E867" s="10" t="str">
        <f>TEXT(SalesDataTable[[#This Row],[Order Date]],"MMM")</f>
        <v>May</v>
      </c>
      <c r="F867" s="10">
        <f>YEAR(SalesDataTable[[#This Row],[Order Date]])</f>
        <v>2026</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6">
      <c r="A868" s="2">
        <v>3411</v>
      </c>
      <c r="B868" s="3">
        <v>46162</v>
      </c>
      <c r="C868" s="11" t="str">
        <f>"Q"&amp;ROUNDUP(MONTH(SalesDataTable[[#This Row],[Order Date]])/3,0)</f>
        <v>Q2</v>
      </c>
      <c r="D868" s="10">
        <f>MONTH(SalesDataTable[[#This Row],[Order Date]])</f>
        <v>5</v>
      </c>
      <c r="E868" s="10" t="str">
        <f>TEXT(SalesDataTable[[#This Row],[Order Date]],"MMM")</f>
        <v>May</v>
      </c>
      <c r="F868" s="10">
        <f>YEAR(SalesDataTable[[#This Row],[Order Date]])</f>
        <v>2026</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6">
      <c r="A869" s="2">
        <v>3841</v>
      </c>
      <c r="B869" s="3">
        <v>46162</v>
      </c>
      <c r="C869" s="11" t="str">
        <f>"Q"&amp;ROUNDUP(MONTH(SalesDataTable[[#This Row],[Order Date]])/3,0)</f>
        <v>Q2</v>
      </c>
      <c r="D869" s="10">
        <f>MONTH(SalesDataTable[[#This Row],[Order Date]])</f>
        <v>5</v>
      </c>
      <c r="E869" s="10" t="str">
        <f>TEXT(SalesDataTable[[#This Row],[Order Date]],"MMM")</f>
        <v>May</v>
      </c>
      <c r="F869" s="10">
        <f>YEAR(SalesDataTable[[#This Row],[Order Date]])</f>
        <v>2026</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6">
      <c r="A870" s="2">
        <v>5121</v>
      </c>
      <c r="B870" s="3">
        <v>46162</v>
      </c>
      <c r="C870" s="11" t="str">
        <f>"Q"&amp;ROUNDUP(MONTH(SalesDataTable[[#This Row],[Order Date]])/3,0)</f>
        <v>Q2</v>
      </c>
      <c r="D870" s="10">
        <f>MONTH(SalesDataTable[[#This Row],[Order Date]])</f>
        <v>5</v>
      </c>
      <c r="E870" s="10" t="str">
        <f>TEXT(SalesDataTable[[#This Row],[Order Date]],"MMM")</f>
        <v>May</v>
      </c>
      <c r="F870" s="10">
        <f>YEAR(SalesDataTable[[#This Row],[Order Date]])</f>
        <v>2026</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6">
      <c r="A871" s="2">
        <v>53</v>
      </c>
      <c r="B871" s="3">
        <v>46163</v>
      </c>
      <c r="C871" s="11" t="str">
        <f>"Q"&amp;ROUNDUP(MONTH(SalesDataTable[[#This Row],[Order Date]])/3,0)</f>
        <v>Q2</v>
      </c>
      <c r="D871" s="10">
        <f>MONTH(SalesDataTable[[#This Row],[Order Date]])</f>
        <v>5</v>
      </c>
      <c r="E871" s="10" t="str">
        <f>TEXT(SalesDataTable[[#This Row],[Order Date]],"MMM")</f>
        <v>May</v>
      </c>
      <c r="F871" s="10">
        <f>YEAR(SalesDataTable[[#This Row],[Order Date]])</f>
        <v>2026</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6">
      <c r="A872" s="2">
        <v>127</v>
      </c>
      <c r="B872" s="3">
        <v>46163</v>
      </c>
      <c r="C872" s="11" t="str">
        <f>"Q"&amp;ROUNDUP(MONTH(SalesDataTable[[#This Row],[Order Date]])/3,0)</f>
        <v>Q2</v>
      </c>
      <c r="D872" s="10">
        <f>MONTH(SalesDataTable[[#This Row],[Order Date]])</f>
        <v>5</v>
      </c>
      <c r="E872" s="10" t="str">
        <f>TEXT(SalesDataTable[[#This Row],[Order Date]],"MMM")</f>
        <v>May</v>
      </c>
      <c r="F872" s="10">
        <f>YEAR(SalesDataTable[[#This Row],[Order Date]])</f>
        <v>2026</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6">
      <c r="A873" s="2">
        <v>1092</v>
      </c>
      <c r="B873" s="3">
        <v>46163</v>
      </c>
      <c r="C873" s="11" t="str">
        <f>"Q"&amp;ROUNDUP(MONTH(SalesDataTable[[#This Row],[Order Date]])/3,0)</f>
        <v>Q2</v>
      </c>
      <c r="D873" s="10">
        <f>MONTH(SalesDataTable[[#This Row],[Order Date]])</f>
        <v>5</v>
      </c>
      <c r="E873" s="10" t="str">
        <f>TEXT(SalesDataTable[[#This Row],[Order Date]],"MMM")</f>
        <v>May</v>
      </c>
      <c r="F873" s="10">
        <f>YEAR(SalesDataTable[[#This Row],[Order Date]])</f>
        <v>2026</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6">
      <c r="A874" s="2">
        <v>1213</v>
      </c>
      <c r="B874" s="3">
        <v>46163</v>
      </c>
      <c r="C874" s="11" t="str">
        <f>"Q"&amp;ROUNDUP(MONTH(SalesDataTable[[#This Row],[Order Date]])/3,0)</f>
        <v>Q2</v>
      </c>
      <c r="D874" s="10">
        <f>MONTH(SalesDataTable[[#This Row],[Order Date]])</f>
        <v>5</v>
      </c>
      <c r="E874" s="10" t="str">
        <f>TEXT(SalesDataTable[[#This Row],[Order Date]],"MMM")</f>
        <v>May</v>
      </c>
      <c r="F874" s="10">
        <f>YEAR(SalesDataTable[[#This Row],[Order Date]])</f>
        <v>2026</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6">
      <c r="A875" s="2">
        <v>1849</v>
      </c>
      <c r="B875" s="3">
        <v>46163</v>
      </c>
      <c r="C875" s="11" t="str">
        <f>"Q"&amp;ROUNDUP(MONTH(SalesDataTable[[#This Row],[Order Date]])/3,0)</f>
        <v>Q2</v>
      </c>
      <c r="D875" s="10">
        <f>MONTH(SalesDataTable[[#This Row],[Order Date]])</f>
        <v>5</v>
      </c>
      <c r="E875" s="10" t="str">
        <f>TEXT(SalesDataTable[[#This Row],[Order Date]],"MMM")</f>
        <v>May</v>
      </c>
      <c r="F875" s="10">
        <f>YEAR(SalesDataTable[[#This Row],[Order Date]])</f>
        <v>2026</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6">
      <c r="A876" s="2">
        <v>2395</v>
      </c>
      <c r="B876" s="3">
        <v>46163</v>
      </c>
      <c r="C876" s="11" t="str">
        <f>"Q"&amp;ROUNDUP(MONTH(SalesDataTable[[#This Row],[Order Date]])/3,0)</f>
        <v>Q2</v>
      </c>
      <c r="D876" s="10">
        <f>MONTH(SalesDataTable[[#This Row],[Order Date]])</f>
        <v>5</v>
      </c>
      <c r="E876" s="10" t="str">
        <f>TEXT(SalesDataTable[[#This Row],[Order Date]],"MMM")</f>
        <v>May</v>
      </c>
      <c r="F876" s="10">
        <f>YEAR(SalesDataTable[[#This Row],[Order Date]])</f>
        <v>2026</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6">
      <c r="A877" s="2">
        <v>4166</v>
      </c>
      <c r="B877" s="3">
        <v>46163</v>
      </c>
      <c r="C877" s="11" t="str">
        <f>"Q"&amp;ROUNDUP(MONTH(SalesDataTable[[#This Row],[Order Date]])/3,0)</f>
        <v>Q2</v>
      </c>
      <c r="D877" s="10">
        <f>MONTH(SalesDataTable[[#This Row],[Order Date]])</f>
        <v>5</v>
      </c>
      <c r="E877" s="10" t="str">
        <f>TEXT(SalesDataTable[[#This Row],[Order Date]],"MMM")</f>
        <v>May</v>
      </c>
      <c r="F877" s="10">
        <f>YEAR(SalesDataTable[[#This Row],[Order Date]])</f>
        <v>2026</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6">
      <c r="A878" s="2">
        <v>1004</v>
      </c>
      <c r="B878" s="3">
        <v>46164</v>
      </c>
      <c r="C878" s="11" t="str">
        <f>"Q"&amp;ROUNDUP(MONTH(SalesDataTable[[#This Row],[Order Date]])/3,0)</f>
        <v>Q2</v>
      </c>
      <c r="D878" s="10">
        <f>MONTH(SalesDataTable[[#This Row],[Order Date]])</f>
        <v>5</v>
      </c>
      <c r="E878" s="10" t="str">
        <f>TEXT(SalesDataTable[[#This Row],[Order Date]],"MMM")</f>
        <v>May</v>
      </c>
      <c r="F878" s="10">
        <f>YEAR(SalesDataTable[[#This Row],[Order Date]])</f>
        <v>2026</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6">
      <c r="A879" s="2">
        <v>1012</v>
      </c>
      <c r="B879" s="3">
        <v>46164</v>
      </c>
      <c r="C879" s="11" t="str">
        <f>"Q"&amp;ROUNDUP(MONTH(SalesDataTable[[#This Row],[Order Date]])/3,0)</f>
        <v>Q2</v>
      </c>
      <c r="D879" s="10">
        <f>MONTH(SalesDataTable[[#This Row],[Order Date]])</f>
        <v>5</v>
      </c>
      <c r="E879" s="10" t="str">
        <f>TEXT(SalesDataTable[[#This Row],[Order Date]],"MMM")</f>
        <v>May</v>
      </c>
      <c r="F879" s="10">
        <f>YEAR(SalesDataTable[[#This Row],[Order Date]])</f>
        <v>2026</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6">
      <c r="A880" s="2">
        <v>2180</v>
      </c>
      <c r="B880" s="3">
        <v>46164</v>
      </c>
      <c r="C880" s="11" t="str">
        <f>"Q"&amp;ROUNDUP(MONTH(SalesDataTable[[#This Row],[Order Date]])/3,0)</f>
        <v>Q2</v>
      </c>
      <c r="D880" s="10">
        <f>MONTH(SalesDataTable[[#This Row],[Order Date]])</f>
        <v>5</v>
      </c>
      <c r="E880" s="10" t="str">
        <f>TEXT(SalesDataTable[[#This Row],[Order Date]],"MMM")</f>
        <v>May</v>
      </c>
      <c r="F880" s="10">
        <f>YEAR(SalesDataTable[[#This Row],[Order Date]])</f>
        <v>2026</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6">
      <c r="A881" s="2">
        <v>3659</v>
      </c>
      <c r="B881" s="3">
        <v>46164</v>
      </c>
      <c r="C881" s="11" t="str">
        <f>"Q"&amp;ROUNDUP(MONTH(SalesDataTable[[#This Row],[Order Date]])/3,0)</f>
        <v>Q2</v>
      </c>
      <c r="D881" s="10">
        <f>MONTH(SalesDataTable[[#This Row],[Order Date]])</f>
        <v>5</v>
      </c>
      <c r="E881" s="10" t="str">
        <f>TEXT(SalesDataTable[[#This Row],[Order Date]],"MMM")</f>
        <v>May</v>
      </c>
      <c r="F881" s="10">
        <f>YEAR(SalesDataTable[[#This Row],[Order Date]])</f>
        <v>2026</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6">
      <c r="A882" s="2">
        <v>3775</v>
      </c>
      <c r="B882" s="3">
        <v>46164</v>
      </c>
      <c r="C882" s="11" t="str">
        <f>"Q"&amp;ROUNDUP(MONTH(SalesDataTable[[#This Row],[Order Date]])/3,0)</f>
        <v>Q2</v>
      </c>
      <c r="D882" s="10">
        <f>MONTH(SalesDataTable[[#This Row],[Order Date]])</f>
        <v>5</v>
      </c>
      <c r="E882" s="10" t="str">
        <f>TEXT(SalesDataTable[[#This Row],[Order Date]],"MMM")</f>
        <v>May</v>
      </c>
      <c r="F882" s="10">
        <f>YEAR(SalesDataTable[[#This Row],[Order Date]])</f>
        <v>2026</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6">
      <c r="A883" s="2">
        <v>4071</v>
      </c>
      <c r="B883" s="3">
        <v>46164</v>
      </c>
      <c r="C883" s="11" t="str">
        <f>"Q"&amp;ROUNDUP(MONTH(SalesDataTable[[#This Row],[Order Date]])/3,0)</f>
        <v>Q2</v>
      </c>
      <c r="D883" s="10">
        <f>MONTH(SalesDataTable[[#This Row],[Order Date]])</f>
        <v>5</v>
      </c>
      <c r="E883" s="10" t="str">
        <f>TEXT(SalesDataTable[[#This Row],[Order Date]],"MMM")</f>
        <v>May</v>
      </c>
      <c r="F883" s="10">
        <f>YEAR(SalesDataTable[[#This Row],[Order Date]])</f>
        <v>2026</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6">
      <c r="A884" s="2">
        <v>5137</v>
      </c>
      <c r="B884" s="3">
        <v>46164</v>
      </c>
      <c r="C884" s="11" t="str">
        <f>"Q"&amp;ROUNDUP(MONTH(SalesDataTable[[#This Row],[Order Date]])/3,0)</f>
        <v>Q2</v>
      </c>
      <c r="D884" s="10">
        <f>MONTH(SalesDataTable[[#This Row],[Order Date]])</f>
        <v>5</v>
      </c>
      <c r="E884" s="10" t="str">
        <f>TEXT(SalesDataTable[[#This Row],[Order Date]],"MMM")</f>
        <v>May</v>
      </c>
      <c r="F884" s="10">
        <f>YEAR(SalesDataTable[[#This Row],[Order Date]])</f>
        <v>2026</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6">
      <c r="A885" s="2">
        <v>133</v>
      </c>
      <c r="B885" s="3">
        <v>46165</v>
      </c>
      <c r="C885" s="11" t="str">
        <f>"Q"&amp;ROUNDUP(MONTH(SalesDataTable[[#This Row],[Order Date]])/3,0)</f>
        <v>Q2</v>
      </c>
      <c r="D885" s="10">
        <f>MONTH(SalesDataTable[[#This Row],[Order Date]])</f>
        <v>5</v>
      </c>
      <c r="E885" s="10" t="str">
        <f>TEXT(SalesDataTable[[#This Row],[Order Date]],"MMM")</f>
        <v>May</v>
      </c>
      <c r="F885" s="10">
        <f>YEAR(SalesDataTable[[#This Row],[Order Date]])</f>
        <v>2026</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6">
      <c r="A886" s="2">
        <v>1385</v>
      </c>
      <c r="B886" s="3">
        <v>46165</v>
      </c>
      <c r="C886" s="11" t="str">
        <f>"Q"&amp;ROUNDUP(MONTH(SalesDataTable[[#This Row],[Order Date]])/3,0)</f>
        <v>Q2</v>
      </c>
      <c r="D886" s="10">
        <f>MONTH(SalesDataTable[[#This Row],[Order Date]])</f>
        <v>5</v>
      </c>
      <c r="E886" s="10" t="str">
        <f>TEXT(SalesDataTable[[#This Row],[Order Date]],"MMM")</f>
        <v>May</v>
      </c>
      <c r="F886" s="10">
        <f>YEAR(SalesDataTable[[#This Row],[Order Date]])</f>
        <v>2026</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6">
      <c r="A887" s="2">
        <v>1597</v>
      </c>
      <c r="B887" s="3">
        <v>46165</v>
      </c>
      <c r="C887" s="11" t="str">
        <f>"Q"&amp;ROUNDUP(MONTH(SalesDataTable[[#This Row],[Order Date]])/3,0)</f>
        <v>Q2</v>
      </c>
      <c r="D887" s="10">
        <f>MONTH(SalesDataTable[[#This Row],[Order Date]])</f>
        <v>5</v>
      </c>
      <c r="E887" s="10" t="str">
        <f>TEXT(SalesDataTable[[#This Row],[Order Date]],"MMM")</f>
        <v>May</v>
      </c>
      <c r="F887" s="10">
        <f>YEAR(SalesDataTable[[#This Row],[Order Date]])</f>
        <v>2026</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6">
      <c r="A888" s="2">
        <v>2273</v>
      </c>
      <c r="B888" s="3">
        <v>46165</v>
      </c>
      <c r="C888" s="11" t="str">
        <f>"Q"&amp;ROUNDUP(MONTH(SalesDataTable[[#This Row],[Order Date]])/3,0)</f>
        <v>Q2</v>
      </c>
      <c r="D888" s="10">
        <f>MONTH(SalesDataTable[[#This Row],[Order Date]])</f>
        <v>5</v>
      </c>
      <c r="E888" s="10" t="str">
        <f>TEXT(SalesDataTable[[#This Row],[Order Date]],"MMM")</f>
        <v>May</v>
      </c>
      <c r="F888" s="10">
        <f>YEAR(SalesDataTable[[#This Row],[Order Date]])</f>
        <v>2026</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6">
      <c r="A889" s="2">
        <v>2931</v>
      </c>
      <c r="B889" s="3">
        <v>46165</v>
      </c>
      <c r="C889" s="11" t="str">
        <f>"Q"&amp;ROUNDUP(MONTH(SalesDataTable[[#This Row],[Order Date]])/3,0)</f>
        <v>Q2</v>
      </c>
      <c r="D889" s="10">
        <f>MONTH(SalesDataTable[[#This Row],[Order Date]])</f>
        <v>5</v>
      </c>
      <c r="E889" s="10" t="str">
        <f>TEXT(SalesDataTable[[#This Row],[Order Date]],"MMM")</f>
        <v>May</v>
      </c>
      <c r="F889" s="10">
        <f>YEAR(SalesDataTable[[#This Row],[Order Date]])</f>
        <v>2026</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6">
      <c r="A890" s="2">
        <v>4143</v>
      </c>
      <c r="B890" s="3">
        <v>46165</v>
      </c>
      <c r="C890" s="11" t="str">
        <f>"Q"&amp;ROUNDUP(MONTH(SalesDataTable[[#This Row],[Order Date]])/3,0)</f>
        <v>Q2</v>
      </c>
      <c r="D890" s="10">
        <f>MONTH(SalesDataTable[[#This Row],[Order Date]])</f>
        <v>5</v>
      </c>
      <c r="E890" s="10" t="str">
        <f>TEXT(SalesDataTable[[#This Row],[Order Date]],"MMM")</f>
        <v>May</v>
      </c>
      <c r="F890" s="10">
        <f>YEAR(SalesDataTable[[#This Row],[Order Date]])</f>
        <v>2026</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6">
      <c r="A891" s="2">
        <v>4504</v>
      </c>
      <c r="B891" s="3">
        <v>46165</v>
      </c>
      <c r="C891" s="11" t="str">
        <f>"Q"&amp;ROUNDUP(MONTH(SalesDataTable[[#This Row],[Order Date]])/3,0)</f>
        <v>Q2</v>
      </c>
      <c r="D891" s="10">
        <f>MONTH(SalesDataTable[[#This Row],[Order Date]])</f>
        <v>5</v>
      </c>
      <c r="E891" s="10" t="str">
        <f>TEXT(SalesDataTable[[#This Row],[Order Date]],"MMM")</f>
        <v>May</v>
      </c>
      <c r="F891" s="10">
        <f>YEAR(SalesDataTable[[#This Row],[Order Date]])</f>
        <v>2026</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6">
      <c r="A892" s="2">
        <v>656</v>
      </c>
      <c r="B892" s="3">
        <v>46166</v>
      </c>
      <c r="C892" s="11" t="str">
        <f>"Q"&amp;ROUNDUP(MONTH(SalesDataTable[[#This Row],[Order Date]])/3,0)</f>
        <v>Q2</v>
      </c>
      <c r="D892" s="10">
        <f>MONTH(SalesDataTable[[#This Row],[Order Date]])</f>
        <v>5</v>
      </c>
      <c r="E892" s="10" t="str">
        <f>TEXT(SalesDataTable[[#This Row],[Order Date]],"MMM")</f>
        <v>May</v>
      </c>
      <c r="F892" s="10">
        <f>YEAR(SalesDataTable[[#This Row],[Order Date]])</f>
        <v>2026</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6">
      <c r="A893" s="2">
        <v>979</v>
      </c>
      <c r="B893" s="3">
        <v>46166</v>
      </c>
      <c r="C893" s="11" t="str">
        <f>"Q"&amp;ROUNDUP(MONTH(SalesDataTable[[#This Row],[Order Date]])/3,0)</f>
        <v>Q2</v>
      </c>
      <c r="D893" s="10">
        <f>MONTH(SalesDataTable[[#This Row],[Order Date]])</f>
        <v>5</v>
      </c>
      <c r="E893" s="10" t="str">
        <f>TEXT(SalesDataTable[[#This Row],[Order Date]],"MMM")</f>
        <v>May</v>
      </c>
      <c r="F893" s="10">
        <f>YEAR(SalesDataTable[[#This Row],[Order Date]])</f>
        <v>2026</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6">
      <c r="A894" s="2">
        <v>1510</v>
      </c>
      <c r="B894" s="3">
        <v>46166</v>
      </c>
      <c r="C894" s="11" t="str">
        <f>"Q"&amp;ROUNDUP(MONTH(SalesDataTable[[#This Row],[Order Date]])/3,0)</f>
        <v>Q2</v>
      </c>
      <c r="D894" s="10">
        <f>MONTH(SalesDataTable[[#This Row],[Order Date]])</f>
        <v>5</v>
      </c>
      <c r="E894" s="10" t="str">
        <f>TEXT(SalesDataTable[[#This Row],[Order Date]],"MMM")</f>
        <v>May</v>
      </c>
      <c r="F894" s="10">
        <f>YEAR(SalesDataTable[[#This Row],[Order Date]])</f>
        <v>2026</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6">
      <c r="A895" s="2">
        <v>1959</v>
      </c>
      <c r="B895" s="3">
        <v>46166</v>
      </c>
      <c r="C895" s="11" t="str">
        <f>"Q"&amp;ROUNDUP(MONTH(SalesDataTable[[#This Row],[Order Date]])/3,0)</f>
        <v>Q2</v>
      </c>
      <c r="D895" s="10">
        <f>MONTH(SalesDataTable[[#This Row],[Order Date]])</f>
        <v>5</v>
      </c>
      <c r="E895" s="10" t="str">
        <f>TEXT(SalesDataTable[[#This Row],[Order Date]],"MMM")</f>
        <v>May</v>
      </c>
      <c r="F895" s="10">
        <f>YEAR(SalesDataTable[[#This Row],[Order Date]])</f>
        <v>2026</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6">
      <c r="A896" s="2">
        <v>2089</v>
      </c>
      <c r="B896" s="3">
        <v>46166</v>
      </c>
      <c r="C896" s="11" t="str">
        <f>"Q"&amp;ROUNDUP(MONTH(SalesDataTable[[#This Row],[Order Date]])/3,0)</f>
        <v>Q2</v>
      </c>
      <c r="D896" s="10">
        <f>MONTH(SalesDataTable[[#This Row],[Order Date]])</f>
        <v>5</v>
      </c>
      <c r="E896" s="10" t="str">
        <f>TEXT(SalesDataTable[[#This Row],[Order Date]],"MMM")</f>
        <v>May</v>
      </c>
      <c r="F896" s="10">
        <f>YEAR(SalesDataTable[[#This Row],[Order Date]])</f>
        <v>2026</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6">
      <c r="A897" s="2">
        <v>2446</v>
      </c>
      <c r="B897" s="3">
        <v>46166</v>
      </c>
      <c r="C897" s="11" t="str">
        <f>"Q"&amp;ROUNDUP(MONTH(SalesDataTable[[#This Row],[Order Date]])/3,0)</f>
        <v>Q2</v>
      </c>
      <c r="D897" s="10">
        <f>MONTH(SalesDataTable[[#This Row],[Order Date]])</f>
        <v>5</v>
      </c>
      <c r="E897" s="10" t="str">
        <f>TEXT(SalesDataTable[[#This Row],[Order Date]],"MMM")</f>
        <v>May</v>
      </c>
      <c r="F897" s="10">
        <f>YEAR(SalesDataTable[[#This Row],[Order Date]])</f>
        <v>2026</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6">
      <c r="A898" s="2">
        <v>2847</v>
      </c>
      <c r="B898" s="3">
        <v>46166</v>
      </c>
      <c r="C898" s="11" t="str">
        <f>"Q"&amp;ROUNDUP(MONTH(SalesDataTable[[#This Row],[Order Date]])/3,0)</f>
        <v>Q2</v>
      </c>
      <c r="D898" s="10">
        <f>MONTH(SalesDataTable[[#This Row],[Order Date]])</f>
        <v>5</v>
      </c>
      <c r="E898" s="10" t="str">
        <f>TEXT(SalesDataTable[[#This Row],[Order Date]],"MMM")</f>
        <v>May</v>
      </c>
      <c r="F898" s="10">
        <f>YEAR(SalesDataTable[[#This Row],[Order Date]])</f>
        <v>2026</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6">
      <c r="A899" s="2">
        <v>3454</v>
      </c>
      <c r="B899" s="3">
        <v>46166</v>
      </c>
      <c r="C899" s="11" t="str">
        <f>"Q"&amp;ROUNDUP(MONTH(SalesDataTable[[#This Row],[Order Date]])/3,0)</f>
        <v>Q2</v>
      </c>
      <c r="D899" s="10">
        <f>MONTH(SalesDataTable[[#This Row],[Order Date]])</f>
        <v>5</v>
      </c>
      <c r="E899" s="10" t="str">
        <f>TEXT(SalesDataTable[[#This Row],[Order Date]],"MMM")</f>
        <v>May</v>
      </c>
      <c r="F899" s="10">
        <f>YEAR(SalesDataTable[[#This Row],[Order Date]])</f>
        <v>2026</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6">
      <c r="A900" s="2">
        <v>4472</v>
      </c>
      <c r="B900" s="3">
        <v>46166</v>
      </c>
      <c r="C900" s="11" t="str">
        <f>"Q"&amp;ROUNDUP(MONTH(SalesDataTable[[#This Row],[Order Date]])/3,0)</f>
        <v>Q2</v>
      </c>
      <c r="D900" s="10">
        <f>MONTH(SalesDataTable[[#This Row],[Order Date]])</f>
        <v>5</v>
      </c>
      <c r="E900" s="10" t="str">
        <f>TEXT(SalesDataTable[[#This Row],[Order Date]],"MMM")</f>
        <v>May</v>
      </c>
      <c r="F900" s="10">
        <f>YEAR(SalesDataTable[[#This Row],[Order Date]])</f>
        <v>2026</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6">
      <c r="A901" s="2">
        <v>4852</v>
      </c>
      <c r="B901" s="3">
        <v>46166</v>
      </c>
      <c r="C901" s="11" t="str">
        <f>"Q"&amp;ROUNDUP(MONTH(SalesDataTable[[#This Row],[Order Date]])/3,0)</f>
        <v>Q2</v>
      </c>
      <c r="D901" s="10">
        <f>MONTH(SalesDataTable[[#This Row],[Order Date]])</f>
        <v>5</v>
      </c>
      <c r="E901" s="10" t="str">
        <f>TEXT(SalesDataTable[[#This Row],[Order Date]],"MMM")</f>
        <v>May</v>
      </c>
      <c r="F901" s="10">
        <f>YEAR(SalesDataTable[[#This Row],[Order Date]])</f>
        <v>2026</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6">
      <c r="A902" s="2">
        <v>4959</v>
      </c>
      <c r="B902" s="3">
        <v>46166</v>
      </c>
      <c r="C902" s="11" t="str">
        <f>"Q"&amp;ROUNDUP(MONTH(SalesDataTable[[#This Row],[Order Date]])/3,0)</f>
        <v>Q2</v>
      </c>
      <c r="D902" s="10">
        <f>MONTH(SalesDataTable[[#This Row],[Order Date]])</f>
        <v>5</v>
      </c>
      <c r="E902" s="10" t="str">
        <f>TEXT(SalesDataTable[[#This Row],[Order Date]],"MMM")</f>
        <v>May</v>
      </c>
      <c r="F902" s="10">
        <f>YEAR(SalesDataTable[[#This Row],[Order Date]])</f>
        <v>2026</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6">
      <c r="A903" s="2">
        <v>5056</v>
      </c>
      <c r="B903" s="3">
        <v>46166</v>
      </c>
      <c r="C903" s="11" t="str">
        <f>"Q"&amp;ROUNDUP(MONTH(SalesDataTable[[#This Row],[Order Date]])/3,0)</f>
        <v>Q2</v>
      </c>
      <c r="D903" s="10">
        <f>MONTH(SalesDataTable[[#This Row],[Order Date]])</f>
        <v>5</v>
      </c>
      <c r="E903" s="10" t="str">
        <f>TEXT(SalesDataTable[[#This Row],[Order Date]],"MMM")</f>
        <v>May</v>
      </c>
      <c r="F903" s="10">
        <f>YEAR(SalesDataTable[[#This Row],[Order Date]])</f>
        <v>2026</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6">
      <c r="A904" s="2">
        <v>1152</v>
      </c>
      <c r="B904" s="3">
        <v>46167</v>
      </c>
      <c r="C904" s="11" t="str">
        <f>"Q"&amp;ROUNDUP(MONTH(SalesDataTable[[#This Row],[Order Date]])/3,0)</f>
        <v>Q2</v>
      </c>
      <c r="D904" s="10">
        <f>MONTH(SalesDataTable[[#This Row],[Order Date]])</f>
        <v>5</v>
      </c>
      <c r="E904" s="10" t="str">
        <f>TEXT(SalesDataTable[[#This Row],[Order Date]],"MMM")</f>
        <v>May</v>
      </c>
      <c r="F904" s="10">
        <f>YEAR(SalesDataTable[[#This Row],[Order Date]])</f>
        <v>2026</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6">
      <c r="A905" s="2">
        <v>3919</v>
      </c>
      <c r="B905" s="3">
        <v>46167</v>
      </c>
      <c r="C905" s="11" t="str">
        <f>"Q"&amp;ROUNDUP(MONTH(SalesDataTable[[#This Row],[Order Date]])/3,0)</f>
        <v>Q2</v>
      </c>
      <c r="D905" s="10">
        <f>MONTH(SalesDataTable[[#This Row],[Order Date]])</f>
        <v>5</v>
      </c>
      <c r="E905" s="10" t="str">
        <f>TEXT(SalesDataTable[[#This Row],[Order Date]],"MMM")</f>
        <v>May</v>
      </c>
      <c r="F905" s="10">
        <f>YEAR(SalesDataTable[[#This Row],[Order Date]])</f>
        <v>2026</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6">
      <c r="A906" s="2">
        <v>4202</v>
      </c>
      <c r="B906" s="3">
        <v>46167</v>
      </c>
      <c r="C906" s="11" t="str">
        <f>"Q"&amp;ROUNDUP(MONTH(SalesDataTable[[#This Row],[Order Date]])/3,0)</f>
        <v>Q2</v>
      </c>
      <c r="D906" s="10">
        <f>MONTH(SalesDataTable[[#This Row],[Order Date]])</f>
        <v>5</v>
      </c>
      <c r="E906" s="10" t="str">
        <f>TEXT(SalesDataTable[[#This Row],[Order Date]],"MMM")</f>
        <v>May</v>
      </c>
      <c r="F906" s="10">
        <f>YEAR(SalesDataTable[[#This Row],[Order Date]])</f>
        <v>2026</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6">
      <c r="A907" s="2">
        <v>4274</v>
      </c>
      <c r="B907" s="3">
        <v>46167</v>
      </c>
      <c r="C907" s="11" t="str">
        <f>"Q"&amp;ROUNDUP(MONTH(SalesDataTable[[#This Row],[Order Date]])/3,0)</f>
        <v>Q2</v>
      </c>
      <c r="D907" s="10">
        <f>MONTH(SalesDataTable[[#This Row],[Order Date]])</f>
        <v>5</v>
      </c>
      <c r="E907" s="10" t="str">
        <f>TEXT(SalesDataTable[[#This Row],[Order Date]],"MMM")</f>
        <v>May</v>
      </c>
      <c r="F907" s="10">
        <f>YEAR(SalesDataTable[[#This Row],[Order Date]])</f>
        <v>2026</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6">
      <c r="A908" s="2">
        <v>4364</v>
      </c>
      <c r="B908" s="3">
        <v>46167</v>
      </c>
      <c r="C908" s="11" t="str">
        <f>"Q"&amp;ROUNDUP(MONTH(SalesDataTable[[#This Row],[Order Date]])/3,0)</f>
        <v>Q2</v>
      </c>
      <c r="D908" s="10">
        <f>MONTH(SalesDataTable[[#This Row],[Order Date]])</f>
        <v>5</v>
      </c>
      <c r="E908" s="10" t="str">
        <f>TEXT(SalesDataTable[[#This Row],[Order Date]],"MMM")</f>
        <v>May</v>
      </c>
      <c r="F908" s="10">
        <f>YEAR(SalesDataTable[[#This Row],[Order Date]])</f>
        <v>2026</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6">
      <c r="A909" s="2">
        <v>4896</v>
      </c>
      <c r="B909" s="3">
        <v>46167</v>
      </c>
      <c r="C909" s="11" t="str">
        <f>"Q"&amp;ROUNDUP(MONTH(SalesDataTable[[#This Row],[Order Date]])/3,0)</f>
        <v>Q2</v>
      </c>
      <c r="D909" s="10">
        <f>MONTH(SalesDataTable[[#This Row],[Order Date]])</f>
        <v>5</v>
      </c>
      <c r="E909" s="10" t="str">
        <f>TEXT(SalesDataTable[[#This Row],[Order Date]],"MMM")</f>
        <v>May</v>
      </c>
      <c r="F909" s="10">
        <f>YEAR(SalesDataTable[[#This Row],[Order Date]])</f>
        <v>2026</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6">
      <c r="A910" s="2">
        <v>5109</v>
      </c>
      <c r="B910" s="3">
        <v>46167</v>
      </c>
      <c r="C910" s="11" t="str">
        <f>"Q"&amp;ROUNDUP(MONTH(SalesDataTable[[#This Row],[Order Date]])/3,0)</f>
        <v>Q2</v>
      </c>
      <c r="D910" s="10">
        <f>MONTH(SalesDataTable[[#This Row],[Order Date]])</f>
        <v>5</v>
      </c>
      <c r="E910" s="10" t="str">
        <f>TEXT(SalesDataTable[[#This Row],[Order Date]],"MMM")</f>
        <v>May</v>
      </c>
      <c r="F910" s="10">
        <f>YEAR(SalesDataTable[[#This Row],[Order Date]])</f>
        <v>2026</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6">
      <c r="A911" s="2">
        <v>289</v>
      </c>
      <c r="B911" s="3">
        <v>46168</v>
      </c>
      <c r="C911" s="11" t="str">
        <f>"Q"&amp;ROUNDUP(MONTH(SalesDataTable[[#This Row],[Order Date]])/3,0)</f>
        <v>Q2</v>
      </c>
      <c r="D911" s="10">
        <f>MONTH(SalesDataTable[[#This Row],[Order Date]])</f>
        <v>5</v>
      </c>
      <c r="E911" s="10" t="str">
        <f>TEXT(SalesDataTable[[#This Row],[Order Date]],"MMM")</f>
        <v>May</v>
      </c>
      <c r="F911" s="10">
        <f>YEAR(SalesDataTable[[#This Row],[Order Date]])</f>
        <v>2026</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6">
      <c r="A912" s="2">
        <v>4092</v>
      </c>
      <c r="B912" s="3">
        <v>46168</v>
      </c>
      <c r="C912" s="11" t="str">
        <f>"Q"&amp;ROUNDUP(MONTH(SalesDataTable[[#This Row],[Order Date]])/3,0)</f>
        <v>Q2</v>
      </c>
      <c r="D912" s="10">
        <f>MONTH(SalesDataTable[[#This Row],[Order Date]])</f>
        <v>5</v>
      </c>
      <c r="E912" s="10" t="str">
        <f>TEXT(SalesDataTable[[#This Row],[Order Date]],"MMM")</f>
        <v>May</v>
      </c>
      <c r="F912" s="10">
        <f>YEAR(SalesDataTable[[#This Row],[Order Date]])</f>
        <v>2026</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6">
      <c r="A913" s="2">
        <v>4727</v>
      </c>
      <c r="B913" s="3">
        <v>46168</v>
      </c>
      <c r="C913" s="11" t="str">
        <f>"Q"&amp;ROUNDUP(MONTH(SalesDataTable[[#This Row],[Order Date]])/3,0)</f>
        <v>Q2</v>
      </c>
      <c r="D913" s="10">
        <f>MONTH(SalesDataTable[[#This Row],[Order Date]])</f>
        <v>5</v>
      </c>
      <c r="E913" s="10" t="str">
        <f>TEXT(SalesDataTable[[#This Row],[Order Date]],"MMM")</f>
        <v>May</v>
      </c>
      <c r="F913" s="10">
        <f>YEAR(SalesDataTable[[#This Row],[Order Date]])</f>
        <v>2026</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6">
      <c r="A914" s="2">
        <v>4753</v>
      </c>
      <c r="B914" s="3">
        <v>46168</v>
      </c>
      <c r="C914" s="11" t="str">
        <f>"Q"&amp;ROUNDUP(MONTH(SalesDataTable[[#This Row],[Order Date]])/3,0)</f>
        <v>Q2</v>
      </c>
      <c r="D914" s="10">
        <f>MONTH(SalesDataTable[[#This Row],[Order Date]])</f>
        <v>5</v>
      </c>
      <c r="E914" s="10" t="str">
        <f>TEXT(SalesDataTable[[#This Row],[Order Date]],"MMM")</f>
        <v>May</v>
      </c>
      <c r="F914" s="10">
        <f>YEAR(SalesDataTable[[#This Row],[Order Date]])</f>
        <v>2026</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6">
      <c r="A915" s="2">
        <v>942</v>
      </c>
      <c r="B915" s="3">
        <v>46169</v>
      </c>
      <c r="C915" s="11" t="str">
        <f>"Q"&amp;ROUNDUP(MONTH(SalesDataTable[[#This Row],[Order Date]])/3,0)</f>
        <v>Q2</v>
      </c>
      <c r="D915" s="10">
        <f>MONTH(SalesDataTable[[#This Row],[Order Date]])</f>
        <v>5</v>
      </c>
      <c r="E915" s="10" t="str">
        <f>TEXT(SalesDataTable[[#This Row],[Order Date]],"MMM")</f>
        <v>May</v>
      </c>
      <c r="F915" s="10">
        <f>YEAR(SalesDataTable[[#This Row],[Order Date]])</f>
        <v>2026</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6">
      <c r="A916" s="2">
        <v>1755</v>
      </c>
      <c r="B916" s="3">
        <v>46169</v>
      </c>
      <c r="C916" s="11" t="str">
        <f>"Q"&amp;ROUNDUP(MONTH(SalesDataTable[[#This Row],[Order Date]])/3,0)</f>
        <v>Q2</v>
      </c>
      <c r="D916" s="10">
        <f>MONTH(SalesDataTable[[#This Row],[Order Date]])</f>
        <v>5</v>
      </c>
      <c r="E916" s="10" t="str">
        <f>TEXT(SalesDataTable[[#This Row],[Order Date]],"MMM")</f>
        <v>May</v>
      </c>
      <c r="F916" s="10">
        <f>YEAR(SalesDataTable[[#This Row],[Order Date]])</f>
        <v>2026</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6">
      <c r="A917" s="2">
        <v>3073</v>
      </c>
      <c r="B917" s="3">
        <v>46169</v>
      </c>
      <c r="C917" s="11" t="str">
        <f>"Q"&amp;ROUNDUP(MONTH(SalesDataTable[[#This Row],[Order Date]])/3,0)</f>
        <v>Q2</v>
      </c>
      <c r="D917" s="10">
        <f>MONTH(SalesDataTable[[#This Row],[Order Date]])</f>
        <v>5</v>
      </c>
      <c r="E917" s="10" t="str">
        <f>TEXT(SalesDataTable[[#This Row],[Order Date]],"MMM")</f>
        <v>May</v>
      </c>
      <c r="F917" s="10">
        <f>YEAR(SalesDataTable[[#This Row],[Order Date]])</f>
        <v>2026</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6">
      <c r="A918" s="2">
        <v>4230</v>
      </c>
      <c r="B918" s="3">
        <v>46169</v>
      </c>
      <c r="C918" s="11" t="str">
        <f>"Q"&amp;ROUNDUP(MONTH(SalesDataTable[[#This Row],[Order Date]])/3,0)</f>
        <v>Q2</v>
      </c>
      <c r="D918" s="10">
        <f>MONTH(SalesDataTable[[#This Row],[Order Date]])</f>
        <v>5</v>
      </c>
      <c r="E918" s="10" t="str">
        <f>TEXT(SalesDataTable[[#This Row],[Order Date]],"MMM")</f>
        <v>May</v>
      </c>
      <c r="F918" s="10">
        <f>YEAR(SalesDataTable[[#This Row],[Order Date]])</f>
        <v>2026</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6">
      <c r="A919" s="2">
        <v>644</v>
      </c>
      <c r="B919" s="3">
        <v>46170</v>
      </c>
      <c r="C919" s="11" t="str">
        <f>"Q"&amp;ROUNDUP(MONTH(SalesDataTable[[#This Row],[Order Date]])/3,0)</f>
        <v>Q2</v>
      </c>
      <c r="D919" s="10">
        <f>MONTH(SalesDataTable[[#This Row],[Order Date]])</f>
        <v>5</v>
      </c>
      <c r="E919" s="10" t="str">
        <f>TEXT(SalesDataTable[[#This Row],[Order Date]],"MMM")</f>
        <v>May</v>
      </c>
      <c r="F919" s="10">
        <f>YEAR(SalesDataTable[[#This Row],[Order Date]])</f>
        <v>2026</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6">
      <c r="A920" s="2">
        <v>1122</v>
      </c>
      <c r="B920" s="3">
        <v>46170</v>
      </c>
      <c r="C920" s="11" t="str">
        <f>"Q"&amp;ROUNDUP(MONTH(SalesDataTable[[#This Row],[Order Date]])/3,0)</f>
        <v>Q2</v>
      </c>
      <c r="D920" s="10">
        <f>MONTH(SalesDataTable[[#This Row],[Order Date]])</f>
        <v>5</v>
      </c>
      <c r="E920" s="10" t="str">
        <f>TEXT(SalesDataTable[[#This Row],[Order Date]],"MMM")</f>
        <v>May</v>
      </c>
      <c r="F920" s="10">
        <f>YEAR(SalesDataTable[[#This Row],[Order Date]])</f>
        <v>2026</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6">
      <c r="A921" s="2">
        <v>2019</v>
      </c>
      <c r="B921" s="3">
        <v>46170</v>
      </c>
      <c r="C921" s="11" t="str">
        <f>"Q"&amp;ROUNDUP(MONTH(SalesDataTable[[#This Row],[Order Date]])/3,0)</f>
        <v>Q2</v>
      </c>
      <c r="D921" s="10">
        <f>MONTH(SalesDataTable[[#This Row],[Order Date]])</f>
        <v>5</v>
      </c>
      <c r="E921" s="10" t="str">
        <f>TEXT(SalesDataTable[[#This Row],[Order Date]],"MMM")</f>
        <v>May</v>
      </c>
      <c r="F921" s="10">
        <f>YEAR(SalesDataTable[[#This Row],[Order Date]])</f>
        <v>2026</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6">
      <c r="A922" s="2">
        <v>2432</v>
      </c>
      <c r="B922" s="3">
        <v>46170</v>
      </c>
      <c r="C922" s="11" t="str">
        <f>"Q"&amp;ROUNDUP(MONTH(SalesDataTable[[#This Row],[Order Date]])/3,0)</f>
        <v>Q2</v>
      </c>
      <c r="D922" s="10">
        <f>MONTH(SalesDataTable[[#This Row],[Order Date]])</f>
        <v>5</v>
      </c>
      <c r="E922" s="10" t="str">
        <f>TEXT(SalesDataTable[[#This Row],[Order Date]],"MMM")</f>
        <v>May</v>
      </c>
      <c r="F922" s="10">
        <f>YEAR(SalesDataTable[[#This Row],[Order Date]])</f>
        <v>2026</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6">
      <c r="A923" s="2">
        <v>2989</v>
      </c>
      <c r="B923" s="3">
        <v>46170</v>
      </c>
      <c r="C923" s="11" t="str">
        <f>"Q"&amp;ROUNDUP(MONTH(SalesDataTable[[#This Row],[Order Date]])/3,0)</f>
        <v>Q2</v>
      </c>
      <c r="D923" s="10">
        <f>MONTH(SalesDataTable[[#This Row],[Order Date]])</f>
        <v>5</v>
      </c>
      <c r="E923" s="10" t="str">
        <f>TEXT(SalesDataTable[[#This Row],[Order Date]],"MMM")</f>
        <v>May</v>
      </c>
      <c r="F923" s="10">
        <f>YEAR(SalesDataTable[[#This Row],[Order Date]])</f>
        <v>2026</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6">
      <c r="A924" s="2">
        <v>3019</v>
      </c>
      <c r="B924" s="3">
        <v>46170</v>
      </c>
      <c r="C924" s="11" t="str">
        <f>"Q"&amp;ROUNDUP(MONTH(SalesDataTable[[#This Row],[Order Date]])/3,0)</f>
        <v>Q2</v>
      </c>
      <c r="D924" s="10">
        <f>MONTH(SalesDataTable[[#This Row],[Order Date]])</f>
        <v>5</v>
      </c>
      <c r="E924" s="10" t="str">
        <f>TEXT(SalesDataTable[[#This Row],[Order Date]],"MMM")</f>
        <v>May</v>
      </c>
      <c r="F924" s="10">
        <f>YEAR(SalesDataTable[[#This Row],[Order Date]])</f>
        <v>2026</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6">
      <c r="A925" s="2">
        <v>3798</v>
      </c>
      <c r="B925" s="3">
        <v>46170</v>
      </c>
      <c r="C925" s="11" t="str">
        <f>"Q"&amp;ROUNDUP(MONTH(SalesDataTable[[#This Row],[Order Date]])/3,0)</f>
        <v>Q2</v>
      </c>
      <c r="D925" s="10">
        <f>MONTH(SalesDataTable[[#This Row],[Order Date]])</f>
        <v>5</v>
      </c>
      <c r="E925" s="10" t="str">
        <f>TEXT(SalesDataTable[[#This Row],[Order Date]],"MMM")</f>
        <v>May</v>
      </c>
      <c r="F925" s="10">
        <f>YEAR(SalesDataTable[[#This Row],[Order Date]])</f>
        <v>2026</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6">
      <c r="A926" s="2">
        <v>3862</v>
      </c>
      <c r="B926" s="3">
        <v>46170</v>
      </c>
      <c r="C926" s="11" t="str">
        <f>"Q"&amp;ROUNDUP(MONTH(SalesDataTable[[#This Row],[Order Date]])/3,0)</f>
        <v>Q2</v>
      </c>
      <c r="D926" s="10">
        <f>MONTH(SalesDataTable[[#This Row],[Order Date]])</f>
        <v>5</v>
      </c>
      <c r="E926" s="10" t="str">
        <f>TEXT(SalesDataTable[[#This Row],[Order Date]],"MMM")</f>
        <v>May</v>
      </c>
      <c r="F926" s="10">
        <f>YEAR(SalesDataTable[[#This Row],[Order Date]])</f>
        <v>2026</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6">
      <c r="A927" s="2">
        <v>4281</v>
      </c>
      <c r="B927" s="3">
        <v>46170</v>
      </c>
      <c r="C927" s="11" t="str">
        <f>"Q"&amp;ROUNDUP(MONTH(SalesDataTable[[#This Row],[Order Date]])/3,0)</f>
        <v>Q2</v>
      </c>
      <c r="D927" s="10">
        <f>MONTH(SalesDataTable[[#This Row],[Order Date]])</f>
        <v>5</v>
      </c>
      <c r="E927" s="10" t="str">
        <f>TEXT(SalesDataTable[[#This Row],[Order Date]],"MMM")</f>
        <v>May</v>
      </c>
      <c r="F927" s="10">
        <f>YEAR(SalesDataTable[[#This Row],[Order Date]])</f>
        <v>2026</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6">
      <c r="A928" s="2">
        <v>191</v>
      </c>
      <c r="B928" s="3">
        <v>46171</v>
      </c>
      <c r="C928" s="11" t="str">
        <f>"Q"&amp;ROUNDUP(MONTH(SalesDataTable[[#This Row],[Order Date]])/3,0)</f>
        <v>Q2</v>
      </c>
      <c r="D928" s="10">
        <f>MONTH(SalesDataTable[[#This Row],[Order Date]])</f>
        <v>5</v>
      </c>
      <c r="E928" s="10" t="str">
        <f>TEXT(SalesDataTable[[#This Row],[Order Date]],"MMM")</f>
        <v>May</v>
      </c>
      <c r="F928" s="10">
        <f>YEAR(SalesDataTable[[#This Row],[Order Date]])</f>
        <v>2026</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6">
      <c r="A929" s="2">
        <v>1039</v>
      </c>
      <c r="B929" s="3">
        <v>46171</v>
      </c>
      <c r="C929" s="11" t="str">
        <f>"Q"&amp;ROUNDUP(MONTH(SalesDataTable[[#This Row],[Order Date]])/3,0)</f>
        <v>Q2</v>
      </c>
      <c r="D929" s="10">
        <f>MONTH(SalesDataTable[[#This Row],[Order Date]])</f>
        <v>5</v>
      </c>
      <c r="E929" s="10" t="str">
        <f>TEXT(SalesDataTable[[#This Row],[Order Date]],"MMM")</f>
        <v>May</v>
      </c>
      <c r="F929" s="10">
        <f>YEAR(SalesDataTable[[#This Row],[Order Date]])</f>
        <v>2026</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6">
      <c r="A930" s="2">
        <v>2641</v>
      </c>
      <c r="B930" s="3">
        <v>46171</v>
      </c>
      <c r="C930" s="11" t="str">
        <f>"Q"&amp;ROUNDUP(MONTH(SalesDataTable[[#This Row],[Order Date]])/3,0)</f>
        <v>Q2</v>
      </c>
      <c r="D930" s="10">
        <f>MONTH(SalesDataTable[[#This Row],[Order Date]])</f>
        <v>5</v>
      </c>
      <c r="E930" s="10" t="str">
        <f>TEXT(SalesDataTable[[#This Row],[Order Date]],"MMM")</f>
        <v>May</v>
      </c>
      <c r="F930" s="10">
        <f>YEAR(SalesDataTable[[#This Row],[Order Date]])</f>
        <v>2026</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6">
      <c r="A931" s="2">
        <v>3058</v>
      </c>
      <c r="B931" s="3">
        <v>46171</v>
      </c>
      <c r="C931" s="11" t="str">
        <f>"Q"&amp;ROUNDUP(MONTH(SalesDataTable[[#This Row],[Order Date]])/3,0)</f>
        <v>Q2</v>
      </c>
      <c r="D931" s="10">
        <f>MONTH(SalesDataTable[[#This Row],[Order Date]])</f>
        <v>5</v>
      </c>
      <c r="E931" s="10" t="str">
        <f>TEXT(SalesDataTable[[#This Row],[Order Date]],"MMM")</f>
        <v>May</v>
      </c>
      <c r="F931" s="10">
        <f>YEAR(SalesDataTable[[#This Row],[Order Date]])</f>
        <v>2026</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6">
      <c r="A932" s="2">
        <v>3110</v>
      </c>
      <c r="B932" s="3">
        <v>46171</v>
      </c>
      <c r="C932" s="11" t="str">
        <f>"Q"&amp;ROUNDUP(MONTH(SalesDataTable[[#This Row],[Order Date]])/3,0)</f>
        <v>Q2</v>
      </c>
      <c r="D932" s="10">
        <f>MONTH(SalesDataTable[[#This Row],[Order Date]])</f>
        <v>5</v>
      </c>
      <c r="E932" s="10" t="str">
        <f>TEXT(SalesDataTable[[#This Row],[Order Date]],"MMM")</f>
        <v>May</v>
      </c>
      <c r="F932" s="10">
        <f>YEAR(SalesDataTable[[#This Row],[Order Date]])</f>
        <v>2026</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6">
      <c r="A933" s="2">
        <v>3981</v>
      </c>
      <c r="B933" s="3">
        <v>46171</v>
      </c>
      <c r="C933" s="11" t="str">
        <f>"Q"&amp;ROUNDUP(MONTH(SalesDataTable[[#This Row],[Order Date]])/3,0)</f>
        <v>Q2</v>
      </c>
      <c r="D933" s="10">
        <f>MONTH(SalesDataTable[[#This Row],[Order Date]])</f>
        <v>5</v>
      </c>
      <c r="E933" s="10" t="str">
        <f>TEXT(SalesDataTable[[#This Row],[Order Date]],"MMM")</f>
        <v>May</v>
      </c>
      <c r="F933" s="10">
        <f>YEAR(SalesDataTable[[#This Row],[Order Date]])</f>
        <v>2026</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6">
      <c r="A934" s="2">
        <v>4663</v>
      </c>
      <c r="B934" s="3">
        <v>46171</v>
      </c>
      <c r="C934" s="11" t="str">
        <f>"Q"&amp;ROUNDUP(MONTH(SalesDataTable[[#This Row],[Order Date]])/3,0)</f>
        <v>Q2</v>
      </c>
      <c r="D934" s="10">
        <f>MONTH(SalesDataTable[[#This Row],[Order Date]])</f>
        <v>5</v>
      </c>
      <c r="E934" s="10" t="str">
        <f>TEXT(SalesDataTable[[#This Row],[Order Date]],"MMM")</f>
        <v>May</v>
      </c>
      <c r="F934" s="10">
        <f>YEAR(SalesDataTable[[#This Row],[Order Date]])</f>
        <v>2026</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6">
      <c r="A935" s="2">
        <v>5021</v>
      </c>
      <c r="B935" s="3">
        <v>46171</v>
      </c>
      <c r="C935" s="11" t="str">
        <f>"Q"&amp;ROUNDUP(MONTH(SalesDataTable[[#This Row],[Order Date]])/3,0)</f>
        <v>Q2</v>
      </c>
      <c r="D935" s="10">
        <f>MONTH(SalesDataTable[[#This Row],[Order Date]])</f>
        <v>5</v>
      </c>
      <c r="E935" s="10" t="str">
        <f>TEXT(SalesDataTable[[#This Row],[Order Date]],"MMM")</f>
        <v>May</v>
      </c>
      <c r="F935" s="10">
        <f>YEAR(SalesDataTable[[#This Row],[Order Date]])</f>
        <v>2026</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6">
      <c r="A936" s="2">
        <v>5107</v>
      </c>
      <c r="B936" s="3">
        <v>46171</v>
      </c>
      <c r="C936" s="11" t="str">
        <f>"Q"&amp;ROUNDUP(MONTH(SalesDataTable[[#This Row],[Order Date]])/3,0)</f>
        <v>Q2</v>
      </c>
      <c r="D936" s="10">
        <f>MONTH(SalesDataTable[[#This Row],[Order Date]])</f>
        <v>5</v>
      </c>
      <c r="E936" s="10" t="str">
        <f>TEXT(SalesDataTable[[#This Row],[Order Date]],"MMM")</f>
        <v>May</v>
      </c>
      <c r="F936" s="10">
        <f>YEAR(SalesDataTable[[#This Row],[Order Date]])</f>
        <v>2026</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6">
      <c r="A937" s="2">
        <v>454</v>
      </c>
      <c r="B937" s="3">
        <v>46172</v>
      </c>
      <c r="C937" s="11" t="str">
        <f>"Q"&amp;ROUNDUP(MONTH(SalesDataTable[[#This Row],[Order Date]])/3,0)</f>
        <v>Q2</v>
      </c>
      <c r="D937" s="10">
        <f>MONTH(SalesDataTable[[#This Row],[Order Date]])</f>
        <v>5</v>
      </c>
      <c r="E937" s="10" t="str">
        <f>TEXT(SalesDataTable[[#This Row],[Order Date]],"MMM")</f>
        <v>May</v>
      </c>
      <c r="F937" s="10">
        <f>YEAR(SalesDataTable[[#This Row],[Order Date]])</f>
        <v>2026</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6">
      <c r="A938" s="2">
        <v>873</v>
      </c>
      <c r="B938" s="3">
        <v>46172</v>
      </c>
      <c r="C938" s="11" t="str">
        <f>"Q"&amp;ROUNDUP(MONTH(SalesDataTable[[#This Row],[Order Date]])/3,0)</f>
        <v>Q2</v>
      </c>
      <c r="D938" s="10">
        <f>MONTH(SalesDataTable[[#This Row],[Order Date]])</f>
        <v>5</v>
      </c>
      <c r="E938" s="10" t="str">
        <f>TEXT(SalesDataTable[[#This Row],[Order Date]],"MMM")</f>
        <v>May</v>
      </c>
      <c r="F938" s="10">
        <f>YEAR(SalesDataTable[[#This Row],[Order Date]])</f>
        <v>2026</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6">
      <c r="A939" s="2">
        <v>1116</v>
      </c>
      <c r="B939" s="3">
        <v>46172</v>
      </c>
      <c r="C939" s="11" t="str">
        <f>"Q"&amp;ROUNDUP(MONTH(SalesDataTable[[#This Row],[Order Date]])/3,0)</f>
        <v>Q2</v>
      </c>
      <c r="D939" s="10">
        <f>MONTH(SalesDataTable[[#This Row],[Order Date]])</f>
        <v>5</v>
      </c>
      <c r="E939" s="10" t="str">
        <f>TEXT(SalesDataTable[[#This Row],[Order Date]],"MMM")</f>
        <v>May</v>
      </c>
      <c r="F939" s="10">
        <f>YEAR(SalesDataTable[[#This Row],[Order Date]])</f>
        <v>2026</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6">
      <c r="A940" s="2">
        <v>1206</v>
      </c>
      <c r="B940" s="3">
        <v>46172</v>
      </c>
      <c r="C940" s="11" t="str">
        <f>"Q"&amp;ROUNDUP(MONTH(SalesDataTable[[#This Row],[Order Date]])/3,0)</f>
        <v>Q2</v>
      </c>
      <c r="D940" s="10">
        <f>MONTH(SalesDataTable[[#This Row],[Order Date]])</f>
        <v>5</v>
      </c>
      <c r="E940" s="10" t="str">
        <f>TEXT(SalesDataTable[[#This Row],[Order Date]],"MMM")</f>
        <v>May</v>
      </c>
      <c r="F940" s="10">
        <f>YEAR(SalesDataTable[[#This Row],[Order Date]])</f>
        <v>2026</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6">
      <c r="A941" s="2">
        <v>1576</v>
      </c>
      <c r="B941" s="3">
        <v>46172</v>
      </c>
      <c r="C941" s="11" t="str">
        <f>"Q"&amp;ROUNDUP(MONTH(SalesDataTable[[#This Row],[Order Date]])/3,0)</f>
        <v>Q2</v>
      </c>
      <c r="D941" s="10">
        <f>MONTH(SalesDataTable[[#This Row],[Order Date]])</f>
        <v>5</v>
      </c>
      <c r="E941" s="10" t="str">
        <f>TEXT(SalesDataTable[[#This Row],[Order Date]],"MMM")</f>
        <v>May</v>
      </c>
      <c r="F941" s="10">
        <f>YEAR(SalesDataTable[[#This Row],[Order Date]])</f>
        <v>2026</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6">
      <c r="A942" s="2">
        <v>2634</v>
      </c>
      <c r="B942" s="3">
        <v>46172</v>
      </c>
      <c r="C942" s="11" t="str">
        <f>"Q"&amp;ROUNDUP(MONTH(SalesDataTable[[#This Row],[Order Date]])/3,0)</f>
        <v>Q2</v>
      </c>
      <c r="D942" s="10">
        <f>MONTH(SalesDataTable[[#This Row],[Order Date]])</f>
        <v>5</v>
      </c>
      <c r="E942" s="10" t="str">
        <f>TEXT(SalesDataTable[[#This Row],[Order Date]],"MMM")</f>
        <v>May</v>
      </c>
      <c r="F942" s="10">
        <f>YEAR(SalesDataTable[[#This Row],[Order Date]])</f>
        <v>2026</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6">
      <c r="A943" s="2">
        <v>2649</v>
      </c>
      <c r="B943" s="3">
        <v>46172</v>
      </c>
      <c r="C943" s="11" t="str">
        <f>"Q"&amp;ROUNDUP(MONTH(SalesDataTable[[#This Row],[Order Date]])/3,0)</f>
        <v>Q2</v>
      </c>
      <c r="D943" s="10">
        <f>MONTH(SalesDataTable[[#This Row],[Order Date]])</f>
        <v>5</v>
      </c>
      <c r="E943" s="10" t="str">
        <f>TEXT(SalesDataTable[[#This Row],[Order Date]],"MMM")</f>
        <v>May</v>
      </c>
      <c r="F943" s="10">
        <f>YEAR(SalesDataTable[[#This Row],[Order Date]])</f>
        <v>2026</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6">
      <c r="A944" s="2">
        <v>2774</v>
      </c>
      <c r="B944" s="3">
        <v>46172</v>
      </c>
      <c r="C944" s="11" t="str">
        <f>"Q"&amp;ROUNDUP(MONTH(SalesDataTable[[#This Row],[Order Date]])/3,0)</f>
        <v>Q2</v>
      </c>
      <c r="D944" s="10">
        <f>MONTH(SalesDataTable[[#This Row],[Order Date]])</f>
        <v>5</v>
      </c>
      <c r="E944" s="10" t="str">
        <f>TEXT(SalesDataTable[[#This Row],[Order Date]],"MMM")</f>
        <v>May</v>
      </c>
      <c r="F944" s="10">
        <f>YEAR(SalesDataTable[[#This Row],[Order Date]])</f>
        <v>2026</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6">
      <c r="A945" s="2">
        <v>3037</v>
      </c>
      <c r="B945" s="3">
        <v>46172</v>
      </c>
      <c r="C945" s="11" t="str">
        <f>"Q"&amp;ROUNDUP(MONTH(SalesDataTable[[#This Row],[Order Date]])/3,0)</f>
        <v>Q2</v>
      </c>
      <c r="D945" s="10">
        <f>MONTH(SalesDataTable[[#This Row],[Order Date]])</f>
        <v>5</v>
      </c>
      <c r="E945" s="10" t="str">
        <f>TEXT(SalesDataTable[[#This Row],[Order Date]],"MMM")</f>
        <v>May</v>
      </c>
      <c r="F945" s="10">
        <f>YEAR(SalesDataTable[[#This Row],[Order Date]])</f>
        <v>2026</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6">
      <c r="A946" s="2">
        <v>3138</v>
      </c>
      <c r="B946" s="3">
        <v>46172</v>
      </c>
      <c r="C946" s="11" t="str">
        <f>"Q"&amp;ROUNDUP(MONTH(SalesDataTable[[#This Row],[Order Date]])/3,0)</f>
        <v>Q2</v>
      </c>
      <c r="D946" s="10">
        <f>MONTH(SalesDataTable[[#This Row],[Order Date]])</f>
        <v>5</v>
      </c>
      <c r="E946" s="10" t="str">
        <f>TEXT(SalesDataTable[[#This Row],[Order Date]],"MMM")</f>
        <v>May</v>
      </c>
      <c r="F946" s="10">
        <f>YEAR(SalesDataTable[[#This Row],[Order Date]])</f>
        <v>2026</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6">
      <c r="A947" s="2">
        <v>3228</v>
      </c>
      <c r="B947" s="3">
        <v>46172</v>
      </c>
      <c r="C947" s="11" t="str">
        <f>"Q"&amp;ROUNDUP(MONTH(SalesDataTable[[#This Row],[Order Date]])/3,0)</f>
        <v>Q2</v>
      </c>
      <c r="D947" s="10">
        <f>MONTH(SalesDataTable[[#This Row],[Order Date]])</f>
        <v>5</v>
      </c>
      <c r="E947" s="10" t="str">
        <f>TEXT(SalesDataTable[[#This Row],[Order Date]],"MMM")</f>
        <v>May</v>
      </c>
      <c r="F947" s="10">
        <f>YEAR(SalesDataTable[[#This Row],[Order Date]])</f>
        <v>2026</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6">
      <c r="A948" s="2">
        <v>3401</v>
      </c>
      <c r="B948" s="3">
        <v>46172</v>
      </c>
      <c r="C948" s="11" t="str">
        <f>"Q"&amp;ROUNDUP(MONTH(SalesDataTable[[#This Row],[Order Date]])/3,0)</f>
        <v>Q2</v>
      </c>
      <c r="D948" s="10">
        <f>MONTH(SalesDataTable[[#This Row],[Order Date]])</f>
        <v>5</v>
      </c>
      <c r="E948" s="10" t="str">
        <f>TEXT(SalesDataTable[[#This Row],[Order Date]],"MMM")</f>
        <v>May</v>
      </c>
      <c r="F948" s="10">
        <f>YEAR(SalesDataTable[[#This Row],[Order Date]])</f>
        <v>2026</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6">
      <c r="A949" s="2">
        <v>3511</v>
      </c>
      <c r="B949" s="3">
        <v>46172</v>
      </c>
      <c r="C949" s="11" t="str">
        <f>"Q"&amp;ROUNDUP(MONTH(SalesDataTable[[#This Row],[Order Date]])/3,0)</f>
        <v>Q2</v>
      </c>
      <c r="D949" s="10">
        <f>MONTH(SalesDataTable[[#This Row],[Order Date]])</f>
        <v>5</v>
      </c>
      <c r="E949" s="10" t="str">
        <f>TEXT(SalesDataTable[[#This Row],[Order Date]],"MMM")</f>
        <v>May</v>
      </c>
      <c r="F949" s="10">
        <f>YEAR(SalesDataTable[[#This Row],[Order Date]])</f>
        <v>2026</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6">
      <c r="A950" s="2">
        <v>4485</v>
      </c>
      <c r="B950" s="3">
        <v>46172</v>
      </c>
      <c r="C950" s="11" t="str">
        <f>"Q"&amp;ROUNDUP(MONTH(SalesDataTable[[#This Row],[Order Date]])/3,0)</f>
        <v>Q2</v>
      </c>
      <c r="D950" s="10">
        <f>MONTH(SalesDataTable[[#This Row],[Order Date]])</f>
        <v>5</v>
      </c>
      <c r="E950" s="10" t="str">
        <f>TEXT(SalesDataTable[[#This Row],[Order Date]],"MMM")</f>
        <v>May</v>
      </c>
      <c r="F950" s="10">
        <f>YEAR(SalesDataTable[[#This Row],[Order Date]])</f>
        <v>2026</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6">
      <c r="A951" s="2">
        <v>447</v>
      </c>
      <c r="B951" s="3">
        <v>46173</v>
      </c>
      <c r="C951" s="11" t="str">
        <f>"Q"&amp;ROUNDUP(MONTH(SalesDataTable[[#This Row],[Order Date]])/3,0)</f>
        <v>Q2</v>
      </c>
      <c r="D951" s="10">
        <f>MONTH(SalesDataTable[[#This Row],[Order Date]])</f>
        <v>5</v>
      </c>
      <c r="E951" s="10" t="str">
        <f>TEXT(SalesDataTable[[#This Row],[Order Date]],"MMM")</f>
        <v>May</v>
      </c>
      <c r="F951" s="10">
        <f>YEAR(SalesDataTable[[#This Row],[Order Date]])</f>
        <v>2026</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6">
      <c r="A952" s="2">
        <v>1208</v>
      </c>
      <c r="B952" s="3">
        <v>46173</v>
      </c>
      <c r="C952" s="11" t="str">
        <f>"Q"&amp;ROUNDUP(MONTH(SalesDataTable[[#This Row],[Order Date]])/3,0)</f>
        <v>Q2</v>
      </c>
      <c r="D952" s="10">
        <f>MONTH(SalesDataTable[[#This Row],[Order Date]])</f>
        <v>5</v>
      </c>
      <c r="E952" s="10" t="str">
        <f>TEXT(SalesDataTable[[#This Row],[Order Date]],"MMM")</f>
        <v>May</v>
      </c>
      <c r="F952" s="10">
        <f>YEAR(SalesDataTable[[#This Row],[Order Date]])</f>
        <v>2026</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6">
      <c r="A953" s="2">
        <v>1355</v>
      </c>
      <c r="B953" s="3">
        <v>46173</v>
      </c>
      <c r="C953" s="11" t="str">
        <f>"Q"&amp;ROUNDUP(MONTH(SalesDataTable[[#This Row],[Order Date]])/3,0)</f>
        <v>Q2</v>
      </c>
      <c r="D953" s="10">
        <f>MONTH(SalesDataTable[[#This Row],[Order Date]])</f>
        <v>5</v>
      </c>
      <c r="E953" s="10" t="str">
        <f>TEXT(SalesDataTable[[#This Row],[Order Date]],"MMM")</f>
        <v>May</v>
      </c>
      <c r="F953" s="10">
        <f>YEAR(SalesDataTable[[#This Row],[Order Date]])</f>
        <v>2026</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6">
      <c r="A954" s="2">
        <v>1474</v>
      </c>
      <c r="B954" s="3">
        <v>46173</v>
      </c>
      <c r="C954" s="11" t="str">
        <f>"Q"&amp;ROUNDUP(MONTH(SalesDataTable[[#This Row],[Order Date]])/3,0)</f>
        <v>Q2</v>
      </c>
      <c r="D954" s="10">
        <f>MONTH(SalesDataTable[[#This Row],[Order Date]])</f>
        <v>5</v>
      </c>
      <c r="E954" s="10" t="str">
        <f>TEXT(SalesDataTable[[#This Row],[Order Date]],"MMM")</f>
        <v>May</v>
      </c>
      <c r="F954" s="10">
        <f>YEAR(SalesDataTable[[#This Row],[Order Date]])</f>
        <v>2026</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6">
      <c r="A955" s="2">
        <v>1625</v>
      </c>
      <c r="B955" s="3">
        <v>46173</v>
      </c>
      <c r="C955" s="11" t="str">
        <f>"Q"&amp;ROUNDUP(MONTH(SalesDataTable[[#This Row],[Order Date]])/3,0)</f>
        <v>Q2</v>
      </c>
      <c r="D955" s="10">
        <f>MONTH(SalesDataTable[[#This Row],[Order Date]])</f>
        <v>5</v>
      </c>
      <c r="E955" s="10" t="str">
        <f>TEXT(SalesDataTable[[#This Row],[Order Date]],"MMM")</f>
        <v>May</v>
      </c>
      <c r="F955" s="10">
        <f>YEAR(SalesDataTable[[#This Row],[Order Date]])</f>
        <v>2026</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6">
      <c r="A956" s="2">
        <v>1877</v>
      </c>
      <c r="B956" s="3">
        <v>46173</v>
      </c>
      <c r="C956" s="11" t="str">
        <f>"Q"&amp;ROUNDUP(MONTH(SalesDataTable[[#This Row],[Order Date]])/3,0)</f>
        <v>Q2</v>
      </c>
      <c r="D956" s="10">
        <f>MONTH(SalesDataTable[[#This Row],[Order Date]])</f>
        <v>5</v>
      </c>
      <c r="E956" s="10" t="str">
        <f>TEXT(SalesDataTable[[#This Row],[Order Date]],"MMM")</f>
        <v>May</v>
      </c>
      <c r="F956" s="10">
        <f>YEAR(SalesDataTable[[#This Row],[Order Date]])</f>
        <v>2026</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6">
      <c r="A957" s="2">
        <v>1978</v>
      </c>
      <c r="B957" s="3">
        <v>46173</v>
      </c>
      <c r="C957" s="11" t="str">
        <f>"Q"&amp;ROUNDUP(MONTH(SalesDataTable[[#This Row],[Order Date]])/3,0)</f>
        <v>Q2</v>
      </c>
      <c r="D957" s="10">
        <f>MONTH(SalesDataTable[[#This Row],[Order Date]])</f>
        <v>5</v>
      </c>
      <c r="E957" s="10" t="str">
        <f>TEXT(SalesDataTable[[#This Row],[Order Date]],"MMM")</f>
        <v>May</v>
      </c>
      <c r="F957" s="10">
        <f>YEAR(SalesDataTable[[#This Row],[Order Date]])</f>
        <v>2026</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6">
      <c r="A958" s="2">
        <v>3616</v>
      </c>
      <c r="B958" s="3">
        <v>46173</v>
      </c>
      <c r="C958" s="11" t="str">
        <f>"Q"&amp;ROUNDUP(MONTH(SalesDataTable[[#This Row],[Order Date]])/3,0)</f>
        <v>Q2</v>
      </c>
      <c r="D958" s="10">
        <f>MONTH(SalesDataTable[[#This Row],[Order Date]])</f>
        <v>5</v>
      </c>
      <c r="E958" s="10" t="str">
        <f>TEXT(SalesDataTable[[#This Row],[Order Date]],"MMM")</f>
        <v>May</v>
      </c>
      <c r="F958" s="10">
        <f>YEAR(SalesDataTable[[#This Row],[Order Date]])</f>
        <v>2026</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6">
      <c r="A959" s="2">
        <v>3992</v>
      </c>
      <c r="B959" s="3">
        <v>46173</v>
      </c>
      <c r="C959" s="11" t="str">
        <f>"Q"&amp;ROUNDUP(MONTH(SalesDataTable[[#This Row],[Order Date]])/3,0)</f>
        <v>Q2</v>
      </c>
      <c r="D959" s="10">
        <f>MONTH(SalesDataTable[[#This Row],[Order Date]])</f>
        <v>5</v>
      </c>
      <c r="E959" s="10" t="str">
        <f>TEXT(SalesDataTable[[#This Row],[Order Date]],"MMM")</f>
        <v>May</v>
      </c>
      <c r="F959" s="10">
        <f>YEAR(SalesDataTable[[#This Row],[Order Date]])</f>
        <v>2026</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6">
      <c r="A960" s="2">
        <v>4091</v>
      </c>
      <c r="B960" s="3">
        <v>46173</v>
      </c>
      <c r="C960" s="11" t="str">
        <f>"Q"&amp;ROUNDUP(MONTH(SalesDataTable[[#This Row],[Order Date]])/3,0)</f>
        <v>Q2</v>
      </c>
      <c r="D960" s="10">
        <f>MONTH(SalesDataTable[[#This Row],[Order Date]])</f>
        <v>5</v>
      </c>
      <c r="E960" s="10" t="str">
        <f>TEXT(SalesDataTable[[#This Row],[Order Date]],"MMM")</f>
        <v>May</v>
      </c>
      <c r="F960" s="10">
        <f>YEAR(SalesDataTable[[#This Row],[Order Date]])</f>
        <v>2026</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6">
      <c r="A961" s="2">
        <v>4204</v>
      </c>
      <c r="B961" s="3">
        <v>46173</v>
      </c>
      <c r="C961" s="11" t="str">
        <f>"Q"&amp;ROUNDUP(MONTH(SalesDataTable[[#This Row],[Order Date]])/3,0)</f>
        <v>Q2</v>
      </c>
      <c r="D961" s="10">
        <f>MONTH(SalesDataTable[[#This Row],[Order Date]])</f>
        <v>5</v>
      </c>
      <c r="E961" s="10" t="str">
        <f>TEXT(SalesDataTable[[#This Row],[Order Date]],"MMM")</f>
        <v>May</v>
      </c>
      <c r="F961" s="10">
        <f>YEAR(SalesDataTable[[#This Row],[Order Date]])</f>
        <v>2026</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6">
      <c r="A962" s="2">
        <v>4234</v>
      </c>
      <c r="B962" s="3">
        <v>46173</v>
      </c>
      <c r="C962" s="11" t="str">
        <f>"Q"&amp;ROUNDUP(MONTH(SalesDataTable[[#This Row],[Order Date]])/3,0)</f>
        <v>Q2</v>
      </c>
      <c r="D962" s="10">
        <f>MONTH(SalesDataTable[[#This Row],[Order Date]])</f>
        <v>5</v>
      </c>
      <c r="E962" s="10" t="str">
        <f>TEXT(SalesDataTable[[#This Row],[Order Date]],"MMM")</f>
        <v>May</v>
      </c>
      <c r="F962" s="10">
        <f>YEAR(SalesDataTable[[#This Row],[Order Date]])</f>
        <v>2026</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6">
      <c r="A963" s="2">
        <v>4696</v>
      </c>
      <c r="B963" s="3">
        <v>46173</v>
      </c>
      <c r="C963" s="11" t="str">
        <f>"Q"&amp;ROUNDUP(MONTH(SalesDataTable[[#This Row],[Order Date]])/3,0)</f>
        <v>Q2</v>
      </c>
      <c r="D963" s="10">
        <f>MONTH(SalesDataTable[[#This Row],[Order Date]])</f>
        <v>5</v>
      </c>
      <c r="E963" s="10" t="str">
        <f>TEXT(SalesDataTable[[#This Row],[Order Date]],"MMM")</f>
        <v>May</v>
      </c>
      <c r="F963" s="10">
        <f>YEAR(SalesDataTable[[#This Row],[Order Date]])</f>
        <v>2026</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6">
      <c r="A964" s="2">
        <v>4755</v>
      </c>
      <c r="B964" s="3">
        <v>46173</v>
      </c>
      <c r="C964" s="11" t="str">
        <f>"Q"&amp;ROUNDUP(MONTH(SalesDataTable[[#This Row],[Order Date]])/3,0)</f>
        <v>Q2</v>
      </c>
      <c r="D964" s="10">
        <f>MONTH(SalesDataTable[[#This Row],[Order Date]])</f>
        <v>5</v>
      </c>
      <c r="E964" s="10" t="str">
        <f>TEXT(SalesDataTable[[#This Row],[Order Date]],"MMM")</f>
        <v>May</v>
      </c>
      <c r="F964" s="10">
        <f>YEAR(SalesDataTable[[#This Row],[Order Date]])</f>
        <v>2026</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6">
      <c r="A965" s="2">
        <v>5090</v>
      </c>
      <c r="B965" s="3">
        <v>46173</v>
      </c>
      <c r="C965" s="11" t="str">
        <f>"Q"&amp;ROUNDUP(MONTH(SalesDataTable[[#This Row],[Order Date]])/3,0)</f>
        <v>Q2</v>
      </c>
      <c r="D965" s="10">
        <f>MONTH(SalesDataTable[[#This Row],[Order Date]])</f>
        <v>5</v>
      </c>
      <c r="E965" s="10" t="str">
        <f>TEXT(SalesDataTable[[#This Row],[Order Date]],"MMM")</f>
        <v>May</v>
      </c>
      <c r="F965" s="10">
        <f>YEAR(SalesDataTable[[#This Row],[Order Date]])</f>
        <v>2026</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6">
      <c r="A966" s="2">
        <v>27</v>
      </c>
      <c r="B966" s="3">
        <v>46174</v>
      </c>
      <c r="C966" s="11" t="str">
        <f>"Q"&amp;ROUNDUP(MONTH(SalesDataTable[[#This Row],[Order Date]])/3,0)</f>
        <v>Q2</v>
      </c>
      <c r="D966" s="10">
        <f>MONTH(SalesDataTable[[#This Row],[Order Date]])</f>
        <v>6</v>
      </c>
      <c r="E966" s="10" t="str">
        <f>TEXT(SalesDataTable[[#This Row],[Order Date]],"MMM")</f>
        <v>Jun</v>
      </c>
      <c r="F966" s="10">
        <f>YEAR(SalesDataTable[[#This Row],[Order Date]])</f>
        <v>2026</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6">
      <c r="A967" s="2">
        <v>463</v>
      </c>
      <c r="B967" s="3">
        <v>46174</v>
      </c>
      <c r="C967" s="11" t="str">
        <f>"Q"&amp;ROUNDUP(MONTH(SalesDataTable[[#This Row],[Order Date]])/3,0)</f>
        <v>Q2</v>
      </c>
      <c r="D967" s="10">
        <f>MONTH(SalesDataTable[[#This Row],[Order Date]])</f>
        <v>6</v>
      </c>
      <c r="E967" s="10" t="str">
        <f>TEXT(SalesDataTable[[#This Row],[Order Date]],"MMM")</f>
        <v>Jun</v>
      </c>
      <c r="F967" s="10">
        <f>YEAR(SalesDataTable[[#This Row],[Order Date]])</f>
        <v>2026</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6">
      <c r="A968" s="2">
        <v>653</v>
      </c>
      <c r="B968" s="3">
        <v>46174</v>
      </c>
      <c r="C968" s="11" t="str">
        <f>"Q"&amp;ROUNDUP(MONTH(SalesDataTable[[#This Row],[Order Date]])/3,0)</f>
        <v>Q2</v>
      </c>
      <c r="D968" s="10">
        <f>MONTH(SalesDataTable[[#This Row],[Order Date]])</f>
        <v>6</v>
      </c>
      <c r="E968" s="10" t="str">
        <f>TEXT(SalesDataTable[[#This Row],[Order Date]],"MMM")</f>
        <v>Jun</v>
      </c>
      <c r="F968" s="10">
        <f>YEAR(SalesDataTable[[#This Row],[Order Date]])</f>
        <v>2026</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6">
      <c r="A969" s="2">
        <v>1485</v>
      </c>
      <c r="B969" s="3">
        <v>46174</v>
      </c>
      <c r="C969" s="11" t="str">
        <f>"Q"&amp;ROUNDUP(MONTH(SalesDataTable[[#This Row],[Order Date]])/3,0)</f>
        <v>Q2</v>
      </c>
      <c r="D969" s="10">
        <f>MONTH(SalesDataTable[[#This Row],[Order Date]])</f>
        <v>6</v>
      </c>
      <c r="E969" s="10" t="str">
        <f>TEXT(SalesDataTable[[#This Row],[Order Date]],"MMM")</f>
        <v>Jun</v>
      </c>
      <c r="F969" s="10">
        <f>YEAR(SalesDataTable[[#This Row],[Order Date]])</f>
        <v>2026</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6">
      <c r="A970" s="2">
        <v>1925</v>
      </c>
      <c r="B970" s="3">
        <v>46174</v>
      </c>
      <c r="C970" s="11" t="str">
        <f>"Q"&amp;ROUNDUP(MONTH(SalesDataTable[[#This Row],[Order Date]])/3,0)</f>
        <v>Q2</v>
      </c>
      <c r="D970" s="10">
        <f>MONTH(SalesDataTable[[#This Row],[Order Date]])</f>
        <v>6</v>
      </c>
      <c r="E970" s="10" t="str">
        <f>TEXT(SalesDataTable[[#This Row],[Order Date]],"MMM")</f>
        <v>Jun</v>
      </c>
      <c r="F970" s="10">
        <f>YEAR(SalesDataTable[[#This Row],[Order Date]])</f>
        <v>2026</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6">
      <c r="A971" s="2">
        <v>1952</v>
      </c>
      <c r="B971" s="3">
        <v>46174</v>
      </c>
      <c r="C971" s="11" t="str">
        <f>"Q"&amp;ROUNDUP(MONTH(SalesDataTable[[#This Row],[Order Date]])/3,0)</f>
        <v>Q2</v>
      </c>
      <c r="D971" s="10">
        <f>MONTH(SalesDataTable[[#This Row],[Order Date]])</f>
        <v>6</v>
      </c>
      <c r="E971" s="10" t="str">
        <f>TEXT(SalesDataTable[[#This Row],[Order Date]],"MMM")</f>
        <v>Jun</v>
      </c>
      <c r="F971" s="10">
        <f>YEAR(SalesDataTable[[#This Row],[Order Date]])</f>
        <v>2026</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6">
      <c r="A972" s="2">
        <v>2010</v>
      </c>
      <c r="B972" s="3">
        <v>46174</v>
      </c>
      <c r="C972" s="11" t="str">
        <f>"Q"&amp;ROUNDUP(MONTH(SalesDataTable[[#This Row],[Order Date]])/3,0)</f>
        <v>Q2</v>
      </c>
      <c r="D972" s="10">
        <f>MONTH(SalesDataTable[[#This Row],[Order Date]])</f>
        <v>6</v>
      </c>
      <c r="E972" s="10" t="str">
        <f>TEXT(SalesDataTable[[#This Row],[Order Date]],"MMM")</f>
        <v>Jun</v>
      </c>
      <c r="F972" s="10">
        <f>YEAR(SalesDataTable[[#This Row],[Order Date]])</f>
        <v>2026</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6">
      <c r="A973" s="2">
        <v>2114</v>
      </c>
      <c r="B973" s="3">
        <v>46174</v>
      </c>
      <c r="C973" s="11" t="str">
        <f>"Q"&amp;ROUNDUP(MONTH(SalesDataTable[[#This Row],[Order Date]])/3,0)</f>
        <v>Q2</v>
      </c>
      <c r="D973" s="10">
        <f>MONTH(SalesDataTable[[#This Row],[Order Date]])</f>
        <v>6</v>
      </c>
      <c r="E973" s="10" t="str">
        <f>TEXT(SalesDataTable[[#This Row],[Order Date]],"MMM")</f>
        <v>Jun</v>
      </c>
      <c r="F973" s="10">
        <f>YEAR(SalesDataTable[[#This Row],[Order Date]])</f>
        <v>2026</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6">
      <c r="A974" s="2">
        <v>3104</v>
      </c>
      <c r="B974" s="3">
        <v>46174</v>
      </c>
      <c r="C974" s="11" t="str">
        <f>"Q"&amp;ROUNDUP(MONTH(SalesDataTable[[#This Row],[Order Date]])/3,0)</f>
        <v>Q2</v>
      </c>
      <c r="D974" s="10">
        <f>MONTH(SalesDataTable[[#This Row],[Order Date]])</f>
        <v>6</v>
      </c>
      <c r="E974" s="10" t="str">
        <f>TEXT(SalesDataTable[[#This Row],[Order Date]],"MMM")</f>
        <v>Jun</v>
      </c>
      <c r="F974" s="10">
        <f>YEAR(SalesDataTable[[#This Row],[Order Date]])</f>
        <v>2026</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6">
      <c r="A975" s="2">
        <v>3230</v>
      </c>
      <c r="B975" s="3">
        <v>46174</v>
      </c>
      <c r="C975" s="11" t="str">
        <f>"Q"&amp;ROUNDUP(MONTH(SalesDataTable[[#This Row],[Order Date]])/3,0)</f>
        <v>Q2</v>
      </c>
      <c r="D975" s="10">
        <f>MONTH(SalesDataTable[[#This Row],[Order Date]])</f>
        <v>6</v>
      </c>
      <c r="E975" s="10" t="str">
        <f>TEXT(SalesDataTable[[#This Row],[Order Date]],"MMM")</f>
        <v>Jun</v>
      </c>
      <c r="F975" s="10">
        <f>YEAR(SalesDataTable[[#This Row],[Order Date]])</f>
        <v>2026</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6">
      <c r="A976" s="2">
        <v>3415</v>
      </c>
      <c r="B976" s="3">
        <v>46174</v>
      </c>
      <c r="C976" s="11" t="str">
        <f>"Q"&amp;ROUNDUP(MONTH(SalesDataTable[[#This Row],[Order Date]])/3,0)</f>
        <v>Q2</v>
      </c>
      <c r="D976" s="10">
        <f>MONTH(SalesDataTable[[#This Row],[Order Date]])</f>
        <v>6</v>
      </c>
      <c r="E976" s="10" t="str">
        <f>TEXT(SalesDataTable[[#This Row],[Order Date]],"MMM")</f>
        <v>Jun</v>
      </c>
      <c r="F976" s="10">
        <f>YEAR(SalesDataTable[[#This Row],[Order Date]])</f>
        <v>2026</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6">
      <c r="A977" s="2">
        <v>4130</v>
      </c>
      <c r="B977" s="3">
        <v>46174</v>
      </c>
      <c r="C977" s="11" t="str">
        <f>"Q"&amp;ROUNDUP(MONTH(SalesDataTable[[#This Row],[Order Date]])/3,0)</f>
        <v>Q2</v>
      </c>
      <c r="D977" s="10">
        <f>MONTH(SalesDataTable[[#This Row],[Order Date]])</f>
        <v>6</v>
      </c>
      <c r="E977" s="10" t="str">
        <f>TEXT(SalesDataTable[[#This Row],[Order Date]],"MMM")</f>
        <v>Jun</v>
      </c>
      <c r="F977" s="10">
        <f>YEAR(SalesDataTable[[#This Row],[Order Date]])</f>
        <v>2026</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6">
      <c r="A978" s="2">
        <v>4314</v>
      </c>
      <c r="B978" s="3">
        <v>46174</v>
      </c>
      <c r="C978" s="11" t="str">
        <f>"Q"&amp;ROUNDUP(MONTH(SalesDataTable[[#This Row],[Order Date]])/3,0)</f>
        <v>Q2</v>
      </c>
      <c r="D978" s="10">
        <f>MONTH(SalesDataTable[[#This Row],[Order Date]])</f>
        <v>6</v>
      </c>
      <c r="E978" s="10" t="str">
        <f>TEXT(SalesDataTable[[#This Row],[Order Date]],"MMM")</f>
        <v>Jun</v>
      </c>
      <c r="F978" s="10">
        <f>YEAR(SalesDataTable[[#This Row],[Order Date]])</f>
        <v>2026</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6">
      <c r="A979" s="2">
        <v>998</v>
      </c>
      <c r="B979" s="3">
        <v>46175</v>
      </c>
      <c r="C979" s="11" t="str">
        <f>"Q"&amp;ROUNDUP(MONTH(SalesDataTable[[#This Row],[Order Date]])/3,0)</f>
        <v>Q2</v>
      </c>
      <c r="D979" s="10">
        <f>MONTH(SalesDataTable[[#This Row],[Order Date]])</f>
        <v>6</v>
      </c>
      <c r="E979" s="10" t="str">
        <f>TEXT(SalesDataTable[[#This Row],[Order Date]],"MMM")</f>
        <v>Jun</v>
      </c>
      <c r="F979" s="10">
        <f>YEAR(SalesDataTable[[#This Row],[Order Date]])</f>
        <v>2026</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6">
      <c r="A980" s="2">
        <v>1172</v>
      </c>
      <c r="B980" s="3">
        <v>46175</v>
      </c>
      <c r="C980" s="11" t="str">
        <f>"Q"&amp;ROUNDUP(MONTH(SalesDataTable[[#This Row],[Order Date]])/3,0)</f>
        <v>Q2</v>
      </c>
      <c r="D980" s="10">
        <f>MONTH(SalesDataTable[[#This Row],[Order Date]])</f>
        <v>6</v>
      </c>
      <c r="E980" s="10" t="str">
        <f>TEXT(SalesDataTable[[#This Row],[Order Date]],"MMM")</f>
        <v>Jun</v>
      </c>
      <c r="F980" s="10">
        <f>YEAR(SalesDataTable[[#This Row],[Order Date]])</f>
        <v>2026</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6">
      <c r="A981" s="2">
        <v>1261</v>
      </c>
      <c r="B981" s="3">
        <v>46175</v>
      </c>
      <c r="C981" s="11" t="str">
        <f>"Q"&amp;ROUNDUP(MONTH(SalesDataTable[[#This Row],[Order Date]])/3,0)</f>
        <v>Q2</v>
      </c>
      <c r="D981" s="10">
        <f>MONTH(SalesDataTable[[#This Row],[Order Date]])</f>
        <v>6</v>
      </c>
      <c r="E981" s="10" t="str">
        <f>TEXT(SalesDataTable[[#This Row],[Order Date]],"MMM")</f>
        <v>Jun</v>
      </c>
      <c r="F981" s="10">
        <f>YEAR(SalesDataTable[[#This Row],[Order Date]])</f>
        <v>2026</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6">
      <c r="A982" s="2">
        <v>1762</v>
      </c>
      <c r="B982" s="3">
        <v>46175</v>
      </c>
      <c r="C982" s="11" t="str">
        <f>"Q"&amp;ROUNDUP(MONTH(SalesDataTable[[#This Row],[Order Date]])/3,0)</f>
        <v>Q2</v>
      </c>
      <c r="D982" s="10">
        <f>MONTH(SalesDataTable[[#This Row],[Order Date]])</f>
        <v>6</v>
      </c>
      <c r="E982" s="10" t="str">
        <f>TEXT(SalesDataTable[[#This Row],[Order Date]],"MMM")</f>
        <v>Jun</v>
      </c>
      <c r="F982" s="10">
        <f>YEAR(SalesDataTable[[#This Row],[Order Date]])</f>
        <v>2026</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6">
      <c r="A983" s="2">
        <v>1851</v>
      </c>
      <c r="B983" s="3">
        <v>46175</v>
      </c>
      <c r="C983" s="11" t="str">
        <f>"Q"&amp;ROUNDUP(MONTH(SalesDataTable[[#This Row],[Order Date]])/3,0)</f>
        <v>Q2</v>
      </c>
      <c r="D983" s="10">
        <f>MONTH(SalesDataTable[[#This Row],[Order Date]])</f>
        <v>6</v>
      </c>
      <c r="E983" s="10" t="str">
        <f>TEXT(SalesDataTable[[#This Row],[Order Date]],"MMM")</f>
        <v>Jun</v>
      </c>
      <c r="F983" s="10">
        <f>YEAR(SalesDataTable[[#This Row],[Order Date]])</f>
        <v>2026</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6">
      <c r="A984" s="2">
        <v>3205</v>
      </c>
      <c r="B984" s="3">
        <v>46175</v>
      </c>
      <c r="C984" s="11" t="str">
        <f>"Q"&amp;ROUNDUP(MONTH(SalesDataTable[[#This Row],[Order Date]])/3,0)</f>
        <v>Q2</v>
      </c>
      <c r="D984" s="10">
        <f>MONTH(SalesDataTable[[#This Row],[Order Date]])</f>
        <v>6</v>
      </c>
      <c r="E984" s="10" t="str">
        <f>TEXT(SalesDataTable[[#This Row],[Order Date]],"MMM")</f>
        <v>Jun</v>
      </c>
      <c r="F984" s="10">
        <f>YEAR(SalesDataTable[[#This Row],[Order Date]])</f>
        <v>2026</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6">
      <c r="A985" s="2">
        <v>1396</v>
      </c>
      <c r="B985" s="3">
        <v>46176</v>
      </c>
      <c r="C985" s="11" t="str">
        <f>"Q"&amp;ROUNDUP(MONTH(SalesDataTable[[#This Row],[Order Date]])/3,0)</f>
        <v>Q2</v>
      </c>
      <c r="D985" s="10">
        <f>MONTH(SalesDataTable[[#This Row],[Order Date]])</f>
        <v>6</v>
      </c>
      <c r="E985" s="10" t="str">
        <f>TEXT(SalesDataTable[[#This Row],[Order Date]],"MMM")</f>
        <v>Jun</v>
      </c>
      <c r="F985" s="10">
        <f>YEAR(SalesDataTable[[#This Row],[Order Date]])</f>
        <v>2026</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6">
      <c r="A986" s="2">
        <v>1441</v>
      </c>
      <c r="B986" s="3">
        <v>46176</v>
      </c>
      <c r="C986" s="11" t="str">
        <f>"Q"&amp;ROUNDUP(MONTH(SalesDataTable[[#This Row],[Order Date]])/3,0)</f>
        <v>Q2</v>
      </c>
      <c r="D986" s="10">
        <f>MONTH(SalesDataTable[[#This Row],[Order Date]])</f>
        <v>6</v>
      </c>
      <c r="E986" s="10" t="str">
        <f>TEXT(SalesDataTable[[#This Row],[Order Date]],"MMM")</f>
        <v>Jun</v>
      </c>
      <c r="F986" s="10">
        <f>YEAR(SalesDataTable[[#This Row],[Order Date]])</f>
        <v>2026</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6">
      <c r="A987" s="2">
        <v>1511</v>
      </c>
      <c r="B987" s="3">
        <v>46176</v>
      </c>
      <c r="C987" s="11" t="str">
        <f>"Q"&amp;ROUNDUP(MONTH(SalesDataTable[[#This Row],[Order Date]])/3,0)</f>
        <v>Q2</v>
      </c>
      <c r="D987" s="10">
        <f>MONTH(SalesDataTable[[#This Row],[Order Date]])</f>
        <v>6</v>
      </c>
      <c r="E987" s="10" t="str">
        <f>TEXT(SalesDataTable[[#This Row],[Order Date]],"MMM")</f>
        <v>Jun</v>
      </c>
      <c r="F987" s="10">
        <f>YEAR(SalesDataTable[[#This Row],[Order Date]])</f>
        <v>2026</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6">
      <c r="A988" s="2">
        <v>1701</v>
      </c>
      <c r="B988" s="3">
        <v>46176</v>
      </c>
      <c r="C988" s="11" t="str">
        <f>"Q"&amp;ROUNDUP(MONTH(SalesDataTable[[#This Row],[Order Date]])/3,0)</f>
        <v>Q2</v>
      </c>
      <c r="D988" s="10">
        <f>MONTH(SalesDataTable[[#This Row],[Order Date]])</f>
        <v>6</v>
      </c>
      <c r="E988" s="10" t="str">
        <f>TEXT(SalesDataTable[[#This Row],[Order Date]],"MMM")</f>
        <v>Jun</v>
      </c>
      <c r="F988" s="10">
        <f>YEAR(SalesDataTable[[#This Row],[Order Date]])</f>
        <v>2026</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6">
      <c r="A989" s="2">
        <v>1984</v>
      </c>
      <c r="B989" s="3">
        <v>46176</v>
      </c>
      <c r="C989" s="11" t="str">
        <f>"Q"&amp;ROUNDUP(MONTH(SalesDataTable[[#This Row],[Order Date]])/3,0)</f>
        <v>Q2</v>
      </c>
      <c r="D989" s="10">
        <f>MONTH(SalesDataTable[[#This Row],[Order Date]])</f>
        <v>6</v>
      </c>
      <c r="E989" s="10" t="str">
        <f>TEXT(SalesDataTable[[#This Row],[Order Date]],"MMM")</f>
        <v>Jun</v>
      </c>
      <c r="F989" s="10">
        <f>YEAR(SalesDataTable[[#This Row],[Order Date]])</f>
        <v>2026</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6">
      <c r="A990" s="2">
        <v>2572</v>
      </c>
      <c r="B990" s="3">
        <v>46176</v>
      </c>
      <c r="C990" s="11" t="str">
        <f>"Q"&amp;ROUNDUP(MONTH(SalesDataTable[[#This Row],[Order Date]])/3,0)</f>
        <v>Q2</v>
      </c>
      <c r="D990" s="10">
        <f>MONTH(SalesDataTable[[#This Row],[Order Date]])</f>
        <v>6</v>
      </c>
      <c r="E990" s="10" t="str">
        <f>TEXT(SalesDataTable[[#This Row],[Order Date]],"MMM")</f>
        <v>Jun</v>
      </c>
      <c r="F990" s="10">
        <f>YEAR(SalesDataTable[[#This Row],[Order Date]])</f>
        <v>2026</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6">
      <c r="A991" s="2">
        <v>2833</v>
      </c>
      <c r="B991" s="3">
        <v>46176</v>
      </c>
      <c r="C991" s="11" t="str">
        <f>"Q"&amp;ROUNDUP(MONTH(SalesDataTable[[#This Row],[Order Date]])/3,0)</f>
        <v>Q2</v>
      </c>
      <c r="D991" s="10">
        <f>MONTH(SalesDataTable[[#This Row],[Order Date]])</f>
        <v>6</v>
      </c>
      <c r="E991" s="10" t="str">
        <f>TEXT(SalesDataTable[[#This Row],[Order Date]],"MMM")</f>
        <v>Jun</v>
      </c>
      <c r="F991" s="10">
        <f>YEAR(SalesDataTable[[#This Row],[Order Date]])</f>
        <v>2026</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6">
      <c r="A992" s="2">
        <v>3522</v>
      </c>
      <c r="B992" s="3">
        <v>46176</v>
      </c>
      <c r="C992" s="11" t="str">
        <f>"Q"&amp;ROUNDUP(MONTH(SalesDataTable[[#This Row],[Order Date]])/3,0)</f>
        <v>Q2</v>
      </c>
      <c r="D992" s="10">
        <f>MONTH(SalesDataTable[[#This Row],[Order Date]])</f>
        <v>6</v>
      </c>
      <c r="E992" s="10" t="str">
        <f>TEXT(SalesDataTable[[#This Row],[Order Date]],"MMM")</f>
        <v>Jun</v>
      </c>
      <c r="F992" s="10">
        <f>YEAR(SalesDataTable[[#This Row],[Order Date]])</f>
        <v>2026</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6">
      <c r="A993" s="2">
        <v>146</v>
      </c>
      <c r="B993" s="3">
        <v>46177</v>
      </c>
      <c r="C993" s="11" t="str">
        <f>"Q"&amp;ROUNDUP(MONTH(SalesDataTable[[#This Row],[Order Date]])/3,0)</f>
        <v>Q2</v>
      </c>
      <c r="D993" s="10">
        <f>MONTH(SalesDataTable[[#This Row],[Order Date]])</f>
        <v>6</v>
      </c>
      <c r="E993" s="10" t="str">
        <f>TEXT(SalesDataTable[[#This Row],[Order Date]],"MMM")</f>
        <v>Jun</v>
      </c>
      <c r="F993" s="10">
        <f>YEAR(SalesDataTable[[#This Row],[Order Date]])</f>
        <v>2026</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6">
      <c r="A994" s="2">
        <v>161</v>
      </c>
      <c r="B994" s="3">
        <v>46177</v>
      </c>
      <c r="C994" s="11" t="str">
        <f>"Q"&amp;ROUNDUP(MONTH(SalesDataTable[[#This Row],[Order Date]])/3,0)</f>
        <v>Q2</v>
      </c>
      <c r="D994" s="10">
        <f>MONTH(SalesDataTable[[#This Row],[Order Date]])</f>
        <v>6</v>
      </c>
      <c r="E994" s="10" t="str">
        <f>TEXT(SalesDataTable[[#This Row],[Order Date]],"MMM")</f>
        <v>Jun</v>
      </c>
      <c r="F994" s="10">
        <f>YEAR(SalesDataTable[[#This Row],[Order Date]])</f>
        <v>2026</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6">
      <c r="A995" s="2">
        <v>819</v>
      </c>
      <c r="B995" s="3">
        <v>46177</v>
      </c>
      <c r="C995" s="11" t="str">
        <f>"Q"&amp;ROUNDUP(MONTH(SalesDataTable[[#This Row],[Order Date]])/3,0)</f>
        <v>Q2</v>
      </c>
      <c r="D995" s="10">
        <f>MONTH(SalesDataTable[[#This Row],[Order Date]])</f>
        <v>6</v>
      </c>
      <c r="E995" s="10" t="str">
        <f>TEXT(SalesDataTable[[#This Row],[Order Date]],"MMM")</f>
        <v>Jun</v>
      </c>
      <c r="F995" s="10">
        <f>YEAR(SalesDataTable[[#This Row],[Order Date]])</f>
        <v>2026</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6">
      <c r="A996" s="2">
        <v>2104</v>
      </c>
      <c r="B996" s="3">
        <v>46177</v>
      </c>
      <c r="C996" s="11" t="str">
        <f>"Q"&amp;ROUNDUP(MONTH(SalesDataTable[[#This Row],[Order Date]])/3,0)</f>
        <v>Q2</v>
      </c>
      <c r="D996" s="10">
        <f>MONTH(SalesDataTable[[#This Row],[Order Date]])</f>
        <v>6</v>
      </c>
      <c r="E996" s="10" t="str">
        <f>TEXT(SalesDataTable[[#This Row],[Order Date]],"MMM")</f>
        <v>Jun</v>
      </c>
      <c r="F996" s="10">
        <f>YEAR(SalesDataTable[[#This Row],[Order Date]])</f>
        <v>2026</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6">
      <c r="A997" s="2">
        <v>2678</v>
      </c>
      <c r="B997" s="3">
        <v>46177</v>
      </c>
      <c r="C997" s="11" t="str">
        <f>"Q"&amp;ROUNDUP(MONTH(SalesDataTable[[#This Row],[Order Date]])/3,0)</f>
        <v>Q2</v>
      </c>
      <c r="D997" s="10">
        <f>MONTH(SalesDataTable[[#This Row],[Order Date]])</f>
        <v>6</v>
      </c>
      <c r="E997" s="10" t="str">
        <f>TEXT(SalesDataTable[[#This Row],[Order Date]],"MMM")</f>
        <v>Jun</v>
      </c>
      <c r="F997" s="10">
        <f>YEAR(SalesDataTable[[#This Row],[Order Date]])</f>
        <v>2026</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6">
      <c r="A998" s="2">
        <v>3015</v>
      </c>
      <c r="B998" s="3">
        <v>46177</v>
      </c>
      <c r="C998" s="11" t="str">
        <f>"Q"&amp;ROUNDUP(MONTH(SalesDataTable[[#This Row],[Order Date]])/3,0)</f>
        <v>Q2</v>
      </c>
      <c r="D998" s="10">
        <f>MONTH(SalesDataTable[[#This Row],[Order Date]])</f>
        <v>6</v>
      </c>
      <c r="E998" s="10" t="str">
        <f>TEXT(SalesDataTable[[#This Row],[Order Date]],"MMM")</f>
        <v>Jun</v>
      </c>
      <c r="F998" s="10">
        <f>YEAR(SalesDataTable[[#This Row],[Order Date]])</f>
        <v>2026</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6">
      <c r="A999" s="2">
        <v>3243</v>
      </c>
      <c r="B999" s="3">
        <v>46177</v>
      </c>
      <c r="C999" s="11" t="str">
        <f>"Q"&amp;ROUNDUP(MONTH(SalesDataTable[[#This Row],[Order Date]])/3,0)</f>
        <v>Q2</v>
      </c>
      <c r="D999" s="10">
        <f>MONTH(SalesDataTable[[#This Row],[Order Date]])</f>
        <v>6</v>
      </c>
      <c r="E999" s="10" t="str">
        <f>TEXT(SalesDataTable[[#This Row],[Order Date]],"MMM")</f>
        <v>Jun</v>
      </c>
      <c r="F999" s="10">
        <f>YEAR(SalesDataTable[[#This Row],[Order Date]])</f>
        <v>2026</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6">
      <c r="A1000" s="2">
        <v>3283</v>
      </c>
      <c r="B1000" s="3">
        <v>46177</v>
      </c>
      <c r="C1000" s="11" t="str">
        <f>"Q"&amp;ROUNDUP(MONTH(SalesDataTable[[#This Row],[Order Date]])/3,0)</f>
        <v>Q2</v>
      </c>
      <c r="D1000" s="10">
        <f>MONTH(SalesDataTable[[#This Row],[Order Date]])</f>
        <v>6</v>
      </c>
      <c r="E1000" s="10" t="str">
        <f>TEXT(SalesDataTable[[#This Row],[Order Date]],"MMM")</f>
        <v>Jun</v>
      </c>
      <c r="F1000" s="10">
        <f>YEAR(SalesDataTable[[#This Row],[Order Date]])</f>
        <v>2026</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6">
      <c r="A1001" s="2">
        <v>3966</v>
      </c>
      <c r="B1001" s="3">
        <v>46177</v>
      </c>
      <c r="C1001" s="11" t="str">
        <f>"Q"&amp;ROUNDUP(MONTH(SalesDataTable[[#This Row],[Order Date]])/3,0)</f>
        <v>Q2</v>
      </c>
      <c r="D1001" s="10">
        <f>MONTH(SalesDataTable[[#This Row],[Order Date]])</f>
        <v>6</v>
      </c>
      <c r="E1001" s="10" t="str">
        <f>TEXT(SalesDataTable[[#This Row],[Order Date]],"MMM")</f>
        <v>Jun</v>
      </c>
      <c r="F1001" s="10">
        <f>YEAR(SalesDataTable[[#This Row],[Order Date]])</f>
        <v>2026</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6">
      <c r="A1002" s="2">
        <v>1349</v>
      </c>
      <c r="B1002" s="3">
        <v>46178</v>
      </c>
      <c r="C1002" s="11" t="str">
        <f>"Q"&amp;ROUNDUP(MONTH(SalesDataTable[[#This Row],[Order Date]])/3,0)</f>
        <v>Q2</v>
      </c>
      <c r="D1002" s="10">
        <f>MONTH(SalesDataTable[[#This Row],[Order Date]])</f>
        <v>6</v>
      </c>
      <c r="E1002" s="10" t="str">
        <f>TEXT(SalesDataTable[[#This Row],[Order Date]],"MMM")</f>
        <v>Jun</v>
      </c>
      <c r="F1002" s="10">
        <f>YEAR(SalesDataTable[[#This Row],[Order Date]])</f>
        <v>2026</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6">
      <c r="A1003" s="2">
        <v>2333</v>
      </c>
      <c r="B1003" s="3">
        <v>46178</v>
      </c>
      <c r="C1003" s="11" t="str">
        <f>"Q"&amp;ROUNDUP(MONTH(SalesDataTable[[#This Row],[Order Date]])/3,0)</f>
        <v>Q2</v>
      </c>
      <c r="D1003" s="10">
        <f>MONTH(SalesDataTable[[#This Row],[Order Date]])</f>
        <v>6</v>
      </c>
      <c r="E1003" s="10" t="str">
        <f>TEXT(SalesDataTable[[#This Row],[Order Date]],"MMM")</f>
        <v>Jun</v>
      </c>
      <c r="F1003" s="10">
        <f>YEAR(SalesDataTable[[#This Row],[Order Date]])</f>
        <v>2026</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6">
      <c r="A1004" s="2">
        <v>2628</v>
      </c>
      <c r="B1004" s="3">
        <v>46178</v>
      </c>
      <c r="C1004" s="11" t="str">
        <f>"Q"&amp;ROUNDUP(MONTH(SalesDataTable[[#This Row],[Order Date]])/3,0)</f>
        <v>Q2</v>
      </c>
      <c r="D1004" s="10">
        <f>MONTH(SalesDataTable[[#This Row],[Order Date]])</f>
        <v>6</v>
      </c>
      <c r="E1004" s="10" t="str">
        <f>TEXT(SalesDataTable[[#This Row],[Order Date]],"MMM")</f>
        <v>Jun</v>
      </c>
      <c r="F1004" s="10">
        <f>YEAR(SalesDataTable[[#This Row],[Order Date]])</f>
        <v>2026</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6">
      <c r="A1005" s="2">
        <v>2718</v>
      </c>
      <c r="B1005" s="3">
        <v>46178</v>
      </c>
      <c r="C1005" s="11" t="str">
        <f>"Q"&amp;ROUNDUP(MONTH(SalesDataTable[[#This Row],[Order Date]])/3,0)</f>
        <v>Q2</v>
      </c>
      <c r="D1005" s="10">
        <f>MONTH(SalesDataTable[[#This Row],[Order Date]])</f>
        <v>6</v>
      </c>
      <c r="E1005" s="10" t="str">
        <f>TEXT(SalesDataTable[[#This Row],[Order Date]],"MMM")</f>
        <v>Jun</v>
      </c>
      <c r="F1005" s="10">
        <f>YEAR(SalesDataTable[[#This Row],[Order Date]])</f>
        <v>2026</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6">
      <c r="A1006" s="2">
        <v>3185</v>
      </c>
      <c r="B1006" s="3">
        <v>46178</v>
      </c>
      <c r="C1006" s="11" t="str">
        <f>"Q"&amp;ROUNDUP(MONTH(SalesDataTable[[#This Row],[Order Date]])/3,0)</f>
        <v>Q2</v>
      </c>
      <c r="D1006" s="10">
        <f>MONTH(SalesDataTable[[#This Row],[Order Date]])</f>
        <v>6</v>
      </c>
      <c r="E1006" s="10" t="str">
        <f>TEXT(SalesDataTable[[#This Row],[Order Date]],"MMM")</f>
        <v>Jun</v>
      </c>
      <c r="F1006" s="10">
        <f>YEAR(SalesDataTable[[#This Row],[Order Date]])</f>
        <v>2026</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6">
      <c r="A1007" s="2">
        <v>4495</v>
      </c>
      <c r="B1007" s="3">
        <v>46178</v>
      </c>
      <c r="C1007" s="11" t="str">
        <f>"Q"&amp;ROUNDUP(MONTH(SalesDataTable[[#This Row],[Order Date]])/3,0)</f>
        <v>Q2</v>
      </c>
      <c r="D1007" s="10">
        <f>MONTH(SalesDataTable[[#This Row],[Order Date]])</f>
        <v>6</v>
      </c>
      <c r="E1007" s="10" t="str">
        <f>TEXT(SalesDataTable[[#This Row],[Order Date]],"MMM")</f>
        <v>Jun</v>
      </c>
      <c r="F1007" s="10">
        <f>YEAR(SalesDataTable[[#This Row],[Order Date]])</f>
        <v>2026</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6">
      <c r="A1008" s="2">
        <v>815</v>
      </c>
      <c r="B1008" s="3">
        <v>46179</v>
      </c>
      <c r="C1008" s="11" t="str">
        <f>"Q"&amp;ROUNDUP(MONTH(SalesDataTable[[#This Row],[Order Date]])/3,0)</f>
        <v>Q2</v>
      </c>
      <c r="D1008" s="10">
        <f>MONTH(SalesDataTable[[#This Row],[Order Date]])</f>
        <v>6</v>
      </c>
      <c r="E1008" s="10" t="str">
        <f>TEXT(SalesDataTable[[#This Row],[Order Date]],"MMM")</f>
        <v>Jun</v>
      </c>
      <c r="F1008" s="10">
        <f>YEAR(SalesDataTable[[#This Row],[Order Date]])</f>
        <v>2026</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6">
      <c r="A1009" s="2">
        <v>1140</v>
      </c>
      <c r="B1009" s="3">
        <v>46179</v>
      </c>
      <c r="C1009" s="11" t="str">
        <f>"Q"&amp;ROUNDUP(MONTH(SalesDataTable[[#This Row],[Order Date]])/3,0)</f>
        <v>Q2</v>
      </c>
      <c r="D1009" s="10">
        <f>MONTH(SalesDataTable[[#This Row],[Order Date]])</f>
        <v>6</v>
      </c>
      <c r="E1009" s="10" t="str">
        <f>TEXT(SalesDataTable[[#This Row],[Order Date]],"MMM")</f>
        <v>Jun</v>
      </c>
      <c r="F1009" s="10">
        <f>YEAR(SalesDataTable[[#This Row],[Order Date]])</f>
        <v>2026</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6">
      <c r="A1010" s="2">
        <v>1544</v>
      </c>
      <c r="B1010" s="3">
        <v>46179</v>
      </c>
      <c r="C1010" s="11" t="str">
        <f>"Q"&amp;ROUNDUP(MONTH(SalesDataTable[[#This Row],[Order Date]])/3,0)</f>
        <v>Q2</v>
      </c>
      <c r="D1010" s="10">
        <f>MONTH(SalesDataTable[[#This Row],[Order Date]])</f>
        <v>6</v>
      </c>
      <c r="E1010" s="10" t="str">
        <f>TEXT(SalesDataTable[[#This Row],[Order Date]],"MMM")</f>
        <v>Jun</v>
      </c>
      <c r="F1010" s="10">
        <f>YEAR(SalesDataTable[[#This Row],[Order Date]])</f>
        <v>2026</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6">
      <c r="A1011" s="2">
        <v>2420</v>
      </c>
      <c r="B1011" s="3">
        <v>46179</v>
      </c>
      <c r="C1011" s="11" t="str">
        <f>"Q"&amp;ROUNDUP(MONTH(SalesDataTable[[#This Row],[Order Date]])/3,0)</f>
        <v>Q2</v>
      </c>
      <c r="D1011" s="10">
        <f>MONTH(SalesDataTable[[#This Row],[Order Date]])</f>
        <v>6</v>
      </c>
      <c r="E1011" s="10" t="str">
        <f>TEXT(SalesDataTable[[#This Row],[Order Date]],"MMM")</f>
        <v>Jun</v>
      </c>
      <c r="F1011" s="10">
        <f>YEAR(SalesDataTable[[#This Row],[Order Date]])</f>
        <v>2026</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6">
      <c r="A1012" s="2">
        <v>2805</v>
      </c>
      <c r="B1012" s="3">
        <v>46179</v>
      </c>
      <c r="C1012" s="11" t="str">
        <f>"Q"&amp;ROUNDUP(MONTH(SalesDataTable[[#This Row],[Order Date]])/3,0)</f>
        <v>Q2</v>
      </c>
      <c r="D1012" s="10">
        <f>MONTH(SalesDataTable[[#This Row],[Order Date]])</f>
        <v>6</v>
      </c>
      <c r="E1012" s="10" t="str">
        <f>TEXT(SalesDataTable[[#This Row],[Order Date]],"MMM")</f>
        <v>Jun</v>
      </c>
      <c r="F1012" s="10">
        <f>YEAR(SalesDataTable[[#This Row],[Order Date]])</f>
        <v>2026</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6">
      <c r="A1013" s="2">
        <v>3160</v>
      </c>
      <c r="B1013" s="3">
        <v>46179</v>
      </c>
      <c r="C1013" s="11" t="str">
        <f>"Q"&amp;ROUNDUP(MONTH(SalesDataTable[[#This Row],[Order Date]])/3,0)</f>
        <v>Q2</v>
      </c>
      <c r="D1013" s="10">
        <f>MONTH(SalesDataTable[[#This Row],[Order Date]])</f>
        <v>6</v>
      </c>
      <c r="E1013" s="10" t="str">
        <f>TEXT(SalesDataTable[[#This Row],[Order Date]],"MMM")</f>
        <v>Jun</v>
      </c>
      <c r="F1013" s="10">
        <f>YEAR(SalesDataTable[[#This Row],[Order Date]])</f>
        <v>2026</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6">
      <c r="A1014" s="2">
        <v>3278</v>
      </c>
      <c r="B1014" s="3">
        <v>46179</v>
      </c>
      <c r="C1014" s="11" t="str">
        <f>"Q"&amp;ROUNDUP(MONTH(SalesDataTable[[#This Row],[Order Date]])/3,0)</f>
        <v>Q2</v>
      </c>
      <c r="D1014" s="10">
        <f>MONTH(SalesDataTable[[#This Row],[Order Date]])</f>
        <v>6</v>
      </c>
      <c r="E1014" s="10" t="str">
        <f>TEXT(SalesDataTable[[#This Row],[Order Date]],"MMM")</f>
        <v>Jun</v>
      </c>
      <c r="F1014" s="10">
        <f>YEAR(SalesDataTable[[#This Row],[Order Date]])</f>
        <v>2026</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6">
      <c r="A1015" s="2">
        <v>3555</v>
      </c>
      <c r="B1015" s="3">
        <v>46179</v>
      </c>
      <c r="C1015" s="11" t="str">
        <f>"Q"&amp;ROUNDUP(MONTH(SalesDataTable[[#This Row],[Order Date]])/3,0)</f>
        <v>Q2</v>
      </c>
      <c r="D1015" s="10">
        <f>MONTH(SalesDataTable[[#This Row],[Order Date]])</f>
        <v>6</v>
      </c>
      <c r="E1015" s="10" t="str">
        <f>TEXT(SalesDataTable[[#This Row],[Order Date]],"MMM")</f>
        <v>Jun</v>
      </c>
      <c r="F1015" s="10">
        <f>YEAR(SalesDataTable[[#This Row],[Order Date]])</f>
        <v>2026</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6">
      <c r="A1016" s="2">
        <v>3702</v>
      </c>
      <c r="B1016" s="3">
        <v>46179</v>
      </c>
      <c r="C1016" s="11" t="str">
        <f>"Q"&amp;ROUNDUP(MONTH(SalesDataTable[[#This Row],[Order Date]])/3,0)</f>
        <v>Q2</v>
      </c>
      <c r="D1016" s="10">
        <f>MONTH(SalesDataTable[[#This Row],[Order Date]])</f>
        <v>6</v>
      </c>
      <c r="E1016" s="10" t="str">
        <f>TEXT(SalesDataTable[[#This Row],[Order Date]],"MMM")</f>
        <v>Jun</v>
      </c>
      <c r="F1016" s="10">
        <f>YEAR(SalesDataTable[[#This Row],[Order Date]])</f>
        <v>2026</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6">
      <c r="A1017" s="2">
        <v>4349</v>
      </c>
      <c r="B1017" s="3">
        <v>46179</v>
      </c>
      <c r="C1017" s="11" t="str">
        <f>"Q"&amp;ROUNDUP(MONTH(SalesDataTable[[#This Row],[Order Date]])/3,0)</f>
        <v>Q2</v>
      </c>
      <c r="D1017" s="10">
        <f>MONTH(SalesDataTable[[#This Row],[Order Date]])</f>
        <v>6</v>
      </c>
      <c r="E1017" s="10" t="str">
        <f>TEXT(SalesDataTable[[#This Row],[Order Date]],"MMM")</f>
        <v>Jun</v>
      </c>
      <c r="F1017" s="10">
        <f>YEAR(SalesDataTable[[#This Row],[Order Date]])</f>
        <v>2026</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6">
      <c r="A1018" s="2">
        <v>4989</v>
      </c>
      <c r="B1018" s="3">
        <v>46179</v>
      </c>
      <c r="C1018" s="11" t="str">
        <f>"Q"&amp;ROUNDUP(MONTH(SalesDataTable[[#This Row],[Order Date]])/3,0)</f>
        <v>Q2</v>
      </c>
      <c r="D1018" s="10">
        <f>MONTH(SalesDataTable[[#This Row],[Order Date]])</f>
        <v>6</v>
      </c>
      <c r="E1018" s="10" t="str">
        <f>TEXT(SalesDataTable[[#This Row],[Order Date]],"MMM")</f>
        <v>Jun</v>
      </c>
      <c r="F1018" s="10">
        <f>YEAR(SalesDataTable[[#This Row],[Order Date]])</f>
        <v>2026</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6">
      <c r="A1019" s="2">
        <v>713</v>
      </c>
      <c r="B1019" s="3">
        <v>46180</v>
      </c>
      <c r="C1019" s="11" t="str">
        <f>"Q"&amp;ROUNDUP(MONTH(SalesDataTable[[#This Row],[Order Date]])/3,0)</f>
        <v>Q2</v>
      </c>
      <c r="D1019" s="10">
        <f>MONTH(SalesDataTable[[#This Row],[Order Date]])</f>
        <v>6</v>
      </c>
      <c r="E1019" s="10" t="str">
        <f>TEXT(SalesDataTable[[#This Row],[Order Date]],"MMM")</f>
        <v>Jun</v>
      </c>
      <c r="F1019" s="10">
        <f>YEAR(SalesDataTable[[#This Row],[Order Date]])</f>
        <v>2026</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6">
      <c r="A1020" s="2">
        <v>3355</v>
      </c>
      <c r="B1020" s="3">
        <v>46180</v>
      </c>
      <c r="C1020" s="11" t="str">
        <f>"Q"&amp;ROUNDUP(MONTH(SalesDataTable[[#This Row],[Order Date]])/3,0)</f>
        <v>Q2</v>
      </c>
      <c r="D1020" s="10">
        <f>MONTH(SalesDataTable[[#This Row],[Order Date]])</f>
        <v>6</v>
      </c>
      <c r="E1020" s="10" t="str">
        <f>TEXT(SalesDataTable[[#This Row],[Order Date]],"MMM")</f>
        <v>Jun</v>
      </c>
      <c r="F1020" s="10">
        <f>YEAR(SalesDataTable[[#This Row],[Order Date]])</f>
        <v>2026</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6">
      <c r="A1021" s="2">
        <v>3879</v>
      </c>
      <c r="B1021" s="3">
        <v>46180</v>
      </c>
      <c r="C1021" s="11" t="str">
        <f>"Q"&amp;ROUNDUP(MONTH(SalesDataTable[[#This Row],[Order Date]])/3,0)</f>
        <v>Q2</v>
      </c>
      <c r="D1021" s="10">
        <f>MONTH(SalesDataTable[[#This Row],[Order Date]])</f>
        <v>6</v>
      </c>
      <c r="E1021" s="10" t="str">
        <f>TEXT(SalesDataTable[[#This Row],[Order Date]],"MMM")</f>
        <v>Jun</v>
      </c>
      <c r="F1021" s="10">
        <f>YEAR(SalesDataTable[[#This Row],[Order Date]])</f>
        <v>2026</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6">
      <c r="A1022" s="2">
        <v>3989</v>
      </c>
      <c r="B1022" s="3">
        <v>46180</v>
      </c>
      <c r="C1022" s="11" t="str">
        <f>"Q"&amp;ROUNDUP(MONTH(SalesDataTable[[#This Row],[Order Date]])/3,0)</f>
        <v>Q2</v>
      </c>
      <c r="D1022" s="10">
        <f>MONTH(SalesDataTable[[#This Row],[Order Date]])</f>
        <v>6</v>
      </c>
      <c r="E1022" s="10" t="str">
        <f>TEXT(SalesDataTable[[#This Row],[Order Date]],"MMM")</f>
        <v>Jun</v>
      </c>
      <c r="F1022" s="10">
        <f>YEAR(SalesDataTable[[#This Row],[Order Date]])</f>
        <v>2026</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6">
      <c r="A1023" s="2">
        <v>4193</v>
      </c>
      <c r="B1023" s="3">
        <v>46180</v>
      </c>
      <c r="C1023" s="11" t="str">
        <f>"Q"&amp;ROUNDUP(MONTH(SalesDataTable[[#This Row],[Order Date]])/3,0)</f>
        <v>Q2</v>
      </c>
      <c r="D1023" s="10">
        <f>MONTH(SalesDataTable[[#This Row],[Order Date]])</f>
        <v>6</v>
      </c>
      <c r="E1023" s="10" t="str">
        <f>TEXT(SalesDataTable[[#This Row],[Order Date]],"MMM")</f>
        <v>Jun</v>
      </c>
      <c r="F1023" s="10">
        <f>YEAR(SalesDataTable[[#This Row],[Order Date]])</f>
        <v>2026</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6">
      <c r="A1024" s="2">
        <v>4413</v>
      </c>
      <c r="B1024" s="3">
        <v>46180</v>
      </c>
      <c r="C1024" s="11" t="str">
        <f>"Q"&amp;ROUNDUP(MONTH(SalesDataTable[[#This Row],[Order Date]])/3,0)</f>
        <v>Q2</v>
      </c>
      <c r="D1024" s="10">
        <f>MONTH(SalesDataTable[[#This Row],[Order Date]])</f>
        <v>6</v>
      </c>
      <c r="E1024" s="10" t="str">
        <f>TEXT(SalesDataTable[[#This Row],[Order Date]],"MMM")</f>
        <v>Jun</v>
      </c>
      <c r="F1024" s="10">
        <f>YEAR(SalesDataTable[[#This Row],[Order Date]])</f>
        <v>2026</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6">
      <c r="A1025" s="2">
        <v>4598</v>
      </c>
      <c r="B1025" s="3">
        <v>46180</v>
      </c>
      <c r="C1025" s="11" t="str">
        <f>"Q"&amp;ROUNDUP(MONTH(SalesDataTable[[#This Row],[Order Date]])/3,0)</f>
        <v>Q2</v>
      </c>
      <c r="D1025" s="10">
        <f>MONTH(SalesDataTable[[#This Row],[Order Date]])</f>
        <v>6</v>
      </c>
      <c r="E1025" s="10" t="str">
        <f>TEXT(SalesDataTable[[#This Row],[Order Date]],"MMM")</f>
        <v>Jun</v>
      </c>
      <c r="F1025" s="10">
        <f>YEAR(SalesDataTable[[#This Row],[Order Date]])</f>
        <v>2026</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6">
      <c r="A1026" s="2">
        <v>72</v>
      </c>
      <c r="B1026" s="3">
        <v>46181</v>
      </c>
      <c r="C1026" s="11" t="str">
        <f>"Q"&amp;ROUNDUP(MONTH(SalesDataTable[[#This Row],[Order Date]])/3,0)</f>
        <v>Q2</v>
      </c>
      <c r="D1026" s="10">
        <f>MONTH(SalesDataTable[[#This Row],[Order Date]])</f>
        <v>6</v>
      </c>
      <c r="E1026" s="10" t="str">
        <f>TEXT(SalesDataTable[[#This Row],[Order Date]],"MMM")</f>
        <v>Jun</v>
      </c>
      <c r="F1026" s="10">
        <f>YEAR(SalesDataTable[[#This Row],[Order Date]])</f>
        <v>2026</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6">
      <c r="A1027" s="2">
        <v>176</v>
      </c>
      <c r="B1027" s="3">
        <v>46181</v>
      </c>
      <c r="C1027" s="11" t="str">
        <f>"Q"&amp;ROUNDUP(MONTH(SalesDataTable[[#This Row],[Order Date]])/3,0)</f>
        <v>Q2</v>
      </c>
      <c r="D1027" s="10">
        <f>MONTH(SalesDataTable[[#This Row],[Order Date]])</f>
        <v>6</v>
      </c>
      <c r="E1027" s="10" t="str">
        <f>TEXT(SalesDataTable[[#This Row],[Order Date]],"MMM")</f>
        <v>Jun</v>
      </c>
      <c r="F1027" s="10">
        <f>YEAR(SalesDataTable[[#This Row],[Order Date]])</f>
        <v>2026</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6">
      <c r="A1028" s="2">
        <v>205</v>
      </c>
      <c r="B1028" s="3">
        <v>46181</v>
      </c>
      <c r="C1028" s="11" t="str">
        <f>"Q"&amp;ROUNDUP(MONTH(SalesDataTable[[#This Row],[Order Date]])/3,0)</f>
        <v>Q2</v>
      </c>
      <c r="D1028" s="10">
        <f>MONTH(SalesDataTable[[#This Row],[Order Date]])</f>
        <v>6</v>
      </c>
      <c r="E1028" s="10" t="str">
        <f>TEXT(SalesDataTable[[#This Row],[Order Date]],"MMM")</f>
        <v>Jun</v>
      </c>
      <c r="F1028" s="10">
        <f>YEAR(SalesDataTable[[#This Row],[Order Date]])</f>
        <v>2026</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6">
      <c r="A1029" s="2">
        <v>896</v>
      </c>
      <c r="B1029" s="3">
        <v>46181</v>
      </c>
      <c r="C1029" s="11" t="str">
        <f>"Q"&amp;ROUNDUP(MONTH(SalesDataTable[[#This Row],[Order Date]])/3,0)</f>
        <v>Q2</v>
      </c>
      <c r="D1029" s="10">
        <f>MONTH(SalesDataTable[[#This Row],[Order Date]])</f>
        <v>6</v>
      </c>
      <c r="E1029" s="10" t="str">
        <f>TEXT(SalesDataTable[[#This Row],[Order Date]],"MMM")</f>
        <v>Jun</v>
      </c>
      <c r="F1029" s="10">
        <f>YEAR(SalesDataTable[[#This Row],[Order Date]])</f>
        <v>2026</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6">
      <c r="A1030" s="2">
        <v>1697</v>
      </c>
      <c r="B1030" s="3">
        <v>46181</v>
      </c>
      <c r="C1030" s="11" t="str">
        <f>"Q"&amp;ROUNDUP(MONTH(SalesDataTable[[#This Row],[Order Date]])/3,0)</f>
        <v>Q2</v>
      </c>
      <c r="D1030" s="10">
        <f>MONTH(SalesDataTable[[#This Row],[Order Date]])</f>
        <v>6</v>
      </c>
      <c r="E1030" s="10" t="str">
        <f>TEXT(SalesDataTable[[#This Row],[Order Date]],"MMM")</f>
        <v>Jun</v>
      </c>
      <c r="F1030" s="10">
        <f>YEAR(SalesDataTable[[#This Row],[Order Date]])</f>
        <v>2026</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6">
      <c r="A1031" s="2">
        <v>2159</v>
      </c>
      <c r="B1031" s="3">
        <v>46181</v>
      </c>
      <c r="C1031" s="11" t="str">
        <f>"Q"&amp;ROUNDUP(MONTH(SalesDataTable[[#This Row],[Order Date]])/3,0)</f>
        <v>Q2</v>
      </c>
      <c r="D1031" s="10">
        <f>MONTH(SalesDataTable[[#This Row],[Order Date]])</f>
        <v>6</v>
      </c>
      <c r="E1031" s="10" t="str">
        <f>TEXT(SalesDataTable[[#This Row],[Order Date]],"MMM")</f>
        <v>Jun</v>
      </c>
      <c r="F1031" s="10">
        <f>YEAR(SalesDataTable[[#This Row],[Order Date]])</f>
        <v>2026</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6">
      <c r="A1032" s="2">
        <v>2772</v>
      </c>
      <c r="B1032" s="3">
        <v>46181</v>
      </c>
      <c r="C1032" s="11" t="str">
        <f>"Q"&amp;ROUNDUP(MONTH(SalesDataTable[[#This Row],[Order Date]])/3,0)</f>
        <v>Q2</v>
      </c>
      <c r="D1032" s="10">
        <f>MONTH(SalesDataTable[[#This Row],[Order Date]])</f>
        <v>6</v>
      </c>
      <c r="E1032" s="10" t="str">
        <f>TEXT(SalesDataTable[[#This Row],[Order Date]],"MMM")</f>
        <v>Jun</v>
      </c>
      <c r="F1032" s="10">
        <f>YEAR(SalesDataTable[[#This Row],[Order Date]])</f>
        <v>2026</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6">
      <c r="A1033" s="2">
        <v>3091</v>
      </c>
      <c r="B1033" s="3">
        <v>46181</v>
      </c>
      <c r="C1033" s="11" t="str">
        <f>"Q"&amp;ROUNDUP(MONTH(SalesDataTable[[#This Row],[Order Date]])/3,0)</f>
        <v>Q2</v>
      </c>
      <c r="D1033" s="10">
        <f>MONTH(SalesDataTable[[#This Row],[Order Date]])</f>
        <v>6</v>
      </c>
      <c r="E1033" s="10" t="str">
        <f>TEXT(SalesDataTable[[#This Row],[Order Date]],"MMM")</f>
        <v>Jun</v>
      </c>
      <c r="F1033" s="10">
        <f>YEAR(SalesDataTable[[#This Row],[Order Date]])</f>
        <v>2026</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6">
      <c r="A1034" s="2">
        <v>4241</v>
      </c>
      <c r="B1034" s="3">
        <v>46181</v>
      </c>
      <c r="C1034" s="11" t="str">
        <f>"Q"&amp;ROUNDUP(MONTH(SalesDataTable[[#This Row],[Order Date]])/3,0)</f>
        <v>Q2</v>
      </c>
      <c r="D1034" s="10">
        <f>MONTH(SalesDataTable[[#This Row],[Order Date]])</f>
        <v>6</v>
      </c>
      <c r="E1034" s="10" t="str">
        <f>TEXT(SalesDataTable[[#This Row],[Order Date]],"MMM")</f>
        <v>Jun</v>
      </c>
      <c r="F1034" s="10">
        <f>YEAR(SalesDataTable[[#This Row],[Order Date]])</f>
        <v>2026</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6">
      <c r="A1035" s="2">
        <v>5185</v>
      </c>
      <c r="B1035" s="3">
        <v>46181</v>
      </c>
      <c r="C1035" s="11" t="str">
        <f>"Q"&amp;ROUNDUP(MONTH(SalesDataTable[[#This Row],[Order Date]])/3,0)</f>
        <v>Q2</v>
      </c>
      <c r="D1035" s="10">
        <f>MONTH(SalesDataTable[[#This Row],[Order Date]])</f>
        <v>6</v>
      </c>
      <c r="E1035" s="10" t="str">
        <f>TEXT(SalesDataTable[[#This Row],[Order Date]],"MMM")</f>
        <v>Jun</v>
      </c>
      <c r="F1035" s="10">
        <f>YEAR(SalesDataTable[[#This Row],[Order Date]])</f>
        <v>2026</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6">
      <c r="A1036" s="2">
        <v>1437</v>
      </c>
      <c r="B1036" s="3">
        <v>46182</v>
      </c>
      <c r="C1036" s="11" t="str">
        <f>"Q"&amp;ROUNDUP(MONTH(SalesDataTable[[#This Row],[Order Date]])/3,0)</f>
        <v>Q2</v>
      </c>
      <c r="D1036" s="10">
        <f>MONTH(SalesDataTable[[#This Row],[Order Date]])</f>
        <v>6</v>
      </c>
      <c r="E1036" s="10" t="str">
        <f>TEXT(SalesDataTable[[#This Row],[Order Date]],"MMM")</f>
        <v>Jun</v>
      </c>
      <c r="F1036" s="10">
        <f>YEAR(SalesDataTable[[#This Row],[Order Date]])</f>
        <v>2026</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6">
      <c r="A1037" s="2">
        <v>2316</v>
      </c>
      <c r="B1037" s="3">
        <v>46182</v>
      </c>
      <c r="C1037" s="11" t="str">
        <f>"Q"&amp;ROUNDUP(MONTH(SalesDataTable[[#This Row],[Order Date]])/3,0)</f>
        <v>Q2</v>
      </c>
      <c r="D1037" s="10">
        <f>MONTH(SalesDataTable[[#This Row],[Order Date]])</f>
        <v>6</v>
      </c>
      <c r="E1037" s="10" t="str">
        <f>TEXT(SalesDataTable[[#This Row],[Order Date]],"MMM")</f>
        <v>Jun</v>
      </c>
      <c r="F1037" s="10">
        <f>YEAR(SalesDataTable[[#This Row],[Order Date]])</f>
        <v>2026</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6">
      <c r="A1038" s="2">
        <v>2329</v>
      </c>
      <c r="B1038" s="3">
        <v>46182</v>
      </c>
      <c r="C1038" s="11" t="str">
        <f>"Q"&amp;ROUNDUP(MONTH(SalesDataTable[[#This Row],[Order Date]])/3,0)</f>
        <v>Q2</v>
      </c>
      <c r="D1038" s="10">
        <f>MONTH(SalesDataTable[[#This Row],[Order Date]])</f>
        <v>6</v>
      </c>
      <c r="E1038" s="10" t="str">
        <f>TEXT(SalesDataTable[[#This Row],[Order Date]],"MMM")</f>
        <v>Jun</v>
      </c>
      <c r="F1038" s="10">
        <f>YEAR(SalesDataTable[[#This Row],[Order Date]])</f>
        <v>2026</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6">
      <c r="A1039" s="2">
        <v>3036</v>
      </c>
      <c r="B1039" s="3">
        <v>46182</v>
      </c>
      <c r="C1039" s="11" t="str">
        <f>"Q"&amp;ROUNDUP(MONTH(SalesDataTable[[#This Row],[Order Date]])/3,0)</f>
        <v>Q2</v>
      </c>
      <c r="D1039" s="10">
        <f>MONTH(SalesDataTable[[#This Row],[Order Date]])</f>
        <v>6</v>
      </c>
      <c r="E1039" s="10" t="str">
        <f>TEXT(SalesDataTable[[#This Row],[Order Date]],"MMM")</f>
        <v>Jun</v>
      </c>
      <c r="F1039" s="10">
        <f>YEAR(SalesDataTable[[#This Row],[Order Date]])</f>
        <v>2026</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6">
      <c r="A1040" s="2">
        <v>3429</v>
      </c>
      <c r="B1040" s="3">
        <v>46182</v>
      </c>
      <c r="C1040" s="11" t="str">
        <f>"Q"&amp;ROUNDUP(MONTH(SalesDataTable[[#This Row],[Order Date]])/3,0)</f>
        <v>Q2</v>
      </c>
      <c r="D1040" s="10">
        <f>MONTH(SalesDataTable[[#This Row],[Order Date]])</f>
        <v>6</v>
      </c>
      <c r="E1040" s="10" t="str">
        <f>TEXT(SalesDataTable[[#This Row],[Order Date]],"MMM")</f>
        <v>Jun</v>
      </c>
      <c r="F1040" s="10">
        <f>YEAR(SalesDataTable[[#This Row],[Order Date]])</f>
        <v>2026</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6">
      <c r="A1041" s="2">
        <v>3615</v>
      </c>
      <c r="B1041" s="3">
        <v>46182</v>
      </c>
      <c r="C1041" s="11" t="str">
        <f>"Q"&amp;ROUNDUP(MONTH(SalesDataTable[[#This Row],[Order Date]])/3,0)</f>
        <v>Q2</v>
      </c>
      <c r="D1041" s="10">
        <f>MONTH(SalesDataTable[[#This Row],[Order Date]])</f>
        <v>6</v>
      </c>
      <c r="E1041" s="10" t="str">
        <f>TEXT(SalesDataTable[[#This Row],[Order Date]],"MMM")</f>
        <v>Jun</v>
      </c>
      <c r="F1041" s="10">
        <f>YEAR(SalesDataTable[[#This Row],[Order Date]])</f>
        <v>2026</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6">
      <c r="A1042" s="2">
        <v>3661</v>
      </c>
      <c r="B1042" s="3">
        <v>46182</v>
      </c>
      <c r="C1042" s="11" t="str">
        <f>"Q"&amp;ROUNDUP(MONTH(SalesDataTable[[#This Row],[Order Date]])/3,0)</f>
        <v>Q2</v>
      </c>
      <c r="D1042" s="10">
        <f>MONTH(SalesDataTable[[#This Row],[Order Date]])</f>
        <v>6</v>
      </c>
      <c r="E1042" s="10" t="str">
        <f>TEXT(SalesDataTable[[#This Row],[Order Date]],"MMM")</f>
        <v>Jun</v>
      </c>
      <c r="F1042" s="10">
        <f>YEAR(SalesDataTable[[#This Row],[Order Date]])</f>
        <v>2026</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6">
      <c r="A1043" s="2">
        <v>3831</v>
      </c>
      <c r="B1043" s="3">
        <v>46182</v>
      </c>
      <c r="C1043" s="11" t="str">
        <f>"Q"&amp;ROUNDUP(MONTH(SalesDataTable[[#This Row],[Order Date]])/3,0)</f>
        <v>Q2</v>
      </c>
      <c r="D1043" s="10">
        <f>MONTH(SalesDataTable[[#This Row],[Order Date]])</f>
        <v>6</v>
      </c>
      <c r="E1043" s="10" t="str">
        <f>TEXT(SalesDataTable[[#This Row],[Order Date]],"MMM")</f>
        <v>Jun</v>
      </c>
      <c r="F1043" s="10">
        <f>YEAR(SalesDataTable[[#This Row],[Order Date]])</f>
        <v>2026</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6">
      <c r="A1044" s="2">
        <v>4394</v>
      </c>
      <c r="B1044" s="3">
        <v>46182</v>
      </c>
      <c r="C1044" s="11" t="str">
        <f>"Q"&amp;ROUNDUP(MONTH(SalesDataTable[[#This Row],[Order Date]])/3,0)</f>
        <v>Q2</v>
      </c>
      <c r="D1044" s="10">
        <f>MONTH(SalesDataTable[[#This Row],[Order Date]])</f>
        <v>6</v>
      </c>
      <c r="E1044" s="10" t="str">
        <f>TEXT(SalesDataTable[[#This Row],[Order Date]],"MMM")</f>
        <v>Jun</v>
      </c>
      <c r="F1044" s="10">
        <f>YEAR(SalesDataTable[[#This Row],[Order Date]])</f>
        <v>2026</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6">
      <c r="A1045" s="2">
        <v>372</v>
      </c>
      <c r="B1045" s="3">
        <v>46183</v>
      </c>
      <c r="C1045" s="11" t="str">
        <f>"Q"&amp;ROUNDUP(MONTH(SalesDataTable[[#This Row],[Order Date]])/3,0)</f>
        <v>Q2</v>
      </c>
      <c r="D1045" s="10">
        <f>MONTH(SalesDataTable[[#This Row],[Order Date]])</f>
        <v>6</v>
      </c>
      <c r="E1045" s="10" t="str">
        <f>TEXT(SalesDataTable[[#This Row],[Order Date]],"MMM")</f>
        <v>Jun</v>
      </c>
      <c r="F1045" s="10">
        <f>YEAR(SalesDataTable[[#This Row],[Order Date]])</f>
        <v>2026</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6">
      <c r="A1046" s="2">
        <v>532</v>
      </c>
      <c r="B1046" s="3">
        <v>46183</v>
      </c>
      <c r="C1046" s="11" t="str">
        <f>"Q"&amp;ROUNDUP(MONTH(SalesDataTable[[#This Row],[Order Date]])/3,0)</f>
        <v>Q2</v>
      </c>
      <c r="D1046" s="10">
        <f>MONTH(SalesDataTable[[#This Row],[Order Date]])</f>
        <v>6</v>
      </c>
      <c r="E1046" s="10" t="str">
        <f>TEXT(SalesDataTable[[#This Row],[Order Date]],"MMM")</f>
        <v>Jun</v>
      </c>
      <c r="F1046" s="10">
        <f>YEAR(SalesDataTable[[#This Row],[Order Date]])</f>
        <v>2026</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6">
      <c r="A1047" s="2">
        <v>910</v>
      </c>
      <c r="B1047" s="3">
        <v>46183</v>
      </c>
      <c r="C1047" s="11" t="str">
        <f>"Q"&amp;ROUNDUP(MONTH(SalesDataTable[[#This Row],[Order Date]])/3,0)</f>
        <v>Q2</v>
      </c>
      <c r="D1047" s="10">
        <f>MONTH(SalesDataTable[[#This Row],[Order Date]])</f>
        <v>6</v>
      </c>
      <c r="E1047" s="10" t="str">
        <f>TEXT(SalesDataTable[[#This Row],[Order Date]],"MMM")</f>
        <v>Jun</v>
      </c>
      <c r="F1047" s="10">
        <f>YEAR(SalesDataTable[[#This Row],[Order Date]])</f>
        <v>2026</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6">
      <c r="A1048" s="2">
        <v>938</v>
      </c>
      <c r="B1048" s="3">
        <v>46183</v>
      </c>
      <c r="C1048" s="11" t="str">
        <f>"Q"&amp;ROUNDUP(MONTH(SalesDataTable[[#This Row],[Order Date]])/3,0)</f>
        <v>Q2</v>
      </c>
      <c r="D1048" s="10">
        <f>MONTH(SalesDataTable[[#This Row],[Order Date]])</f>
        <v>6</v>
      </c>
      <c r="E1048" s="10" t="str">
        <f>TEXT(SalesDataTable[[#This Row],[Order Date]],"MMM")</f>
        <v>Jun</v>
      </c>
      <c r="F1048" s="10">
        <f>YEAR(SalesDataTable[[#This Row],[Order Date]])</f>
        <v>2026</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6">
      <c r="A1049" s="2">
        <v>1079</v>
      </c>
      <c r="B1049" s="3">
        <v>46183</v>
      </c>
      <c r="C1049" s="11" t="str">
        <f>"Q"&amp;ROUNDUP(MONTH(SalesDataTable[[#This Row],[Order Date]])/3,0)</f>
        <v>Q2</v>
      </c>
      <c r="D1049" s="10">
        <f>MONTH(SalesDataTable[[#This Row],[Order Date]])</f>
        <v>6</v>
      </c>
      <c r="E1049" s="10" t="str">
        <f>TEXT(SalesDataTable[[#This Row],[Order Date]],"MMM")</f>
        <v>Jun</v>
      </c>
      <c r="F1049" s="10">
        <f>YEAR(SalesDataTable[[#This Row],[Order Date]])</f>
        <v>2026</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6">
      <c r="A1050" s="2">
        <v>1662</v>
      </c>
      <c r="B1050" s="3">
        <v>46183</v>
      </c>
      <c r="C1050" s="11" t="str">
        <f>"Q"&amp;ROUNDUP(MONTH(SalesDataTable[[#This Row],[Order Date]])/3,0)</f>
        <v>Q2</v>
      </c>
      <c r="D1050" s="10">
        <f>MONTH(SalesDataTable[[#This Row],[Order Date]])</f>
        <v>6</v>
      </c>
      <c r="E1050" s="10" t="str">
        <f>TEXT(SalesDataTable[[#This Row],[Order Date]],"MMM")</f>
        <v>Jun</v>
      </c>
      <c r="F1050" s="10">
        <f>YEAR(SalesDataTable[[#This Row],[Order Date]])</f>
        <v>2026</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6">
      <c r="A1051" s="2">
        <v>2748</v>
      </c>
      <c r="B1051" s="3">
        <v>46183</v>
      </c>
      <c r="C1051" s="11" t="str">
        <f>"Q"&amp;ROUNDUP(MONTH(SalesDataTable[[#This Row],[Order Date]])/3,0)</f>
        <v>Q2</v>
      </c>
      <c r="D1051" s="10">
        <f>MONTH(SalesDataTable[[#This Row],[Order Date]])</f>
        <v>6</v>
      </c>
      <c r="E1051" s="10" t="str">
        <f>TEXT(SalesDataTable[[#This Row],[Order Date]],"MMM")</f>
        <v>Jun</v>
      </c>
      <c r="F1051" s="10">
        <f>YEAR(SalesDataTable[[#This Row],[Order Date]])</f>
        <v>2026</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6">
      <c r="A1052" s="2">
        <v>3354</v>
      </c>
      <c r="B1052" s="3">
        <v>46183</v>
      </c>
      <c r="C1052" s="11" t="str">
        <f>"Q"&amp;ROUNDUP(MONTH(SalesDataTable[[#This Row],[Order Date]])/3,0)</f>
        <v>Q2</v>
      </c>
      <c r="D1052" s="10">
        <f>MONTH(SalesDataTable[[#This Row],[Order Date]])</f>
        <v>6</v>
      </c>
      <c r="E1052" s="10" t="str">
        <f>TEXT(SalesDataTable[[#This Row],[Order Date]],"MMM")</f>
        <v>Jun</v>
      </c>
      <c r="F1052" s="10">
        <f>YEAR(SalesDataTable[[#This Row],[Order Date]])</f>
        <v>2026</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6">
      <c r="A1053" s="2">
        <v>3532</v>
      </c>
      <c r="B1053" s="3">
        <v>46183</v>
      </c>
      <c r="C1053" s="11" t="str">
        <f>"Q"&amp;ROUNDUP(MONTH(SalesDataTable[[#This Row],[Order Date]])/3,0)</f>
        <v>Q2</v>
      </c>
      <c r="D1053" s="10">
        <f>MONTH(SalesDataTable[[#This Row],[Order Date]])</f>
        <v>6</v>
      </c>
      <c r="E1053" s="10" t="str">
        <f>TEXT(SalesDataTable[[#This Row],[Order Date]],"MMM")</f>
        <v>Jun</v>
      </c>
      <c r="F1053" s="10">
        <f>YEAR(SalesDataTable[[#This Row],[Order Date]])</f>
        <v>2026</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6">
      <c r="A1054" s="2">
        <v>3636</v>
      </c>
      <c r="B1054" s="3">
        <v>46183</v>
      </c>
      <c r="C1054" s="11" t="str">
        <f>"Q"&amp;ROUNDUP(MONTH(SalesDataTable[[#This Row],[Order Date]])/3,0)</f>
        <v>Q2</v>
      </c>
      <c r="D1054" s="10">
        <f>MONTH(SalesDataTable[[#This Row],[Order Date]])</f>
        <v>6</v>
      </c>
      <c r="E1054" s="10" t="str">
        <f>TEXT(SalesDataTable[[#This Row],[Order Date]],"MMM")</f>
        <v>Jun</v>
      </c>
      <c r="F1054" s="10">
        <f>YEAR(SalesDataTable[[#This Row],[Order Date]])</f>
        <v>2026</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6">
      <c r="A1055" s="2">
        <v>3810</v>
      </c>
      <c r="B1055" s="3">
        <v>46183</v>
      </c>
      <c r="C1055" s="11" t="str">
        <f>"Q"&amp;ROUNDUP(MONTH(SalesDataTable[[#This Row],[Order Date]])/3,0)</f>
        <v>Q2</v>
      </c>
      <c r="D1055" s="10">
        <f>MONTH(SalesDataTable[[#This Row],[Order Date]])</f>
        <v>6</v>
      </c>
      <c r="E1055" s="10" t="str">
        <f>TEXT(SalesDataTable[[#This Row],[Order Date]],"MMM")</f>
        <v>Jun</v>
      </c>
      <c r="F1055" s="10">
        <f>YEAR(SalesDataTable[[#This Row],[Order Date]])</f>
        <v>2026</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6">
      <c r="A1056" s="2">
        <v>4137</v>
      </c>
      <c r="B1056" s="3">
        <v>46183</v>
      </c>
      <c r="C1056" s="11" t="str">
        <f>"Q"&amp;ROUNDUP(MONTH(SalesDataTable[[#This Row],[Order Date]])/3,0)</f>
        <v>Q2</v>
      </c>
      <c r="D1056" s="10">
        <f>MONTH(SalesDataTable[[#This Row],[Order Date]])</f>
        <v>6</v>
      </c>
      <c r="E1056" s="10" t="str">
        <f>TEXT(SalesDataTable[[#This Row],[Order Date]],"MMM")</f>
        <v>Jun</v>
      </c>
      <c r="F1056" s="10">
        <f>YEAR(SalesDataTable[[#This Row],[Order Date]])</f>
        <v>2026</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6">
      <c r="A1057" s="2">
        <v>4303</v>
      </c>
      <c r="B1057" s="3">
        <v>46183</v>
      </c>
      <c r="C1057" s="11" t="str">
        <f>"Q"&amp;ROUNDUP(MONTH(SalesDataTable[[#This Row],[Order Date]])/3,0)</f>
        <v>Q2</v>
      </c>
      <c r="D1057" s="10">
        <f>MONTH(SalesDataTable[[#This Row],[Order Date]])</f>
        <v>6</v>
      </c>
      <c r="E1057" s="10" t="str">
        <f>TEXT(SalesDataTable[[#This Row],[Order Date]],"MMM")</f>
        <v>Jun</v>
      </c>
      <c r="F1057" s="10">
        <f>YEAR(SalesDataTable[[#This Row],[Order Date]])</f>
        <v>2026</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6">
      <c r="A1058" s="2">
        <v>4991</v>
      </c>
      <c r="B1058" s="3">
        <v>46183</v>
      </c>
      <c r="C1058" s="11" t="str">
        <f>"Q"&amp;ROUNDUP(MONTH(SalesDataTable[[#This Row],[Order Date]])/3,0)</f>
        <v>Q2</v>
      </c>
      <c r="D1058" s="10">
        <f>MONTH(SalesDataTable[[#This Row],[Order Date]])</f>
        <v>6</v>
      </c>
      <c r="E1058" s="10" t="str">
        <f>TEXT(SalesDataTable[[#This Row],[Order Date]],"MMM")</f>
        <v>Jun</v>
      </c>
      <c r="F1058" s="10">
        <f>YEAR(SalesDataTable[[#This Row],[Order Date]])</f>
        <v>2026</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6">
      <c r="A1059" s="2">
        <v>39</v>
      </c>
      <c r="B1059" s="3">
        <v>46184</v>
      </c>
      <c r="C1059" s="11" t="str">
        <f>"Q"&amp;ROUNDUP(MONTH(SalesDataTable[[#This Row],[Order Date]])/3,0)</f>
        <v>Q2</v>
      </c>
      <c r="D1059" s="10">
        <f>MONTH(SalesDataTable[[#This Row],[Order Date]])</f>
        <v>6</v>
      </c>
      <c r="E1059" s="10" t="str">
        <f>TEXT(SalesDataTable[[#This Row],[Order Date]],"MMM")</f>
        <v>Jun</v>
      </c>
      <c r="F1059" s="10">
        <f>YEAR(SalesDataTable[[#This Row],[Order Date]])</f>
        <v>2026</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6">
      <c r="A1060" s="2">
        <v>206</v>
      </c>
      <c r="B1060" s="3">
        <v>46184</v>
      </c>
      <c r="C1060" s="11" t="str">
        <f>"Q"&amp;ROUNDUP(MONTH(SalesDataTable[[#This Row],[Order Date]])/3,0)</f>
        <v>Q2</v>
      </c>
      <c r="D1060" s="10">
        <f>MONTH(SalesDataTable[[#This Row],[Order Date]])</f>
        <v>6</v>
      </c>
      <c r="E1060" s="10" t="str">
        <f>TEXT(SalesDataTable[[#This Row],[Order Date]],"MMM")</f>
        <v>Jun</v>
      </c>
      <c r="F1060" s="10">
        <f>YEAR(SalesDataTable[[#This Row],[Order Date]])</f>
        <v>2026</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6">
      <c r="A1061" s="2">
        <v>397</v>
      </c>
      <c r="B1061" s="3">
        <v>46184</v>
      </c>
      <c r="C1061" s="11" t="str">
        <f>"Q"&amp;ROUNDUP(MONTH(SalesDataTable[[#This Row],[Order Date]])/3,0)</f>
        <v>Q2</v>
      </c>
      <c r="D1061" s="10">
        <f>MONTH(SalesDataTable[[#This Row],[Order Date]])</f>
        <v>6</v>
      </c>
      <c r="E1061" s="10" t="str">
        <f>TEXT(SalesDataTable[[#This Row],[Order Date]],"MMM")</f>
        <v>Jun</v>
      </c>
      <c r="F1061" s="10">
        <f>YEAR(SalesDataTable[[#This Row],[Order Date]])</f>
        <v>2026</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6">
      <c r="A1062" s="2">
        <v>763</v>
      </c>
      <c r="B1062" s="3">
        <v>46184</v>
      </c>
      <c r="C1062" s="11" t="str">
        <f>"Q"&amp;ROUNDUP(MONTH(SalesDataTable[[#This Row],[Order Date]])/3,0)</f>
        <v>Q2</v>
      </c>
      <c r="D1062" s="10">
        <f>MONTH(SalesDataTable[[#This Row],[Order Date]])</f>
        <v>6</v>
      </c>
      <c r="E1062" s="10" t="str">
        <f>TEXT(SalesDataTable[[#This Row],[Order Date]],"MMM")</f>
        <v>Jun</v>
      </c>
      <c r="F1062" s="10">
        <f>YEAR(SalesDataTable[[#This Row],[Order Date]])</f>
        <v>2026</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6">
      <c r="A1063" s="2">
        <v>1059</v>
      </c>
      <c r="B1063" s="3">
        <v>46184</v>
      </c>
      <c r="C1063" s="11" t="str">
        <f>"Q"&amp;ROUNDUP(MONTH(SalesDataTable[[#This Row],[Order Date]])/3,0)</f>
        <v>Q2</v>
      </c>
      <c r="D1063" s="10">
        <f>MONTH(SalesDataTable[[#This Row],[Order Date]])</f>
        <v>6</v>
      </c>
      <c r="E1063" s="10" t="str">
        <f>TEXT(SalesDataTable[[#This Row],[Order Date]],"MMM")</f>
        <v>Jun</v>
      </c>
      <c r="F1063" s="10">
        <f>YEAR(SalesDataTable[[#This Row],[Order Date]])</f>
        <v>2026</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6">
      <c r="A1064" s="2">
        <v>1332</v>
      </c>
      <c r="B1064" s="3">
        <v>46184</v>
      </c>
      <c r="C1064" s="11" t="str">
        <f>"Q"&amp;ROUNDUP(MONTH(SalesDataTable[[#This Row],[Order Date]])/3,0)</f>
        <v>Q2</v>
      </c>
      <c r="D1064" s="10">
        <f>MONTH(SalesDataTable[[#This Row],[Order Date]])</f>
        <v>6</v>
      </c>
      <c r="E1064" s="10" t="str">
        <f>TEXT(SalesDataTable[[#This Row],[Order Date]],"MMM")</f>
        <v>Jun</v>
      </c>
      <c r="F1064" s="10">
        <f>YEAR(SalesDataTable[[#This Row],[Order Date]])</f>
        <v>2026</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6">
      <c r="A1065" s="2">
        <v>1447</v>
      </c>
      <c r="B1065" s="3">
        <v>46184</v>
      </c>
      <c r="C1065" s="11" t="str">
        <f>"Q"&amp;ROUNDUP(MONTH(SalesDataTable[[#This Row],[Order Date]])/3,0)</f>
        <v>Q2</v>
      </c>
      <c r="D1065" s="10">
        <f>MONTH(SalesDataTable[[#This Row],[Order Date]])</f>
        <v>6</v>
      </c>
      <c r="E1065" s="10" t="str">
        <f>TEXT(SalesDataTable[[#This Row],[Order Date]],"MMM")</f>
        <v>Jun</v>
      </c>
      <c r="F1065" s="10">
        <f>YEAR(SalesDataTable[[#This Row],[Order Date]])</f>
        <v>2026</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6">
      <c r="A1066" s="2">
        <v>2990</v>
      </c>
      <c r="B1066" s="3">
        <v>46184</v>
      </c>
      <c r="C1066" s="11" t="str">
        <f>"Q"&amp;ROUNDUP(MONTH(SalesDataTable[[#This Row],[Order Date]])/3,0)</f>
        <v>Q2</v>
      </c>
      <c r="D1066" s="10">
        <f>MONTH(SalesDataTable[[#This Row],[Order Date]])</f>
        <v>6</v>
      </c>
      <c r="E1066" s="10" t="str">
        <f>TEXT(SalesDataTable[[#This Row],[Order Date]],"MMM")</f>
        <v>Jun</v>
      </c>
      <c r="F1066" s="10">
        <f>YEAR(SalesDataTable[[#This Row],[Order Date]])</f>
        <v>2026</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6">
      <c r="A1067" s="2">
        <v>3769</v>
      </c>
      <c r="B1067" s="3">
        <v>46184</v>
      </c>
      <c r="C1067" s="11" t="str">
        <f>"Q"&amp;ROUNDUP(MONTH(SalesDataTable[[#This Row],[Order Date]])/3,0)</f>
        <v>Q2</v>
      </c>
      <c r="D1067" s="10">
        <f>MONTH(SalesDataTable[[#This Row],[Order Date]])</f>
        <v>6</v>
      </c>
      <c r="E1067" s="10" t="str">
        <f>TEXT(SalesDataTable[[#This Row],[Order Date]],"MMM")</f>
        <v>Jun</v>
      </c>
      <c r="F1067" s="10">
        <f>YEAR(SalesDataTable[[#This Row],[Order Date]])</f>
        <v>2026</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6">
      <c r="A1068" s="2">
        <v>4152</v>
      </c>
      <c r="B1068" s="3">
        <v>46184</v>
      </c>
      <c r="C1068" s="11" t="str">
        <f>"Q"&amp;ROUNDUP(MONTH(SalesDataTable[[#This Row],[Order Date]])/3,0)</f>
        <v>Q2</v>
      </c>
      <c r="D1068" s="10">
        <f>MONTH(SalesDataTable[[#This Row],[Order Date]])</f>
        <v>6</v>
      </c>
      <c r="E1068" s="10" t="str">
        <f>TEXT(SalesDataTable[[#This Row],[Order Date]],"MMM")</f>
        <v>Jun</v>
      </c>
      <c r="F1068" s="10">
        <f>YEAR(SalesDataTable[[#This Row],[Order Date]])</f>
        <v>2026</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6">
      <c r="A1069" s="2">
        <v>4242</v>
      </c>
      <c r="B1069" s="3">
        <v>46184</v>
      </c>
      <c r="C1069" s="11" t="str">
        <f>"Q"&amp;ROUNDUP(MONTH(SalesDataTable[[#This Row],[Order Date]])/3,0)</f>
        <v>Q2</v>
      </c>
      <c r="D1069" s="10">
        <f>MONTH(SalesDataTable[[#This Row],[Order Date]])</f>
        <v>6</v>
      </c>
      <c r="E1069" s="10" t="str">
        <f>TEXT(SalesDataTable[[#This Row],[Order Date]],"MMM")</f>
        <v>Jun</v>
      </c>
      <c r="F1069" s="10">
        <f>YEAR(SalesDataTable[[#This Row],[Order Date]])</f>
        <v>2026</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6">
      <c r="A1070" s="2">
        <v>4780</v>
      </c>
      <c r="B1070" s="3">
        <v>46184</v>
      </c>
      <c r="C1070" s="11" t="str">
        <f>"Q"&amp;ROUNDUP(MONTH(SalesDataTable[[#This Row],[Order Date]])/3,0)</f>
        <v>Q2</v>
      </c>
      <c r="D1070" s="10">
        <f>MONTH(SalesDataTable[[#This Row],[Order Date]])</f>
        <v>6</v>
      </c>
      <c r="E1070" s="10" t="str">
        <f>TEXT(SalesDataTable[[#This Row],[Order Date]],"MMM")</f>
        <v>Jun</v>
      </c>
      <c r="F1070" s="10">
        <f>YEAR(SalesDataTable[[#This Row],[Order Date]])</f>
        <v>2026</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6">
      <c r="A1071" s="2">
        <v>63</v>
      </c>
      <c r="B1071" s="3">
        <v>46185</v>
      </c>
      <c r="C1071" s="11" t="str">
        <f>"Q"&amp;ROUNDUP(MONTH(SalesDataTable[[#This Row],[Order Date]])/3,0)</f>
        <v>Q2</v>
      </c>
      <c r="D1071" s="10">
        <f>MONTH(SalesDataTable[[#This Row],[Order Date]])</f>
        <v>6</v>
      </c>
      <c r="E1071" s="10" t="str">
        <f>TEXT(SalesDataTable[[#This Row],[Order Date]],"MMM")</f>
        <v>Jun</v>
      </c>
      <c r="F1071" s="10">
        <f>YEAR(SalesDataTable[[#This Row],[Order Date]])</f>
        <v>2026</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6">
      <c r="A1072" s="2">
        <v>190</v>
      </c>
      <c r="B1072" s="3">
        <v>46185</v>
      </c>
      <c r="C1072" s="11" t="str">
        <f>"Q"&amp;ROUNDUP(MONTH(SalesDataTable[[#This Row],[Order Date]])/3,0)</f>
        <v>Q2</v>
      </c>
      <c r="D1072" s="10">
        <f>MONTH(SalesDataTable[[#This Row],[Order Date]])</f>
        <v>6</v>
      </c>
      <c r="E1072" s="10" t="str">
        <f>TEXT(SalesDataTable[[#This Row],[Order Date]],"MMM")</f>
        <v>Jun</v>
      </c>
      <c r="F1072" s="10">
        <f>YEAR(SalesDataTable[[#This Row],[Order Date]])</f>
        <v>2026</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6">
      <c r="A1073" s="2">
        <v>268</v>
      </c>
      <c r="B1073" s="3">
        <v>46185</v>
      </c>
      <c r="C1073" s="11" t="str">
        <f>"Q"&amp;ROUNDUP(MONTH(SalesDataTable[[#This Row],[Order Date]])/3,0)</f>
        <v>Q2</v>
      </c>
      <c r="D1073" s="10">
        <f>MONTH(SalesDataTable[[#This Row],[Order Date]])</f>
        <v>6</v>
      </c>
      <c r="E1073" s="10" t="str">
        <f>TEXT(SalesDataTable[[#This Row],[Order Date]],"MMM")</f>
        <v>Jun</v>
      </c>
      <c r="F1073" s="10">
        <f>YEAR(SalesDataTable[[#This Row],[Order Date]])</f>
        <v>2026</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6">
      <c r="A1074" s="2">
        <v>691</v>
      </c>
      <c r="B1074" s="3">
        <v>46185</v>
      </c>
      <c r="C1074" s="11" t="str">
        <f>"Q"&amp;ROUNDUP(MONTH(SalesDataTable[[#This Row],[Order Date]])/3,0)</f>
        <v>Q2</v>
      </c>
      <c r="D1074" s="10">
        <f>MONTH(SalesDataTable[[#This Row],[Order Date]])</f>
        <v>6</v>
      </c>
      <c r="E1074" s="10" t="str">
        <f>TEXT(SalesDataTable[[#This Row],[Order Date]],"MMM")</f>
        <v>Jun</v>
      </c>
      <c r="F1074" s="10">
        <f>YEAR(SalesDataTable[[#This Row],[Order Date]])</f>
        <v>2026</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6">
      <c r="A1075" s="2">
        <v>810</v>
      </c>
      <c r="B1075" s="3">
        <v>46185</v>
      </c>
      <c r="C1075" s="11" t="str">
        <f>"Q"&amp;ROUNDUP(MONTH(SalesDataTable[[#This Row],[Order Date]])/3,0)</f>
        <v>Q2</v>
      </c>
      <c r="D1075" s="10">
        <f>MONTH(SalesDataTable[[#This Row],[Order Date]])</f>
        <v>6</v>
      </c>
      <c r="E1075" s="10" t="str">
        <f>TEXT(SalesDataTable[[#This Row],[Order Date]],"MMM")</f>
        <v>Jun</v>
      </c>
      <c r="F1075" s="10">
        <f>YEAR(SalesDataTable[[#This Row],[Order Date]])</f>
        <v>2026</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6">
      <c r="A1076" s="2">
        <v>855</v>
      </c>
      <c r="B1076" s="3">
        <v>46185</v>
      </c>
      <c r="C1076" s="11" t="str">
        <f>"Q"&amp;ROUNDUP(MONTH(SalesDataTable[[#This Row],[Order Date]])/3,0)</f>
        <v>Q2</v>
      </c>
      <c r="D1076" s="10">
        <f>MONTH(SalesDataTable[[#This Row],[Order Date]])</f>
        <v>6</v>
      </c>
      <c r="E1076" s="10" t="str">
        <f>TEXT(SalesDataTable[[#This Row],[Order Date]],"MMM")</f>
        <v>Jun</v>
      </c>
      <c r="F1076" s="10">
        <f>YEAR(SalesDataTable[[#This Row],[Order Date]])</f>
        <v>2026</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6">
      <c r="A1077" s="2">
        <v>1612</v>
      </c>
      <c r="B1077" s="3">
        <v>46185</v>
      </c>
      <c r="C1077" s="11" t="str">
        <f>"Q"&amp;ROUNDUP(MONTH(SalesDataTable[[#This Row],[Order Date]])/3,0)</f>
        <v>Q2</v>
      </c>
      <c r="D1077" s="10">
        <f>MONTH(SalesDataTable[[#This Row],[Order Date]])</f>
        <v>6</v>
      </c>
      <c r="E1077" s="10" t="str">
        <f>TEXT(SalesDataTable[[#This Row],[Order Date]],"MMM")</f>
        <v>Jun</v>
      </c>
      <c r="F1077" s="10">
        <f>YEAR(SalesDataTable[[#This Row],[Order Date]])</f>
        <v>2026</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6">
      <c r="A1078" s="2">
        <v>1704</v>
      </c>
      <c r="B1078" s="3">
        <v>46185</v>
      </c>
      <c r="C1078" s="11" t="str">
        <f>"Q"&amp;ROUNDUP(MONTH(SalesDataTable[[#This Row],[Order Date]])/3,0)</f>
        <v>Q2</v>
      </c>
      <c r="D1078" s="10">
        <f>MONTH(SalesDataTable[[#This Row],[Order Date]])</f>
        <v>6</v>
      </c>
      <c r="E1078" s="10" t="str">
        <f>TEXT(SalesDataTable[[#This Row],[Order Date]],"MMM")</f>
        <v>Jun</v>
      </c>
      <c r="F1078" s="10">
        <f>YEAR(SalesDataTable[[#This Row],[Order Date]])</f>
        <v>2026</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6">
      <c r="A1079" s="2">
        <v>1857</v>
      </c>
      <c r="B1079" s="3">
        <v>46185</v>
      </c>
      <c r="C1079" s="11" t="str">
        <f>"Q"&amp;ROUNDUP(MONTH(SalesDataTable[[#This Row],[Order Date]])/3,0)</f>
        <v>Q2</v>
      </c>
      <c r="D1079" s="10">
        <f>MONTH(SalesDataTable[[#This Row],[Order Date]])</f>
        <v>6</v>
      </c>
      <c r="E1079" s="10" t="str">
        <f>TEXT(SalesDataTable[[#This Row],[Order Date]],"MMM")</f>
        <v>Jun</v>
      </c>
      <c r="F1079" s="10">
        <f>YEAR(SalesDataTable[[#This Row],[Order Date]])</f>
        <v>2026</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6">
      <c r="A1080" s="2">
        <v>1888</v>
      </c>
      <c r="B1080" s="3">
        <v>46185</v>
      </c>
      <c r="C1080" s="11" t="str">
        <f>"Q"&amp;ROUNDUP(MONTH(SalesDataTable[[#This Row],[Order Date]])/3,0)</f>
        <v>Q2</v>
      </c>
      <c r="D1080" s="10">
        <f>MONTH(SalesDataTable[[#This Row],[Order Date]])</f>
        <v>6</v>
      </c>
      <c r="E1080" s="10" t="str">
        <f>TEXT(SalesDataTable[[#This Row],[Order Date]],"MMM")</f>
        <v>Jun</v>
      </c>
      <c r="F1080" s="10">
        <f>YEAR(SalesDataTable[[#This Row],[Order Date]])</f>
        <v>2026</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6">
      <c r="A1081" s="2">
        <v>2683</v>
      </c>
      <c r="B1081" s="3">
        <v>46185</v>
      </c>
      <c r="C1081" s="11" t="str">
        <f>"Q"&amp;ROUNDUP(MONTH(SalesDataTable[[#This Row],[Order Date]])/3,0)</f>
        <v>Q2</v>
      </c>
      <c r="D1081" s="10">
        <f>MONTH(SalesDataTable[[#This Row],[Order Date]])</f>
        <v>6</v>
      </c>
      <c r="E1081" s="10" t="str">
        <f>TEXT(SalesDataTable[[#This Row],[Order Date]],"MMM")</f>
        <v>Jun</v>
      </c>
      <c r="F1081" s="10">
        <f>YEAR(SalesDataTable[[#This Row],[Order Date]])</f>
        <v>2026</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6">
      <c r="A1082" s="2">
        <v>4211</v>
      </c>
      <c r="B1082" s="3">
        <v>46185</v>
      </c>
      <c r="C1082" s="11" t="str">
        <f>"Q"&amp;ROUNDUP(MONTH(SalesDataTable[[#This Row],[Order Date]])/3,0)</f>
        <v>Q2</v>
      </c>
      <c r="D1082" s="10">
        <f>MONTH(SalesDataTable[[#This Row],[Order Date]])</f>
        <v>6</v>
      </c>
      <c r="E1082" s="10" t="str">
        <f>TEXT(SalesDataTable[[#This Row],[Order Date]],"MMM")</f>
        <v>Jun</v>
      </c>
      <c r="F1082" s="10">
        <f>YEAR(SalesDataTable[[#This Row],[Order Date]])</f>
        <v>2026</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6">
      <c r="A1083" s="2">
        <v>4353</v>
      </c>
      <c r="B1083" s="3">
        <v>46185</v>
      </c>
      <c r="C1083" s="11" t="str">
        <f>"Q"&amp;ROUNDUP(MONTH(SalesDataTable[[#This Row],[Order Date]])/3,0)</f>
        <v>Q2</v>
      </c>
      <c r="D1083" s="10">
        <f>MONTH(SalesDataTable[[#This Row],[Order Date]])</f>
        <v>6</v>
      </c>
      <c r="E1083" s="10" t="str">
        <f>TEXT(SalesDataTable[[#This Row],[Order Date]],"MMM")</f>
        <v>Jun</v>
      </c>
      <c r="F1083" s="10">
        <f>YEAR(SalesDataTable[[#This Row],[Order Date]])</f>
        <v>2026</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6">
      <c r="A1084" s="2">
        <v>5020</v>
      </c>
      <c r="B1084" s="3">
        <v>46185</v>
      </c>
      <c r="C1084" s="11" t="str">
        <f>"Q"&amp;ROUNDUP(MONTH(SalesDataTable[[#This Row],[Order Date]])/3,0)</f>
        <v>Q2</v>
      </c>
      <c r="D1084" s="10">
        <f>MONTH(SalesDataTable[[#This Row],[Order Date]])</f>
        <v>6</v>
      </c>
      <c r="E1084" s="10" t="str">
        <f>TEXT(SalesDataTable[[#This Row],[Order Date]],"MMM")</f>
        <v>Jun</v>
      </c>
      <c r="F1084" s="10">
        <f>YEAR(SalesDataTable[[#This Row],[Order Date]])</f>
        <v>2026</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6">
      <c r="A1085" s="2">
        <v>564</v>
      </c>
      <c r="B1085" s="3">
        <v>46186</v>
      </c>
      <c r="C1085" s="11" t="str">
        <f>"Q"&amp;ROUNDUP(MONTH(SalesDataTable[[#This Row],[Order Date]])/3,0)</f>
        <v>Q2</v>
      </c>
      <c r="D1085" s="10">
        <f>MONTH(SalesDataTable[[#This Row],[Order Date]])</f>
        <v>6</v>
      </c>
      <c r="E1085" s="10" t="str">
        <f>TEXT(SalesDataTable[[#This Row],[Order Date]],"MMM")</f>
        <v>Jun</v>
      </c>
      <c r="F1085" s="10">
        <f>YEAR(SalesDataTable[[#This Row],[Order Date]])</f>
        <v>2026</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6">
      <c r="A1086" s="2">
        <v>736</v>
      </c>
      <c r="B1086" s="3">
        <v>46186</v>
      </c>
      <c r="C1086" s="11" t="str">
        <f>"Q"&amp;ROUNDUP(MONTH(SalesDataTable[[#This Row],[Order Date]])/3,0)</f>
        <v>Q2</v>
      </c>
      <c r="D1086" s="10">
        <f>MONTH(SalesDataTable[[#This Row],[Order Date]])</f>
        <v>6</v>
      </c>
      <c r="E1086" s="10" t="str">
        <f>TEXT(SalesDataTable[[#This Row],[Order Date]],"MMM")</f>
        <v>Jun</v>
      </c>
      <c r="F1086" s="10">
        <f>YEAR(SalesDataTable[[#This Row],[Order Date]])</f>
        <v>2026</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6">
      <c r="A1087" s="2">
        <v>1300</v>
      </c>
      <c r="B1087" s="3">
        <v>46186</v>
      </c>
      <c r="C1087" s="11" t="str">
        <f>"Q"&amp;ROUNDUP(MONTH(SalesDataTable[[#This Row],[Order Date]])/3,0)</f>
        <v>Q2</v>
      </c>
      <c r="D1087" s="10">
        <f>MONTH(SalesDataTable[[#This Row],[Order Date]])</f>
        <v>6</v>
      </c>
      <c r="E1087" s="10" t="str">
        <f>TEXT(SalesDataTable[[#This Row],[Order Date]],"MMM")</f>
        <v>Jun</v>
      </c>
      <c r="F1087" s="10">
        <f>YEAR(SalesDataTable[[#This Row],[Order Date]])</f>
        <v>2026</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6">
      <c r="A1088" s="2">
        <v>1948</v>
      </c>
      <c r="B1088" s="3">
        <v>46186</v>
      </c>
      <c r="C1088" s="11" t="str">
        <f>"Q"&amp;ROUNDUP(MONTH(SalesDataTable[[#This Row],[Order Date]])/3,0)</f>
        <v>Q2</v>
      </c>
      <c r="D1088" s="10">
        <f>MONTH(SalesDataTable[[#This Row],[Order Date]])</f>
        <v>6</v>
      </c>
      <c r="E1088" s="10" t="str">
        <f>TEXT(SalesDataTable[[#This Row],[Order Date]],"MMM")</f>
        <v>Jun</v>
      </c>
      <c r="F1088" s="10">
        <f>YEAR(SalesDataTable[[#This Row],[Order Date]])</f>
        <v>2026</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6">
      <c r="A1089" s="2">
        <v>2272</v>
      </c>
      <c r="B1089" s="3">
        <v>46186</v>
      </c>
      <c r="C1089" s="11" t="str">
        <f>"Q"&amp;ROUNDUP(MONTH(SalesDataTable[[#This Row],[Order Date]])/3,0)</f>
        <v>Q2</v>
      </c>
      <c r="D1089" s="10">
        <f>MONTH(SalesDataTable[[#This Row],[Order Date]])</f>
        <v>6</v>
      </c>
      <c r="E1089" s="10" t="str">
        <f>TEXT(SalesDataTable[[#This Row],[Order Date]],"MMM")</f>
        <v>Jun</v>
      </c>
      <c r="F1089" s="10">
        <f>YEAR(SalesDataTable[[#This Row],[Order Date]])</f>
        <v>2026</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6">
      <c r="A1090" s="2">
        <v>2680</v>
      </c>
      <c r="B1090" s="3">
        <v>46186</v>
      </c>
      <c r="C1090" s="11" t="str">
        <f>"Q"&amp;ROUNDUP(MONTH(SalesDataTable[[#This Row],[Order Date]])/3,0)</f>
        <v>Q2</v>
      </c>
      <c r="D1090" s="10">
        <f>MONTH(SalesDataTable[[#This Row],[Order Date]])</f>
        <v>6</v>
      </c>
      <c r="E1090" s="10" t="str">
        <f>TEXT(SalesDataTable[[#This Row],[Order Date]],"MMM")</f>
        <v>Jun</v>
      </c>
      <c r="F1090" s="10">
        <f>YEAR(SalesDataTable[[#This Row],[Order Date]])</f>
        <v>2026</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6">
      <c r="A1091" s="2">
        <v>4178</v>
      </c>
      <c r="B1091" s="3">
        <v>46186</v>
      </c>
      <c r="C1091" s="11" t="str">
        <f>"Q"&amp;ROUNDUP(MONTH(SalesDataTable[[#This Row],[Order Date]])/3,0)</f>
        <v>Q2</v>
      </c>
      <c r="D1091" s="10">
        <f>MONTH(SalesDataTable[[#This Row],[Order Date]])</f>
        <v>6</v>
      </c>
      <c r="E1091" s="10" t="str">
        <f>TEXT(SalesDataTable[[#This Row],[Order Date]],"MMM")</f>
        <v>Jun</v>
      </c>
      <c r="F1091" s="10">
        <f>YEAR(SalesDataTable[[#This Row],[Order Date]])</f>
        <v>2026</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6">
      <c r="A1092" s="2">
        <v>4272</v>
      </c>
      <c r="B1092" s="3">
        <v>46186</v>
      </c>
      <c r="C1092" s="11" t="str">
        <f>"Q"&amp;ROUNDUP(MONTH(SalesDataTable[[#This Row],[Order Date]])/3,0)</f>
        <v>Q2</v>
      </c>
      <c r="D1092" s="10">
        <f>MONTH(SalesDataTable[[#This Row],[Order Date]])</f>
        <v>6</v>
      </c>
      <c r="E1092" s="10" t="str">
        <f>TEXT(SalesDataTable[[#This Row],[Order Date]],"MMM")</f>
        <v>Jun</v>
      </c>
      <c r="F1092" s="10">
        <f>YEAR(SalesDataTable[[#This Row],[Order Date]])</f>
        <v>2026</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6">
      <c r="A1093" s="2">
        <v>4713</v>
      </c>
      <c r="B1093" s="3">
        <v>46186</v>
      </c>
      <c r="C1093" s="11" t="str">
        <f>"Q"&amp;ROUNDUP(MONTH(SalesDataTable[[#This Row],[Order Date]])/3,0)</f>
        <v>Q2</v>
      </c>
      <c r="D1093" s="10">
        <f>MONTH(SalesDataTable[[#This Row],[Order Date]])</f>
        <v>6</v>
      </c>
      <c r="E1093" s="10" t="str">
        <f>TEXT(SalesDataTable[[#This Row],[Order Date]],"MMM")</f>
        <v>Jun</v>
      </c>
      <c r="F1093" s="10">
        <f>YEAR(SalesDataTable[[#This Row],[Order Date]])</f>
        <v>2026</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6">
      <c r="A1094" s="2">
        <v>5166</v>
      </c>
      <c r="B1094" s="3">
        <v>46186</v>
      </c>
      <c r="C1094" s="11" t="str">
        <f>"Q"&amp;ROUNDUP(MONTH(SalesDataTable[[#This Row],[Order Date]])/3,0)</f>
        <v>Q2</v>
      </c>
      <c r="D1094" s="10">
        <f>MONTH(SalesDataTable[[#This Row],[Order Date]])</f>
        <v>6</v>
      </c>
      <c r="E1094" s="10" t="str">
        <f>TEXT(SalesDataTable[[#This Row],[Order Date]],"MMM")</f>
        <v>Jun</v>
      </c>
      <c r="F1094" s="10">
        <f>YEAR(SalesDataTable[[#This Row],[Order Date]])</f>
        <v>2026</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6">
      <c r="A1095" s="2">
        <v>486</v>
      </c>
      <c r="B1095" s="3">
        <v>46187</v>
      </c>
      <c r="C1095" s="11" t="str">
        <f>"Q"&amp;ROUNDUP(MONTH(SalesDataTable[[#This Row],[Order Date]])/3,0)</f>
        <v>Q2</v>
      </c>
      <c r="D1095" s="10">
        <f>MONTH(SalesDataTable[[#This Row],[Order Date]])</f>
        <v>6</v>
      </c>
      <c r="E1095" s="10" t="str">
        <f>TEXT(SalesDataTable[[#This Row],[Order Date]],"MMM")</f>
        <v>Jun</v>
      </c>
      <c r="F1095" s="10">
        <f>YEAR(SalesDataTable[[#This Row],[Order Date]])</f>
        <v>2026</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6">
      <c r="A1096" s="2">
        <v>1507</v>
      </c>
      <c r="B1096" s="3">
        <v>46187</v>
      </c>
      <c r="C1096" s="11" t="str">
        <f>"Q"&amp;ROUNDUP(MONTH(SalesDataTable[[#This Row],[Order Date]])/3,0)</f>
        <v>Q2</v>
      </c>
      <c r="D1096" s="10">
        <f>MONTH(SalesDataTable[[#This Row],[Order Date]])</f>
        <v>6</v>
      </c>
      <c r="E1096" s="10" t="str">
        <f>TEXT(SalesDataTable[[#This Row],[Order Date]],"MMM")</f>
        <v>Jun</v>
      </c>
      <c r="F1096" s="10">
        <f>YEAR(SalesDataTable[[#This Row],[Order Date]])</f>
        <v>2026</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6">
      <c r="A1097" s="2">
        <v>1821</v>
      </c>
      <c r="B1097" s="3">
        <v>46187</v>
      </c>
      <c r="C1097" s="11" t="str">
        <f>"Q"&amp;ROUNDUP(MONTH(SalesDataTable[[#This Row],[Order Date]])/3,0)</f>
        <v>Q2</v>
      </c>
      <c r="D1097" s="10">
        <f>MONTH(SalesDataTable[[#This Row],[Order Date]])</f>
        <v>6</v>
      </c>
      <c r="E1097" s="10" t="str">
        <f>TEXT(SalesDataTable[[#This Row],[Order Date]],"MMM")</f>
        <v>Jun</v>
      </c>
      <c r="F1097" s="10">
        <f>YEAR(SalesDataTable[[#This Row],[Order Date]])</f>
        <v>2026</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6">
      <c r="A1098" s="2">
        <v>2588</v>
      </c>
      <c r="B1098" s="3">
        <v>46187</v>
      </c>
      <c r="C1098" s="11" t="str">
        <f>"Q"&amp;ROUNDUP(MONTH(SalesDataTable[[#This Row],[Order Date]])/3,0)</f>
        <v>Q2</v>
      </c>
      <c r="D1098" s="10">
        <f>MONTH(SalesDataTable[[#This Row],[Order Date]])</f>
        <v>6</v>
      </c>
      <c r="E1098" s="10" t="str">
        <f>TEXT(SalesDataTable[[#This Row],[Order Date]],"MMM")</f>
        <v>Jun</v>
      </c>
      <c r="F1098" s="10">
        <f>YEAR(SalesDataTable[[#This Row],[Order Date]])</f>
        <v>2026</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6">
      <c r="A1099" s="2">
        <v>2815</v>
      </c>
      <c r="B1099" s="3">
        <v>46187</v>
      </c>
      <c r="C1099" s="11" t="str">
        <f>"Q"&amp;ROUNDUP(MONTH(SalesDataTable[[#This Row],[Order Date]])/3,0)</f>
        <v>Q2</v>
      </c>
      <c r="D1099" s="10">
        <f>MONTH(SalesDataTable[[#This Row],[Order Date]])</f>
        <v>6</v>
      </c>
      <c r="E1099" s="10" t="str">
        <f>TEXT(SalesDataTable[[#This Row],[Order Date]],"MMM")</f>
        <v>Jun</v>
      </c>
      <c r="F1099" s="10">
        <f>YEAR(SalesDataTable[[#This Row],[Order Date]])</f>
        <v>2026</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6">
      <c r="A1100" s="2">
        <v>3258</v>
      </c>
      <c r="B1100" s="3">
        <v>46187</v>
      </c>
      <c r="C1100" s="11" t="str">
        <f>"Q"&amp;ROUNDUP(MONTH(SalesDataTable[[#This Row],[Order Date]])/3,0)</f>
        <v>Q2</v>
      </c>
      <c r="D1100" s="10">
        <f>MONTH(SalesDataTable[[#This Row],[Order Date]])</f>
        <v>6</v>
      </c>
      <c r="E1100" s="10" t="str">
        <f>TEXT(SalesDataTable[[#This Row],[Order Date]],"MMM")</f>
        <v>Jun</v>
      </c>
      <c r="F1100" s="10">
        <f>YEAR(SalesDataTable[[#This Row],[Order Date]])</f>
        <v>2026</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6">
      <c r="A1101" s="2">
        <v>3361</v>
      </c>
      <c r="B1101" s="3">
        <v>46187</v>
      </c>
      <c r="C1101" s="11" t="str">
        <f>"Q"&amp;ROUNDUP(MONTH(SalesDataTable[[#This Row],[Order Date]])/3,0)</f>
        <v>Q2</v>
      </c>
      <c r="D1101" s="10">
        <f>MONTH(SalesDataTable[[#This Row],[Order Date]])</f>
        <v>6</v>
      </c>
      <c r="E1101" s="10" t="str">
        <f>TEXT(SalesDataTable[[#This Row],[Order Date]],"MMM")</f>
        <v>Jun</v>
      </c>
      <c r="F1101" s="10">
        <f>YEAR(SalesDataTable[[#This Row],[Order Date]])</f>
        <v>2026</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6">
      <c r="A1102" s="2">
        <v>3629</v>
      </c>
      <c r="B1102" s="3">
        <v>46187</v>
      </c>
      <c r="C1102" s="11" t="str">
        <f>"Q"&amp;ROUNDUP(MONTH(SalesDataTable[[#This Row],[Order Date]])/3,0)</f>
        <v>Q2</v>
      </c>
      <c r="D1102" s="10">
        <f>MONTH(SalesDataTable[[#This Row],[Order Date]])</f>
        <v>6</v>
      </c>
      <c r="E1102" s="10" t="str">
        <f>TEXT(SalesDataTable[[#This Row],[Order Date]],"MMM")</f>
        <v>Jun</v>
      </c>
      <c r="F1102" s="10">
        <f>YEAR(SalesDataTable[[#This Row],[Order Date]])</f>
        <v>2026</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6">
      <c r="A1103" s="2">
        <v>3750</v>
      </c>
      <c r="B1103" s="3">
        <v>46187</v>
      </c>
      <c r="C1103" s="11" t="str">
        <f>"Q"&amp;ROUNDUP(MONTH(SalesDataTable[[#This Row],[Order Date]])/3,0)</f>
        <v>Q2</v>
      </c>
      <c r="D1103" s="10">
        <f>MONTH(SalesDataTable[[#This Row],[Order Date]])</f>
        <v>6</v>
      </c>
      <c r="E1103" s="10" t="str">
        <f>TEXT(SalesDataTable[[#This Row],[Order Date]],"MMM")</f>
        <v>Jun</v>
      </c>
      <c r="F1103" s="10">
        <f>YEAR(SalesDataTable[[#This Row],[Order Date]])</f>
        <v>2026</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6">
      <c r="A1104" s="2">
        <v>5088</v>
      </c>
      <c r="B1104" s="3">
        <v>46187</v>
      </c>
      <c r="C1104" s="11" t="str">
        <f>"Q"&amp;ROUNDUP(MONTH(SalesDataTable[[#This Row],[Order Date]])/3,0)</f>
        <v>Q2</v>
      </c>
      <c r="D1104" s="10">
        <f>MONTH(SalesDataTable[[#This Row],[Order Date]])</f>
        <v>6</v>
      </c>
      <c r="E1104" s="10" t="str">
        <f>TEXT(SalesDataTable[[#This Row],[Order Date]],"MMM")</f>
        <v>Jun</v>
      </c>
      <c r="F1104" s="10">
        <f>YEAR(SalesDataTable[[#This Row],[Order Date]])</f>
        <v>2026</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6">
      <c r="A1105" s="2">
        <v>1450</v>
      </c>
      <c r="B1105" s="3">
        <v>46188</v>
      </c>
      <c r="C1105" s="11" t="str">
        <f>"Q"&amp;ROUNDUP(MONTH(SalesDataTable[[#This Row],[Order Date]])/3,0)</f>
        <v>Q2</v>
      </c>
      <c r="D1105" s="10">
        <f>MONTH(SalesDataTable[[#This Row],[Order Date]])</f>
        <v>6</v>
      </c>
      <c r="E1105" s="10" t="str">
        <f>TEXT(SalesDataTable[[#This Row],[Order Date]],"MMM")</f>
        <v>Jun</v>
      </c>
      <c r="F1105" s="10">
        <f>YEAR(SalesDataTable[[#This Row],[Order Date]])</f>
        <v>2026</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6">
      <c r="A1106" s="2">
        <v>2330</v>
      </c>
      <c r="B1106" s="3">
        <v>46188</v>
      </c>
      <c r="C1106" s="11" t="str">
        <f>"Q"&amp;ROUNDUP(MONTH(SalesDataTable[[#This Row],[Order Date]])/3,0)</f>
        <v>Q2</v>
      </c>
      <c r="D1106" s="10">
        <f>MONTH(SalesDataTable[[#This Row],[Order Date]])</f>
        <v>6</v>
      </c>
      <c r="E1106" s="10" t="str">
        <f>TEXT(SalesDataTable[[#This Row],[Order Date]],"MMM")</f>
        <v>Jun</v>
      </c>
      <c r="F1106" s="10">
        <f>YEAR(SalesDataTable[[#This Row],[Order Date]])</f>
        <v>2026</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6">
      <c r="A1107" s="2">
        <v>4655</v>
      </c>
      <c r="B1107" s="3">
        <v>46188</v>
      </c>
      <c r="C1107" s="11" t="str">
        <f>"Q"&amp;ROUNDUP(MONTH(SalesDataTable[[#This Row],[Order Date]])/3,0)</f>
        <v>Q2</v>
      </c>
      <c r="D1107" s="10">
        <f>MONTH(SalesDataTable[[#This Row],[Order Date]])</f>
        <v>6</v>
      </c>
      <c r="E1107" s="10" t="str">
        <f>TEXT(SalesDataTable[[#This Row],[Order Date]],"MMM")</f>
        <v>Jun</v>
      </c>
      <c r="F1107" s="10">
        <f>YEAR(SalesDataTable[[#This Row],[Order Date]])</f>
        <v>2026</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6">
      <c r="A1108" s="2">
        <v>137</v>
      </c>
      <c r="B1108" s="3">
        <v>46189</v>
      </c>
      <c r="C1108" s="11" t="str">
        <f>"Q"&amp;ROUNDUP(MONTH(SalesDataTable[[#This Row],[Order Date]])/3,0)</f>
        <v>Q2</v>
      </c>
      <c r="D1108" s="10">
        <f>MONTH(SalesDataTable[[#This Row],[Order Date]])</f>
        <v>6</v>
      </c>
      <c r="E1108" s="10" t="str">
        <f>TEXT(SalesDataTable[[#This Row],[Order Date]],"MMM")</f>
        <v>Jun</v>
      </c>
      <c r="F1108" s="10">
        <f>YEAR(SalesDataTable[[#This Row],[Order Date]])</f>
        <v>2026</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6">
      <c r="A1109" s="2">
        <v>141</v>
      </c>
      <c r="B1109" s="3">
        <v>46189</v>
      </c>
      <c r="C1109" s="11" t="str">
        <f>"Q"&amp;ROUNDUP(MONTH(SalesDataTable[[#This Row],[Order Date]])/3,0)</f>
        <v>Q2</v>
      </c>
      <c r="D1109" s="10">
        <f>MONTH(SalesDataTable[[#This Row],[Order Date]])</f>
        <v>6</v>
      </c>
      <c r="E1109" s="10" t="str">
        <f>TEXT(SalesDataTable[[#This Row],[Order Date]],"MMM")</f>
        <v>Jun</v>
      </c>
      <c r="F1109" s="10">
        <f>YEAR(SalesDataTable[[#This Row],[Order Date]])</f>
        <v>2026</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6">
      <c r="A1110" s="2">
        <v>335</v>
      </c>
      <c r="B1110" s="3">
        <v>46189</v>
      </c>
      <c r="C1110" s="11" t="str">
        <f>"Q"&amp;ROUNDUP(MONTH(SalesDataTable[[#This Row],[Order Date]])/3,0)</f>
        <v>Q2</v>
      </c>
      <c r="D1110" s="10">
        <f>MONTH(SalesDataTable[[#This Row],[Order Date]])</f>
        <v>6</v>
      </c>
      <c r="E1110" s="10" t="str">
        <f>TEXT(SalesDataTable[[#This Row],[Order Date]],"MMM")</f>
        <v>Jun</v>
      </c>
      <c r="F1110" s="10">
        <f>YEAR(SalesDataTable[[#This Row],[Order Date]])</f>
        <v>2026</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6">
      <c r="A1111" s="2">
        <v>498</v>
      </c>
      <c r="B1111" s="3">
        <v>46189</v>
      </c>
      <c r="C1111" s="11" t="str">
        <f>"Q"&amp;ROUNDUP(MONTH(SalesDataTable[[#This Row],[Order Date]])/3,0)</f>
        <v>Q2</v>
      </c>
      <c r="D1111" s="10">
        <f>MONTH(SalesDataTable[[#This Row],[Order Date]])</f>
        <v>6</v>
      </c>
      <c r="E1111" s="10" t="str">
        <f>TEXT(SalesDataTable[[#This Row],[Order Date]],"MMM")</f>
        <v>Jun</v>
      </c>
      <c r="F1111" s="10">
        <f>YEAR(SalesDataTable[[#This Row],[Order Date]])</f>
        <v>2026</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6">
      <c r="A1112" s="2">
        <v>2611</v>
      </c>
      <c r="B1112" s="3">
        <v>46189</v>
      </c>
      <c r="C1112" s="11" t="str">
        <f>"Q"&amp;ROUNDUP(MONTH(SalesDataTable[[#This Row],[Order Date]])/3,0)</f>
        <v>Q2</v>
      </c>
      <c r="D1112" s="10">
        <f>MONTH(SalesDataTable[[#This Row],[Order Date]])</f>
        <v>6</v>
      </c>
      <c r="E1112" s="10" t="str">
        <f>TEXT(SalesDataTable[[#This Row],[Order Date]],"MMM")</f>
        <v>Jun</v>
      </c>
      <c r="F1112" s="10">
        <f>YEAR(SalesDataTable[[#This Row],[Order Date]])</f>
        <v>2026</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6">
      <c r="A1113" s="2">
        <v>3197</v>
      </c>
      <c r="B1113" s="3">
        <v>46189</v>
      </c>
      <c r="C1113" s="11" t="str">
        <f>"Q"&amp;ROUNDUP(MONTH(SalesDataTable[[#This Row],[Order Date]])/3,0)</f>
        <v>Q2</v>
      </c>
      <c r="D1113" s="10">
        <f>MONTH(SalesDataTable[[#This Row],[Order Date]])</f>
        <v>6</v>
      </c>
      <c r="E1113" s="10" t="str">
        <f>TEXT(SalesDataTable[[#This Row],[Order Date]],"MMM")</f>
        <v>Jun</v>
      </c>
      <c r="F1113" s="10">
        <f>YEAR(SalesDataTable[[#This Row],[Order Date]])</f>
        <v>2026</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6">
      <c r="A1114" s="2">
        <v>4668</v>
      </c>
      <c r="B1114" s="3">
        <v>46189</v>
      </c>
      <c r="C1114" s="11" t="str">
        <f>"Q"&amp;ROUNDUP(MONTH(SalesDataTable[[#This Row],[Order Date]])/3,0)</f>
        <v>Q2</v>
      </c>
      <c r="D1114" s="10">
        <f>MONTH(SalesDataTable[[#This Row],[Order Date]])</f>
        <v>6</v>
      </c>
      <c r="E1114" s="10" t="str">
        <f>TEXT(SalesDataTable[[#This Row],[Order Date]],"MMM")</f>
        <v>Jun</v>
      </c>
      <c r="F1114" s="10">
        <f>YEAR(SalesDataTable[[#This Row],[Order Date]])</f>
        <v>2026</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6">
      <c r="A1115" s="2">
        <v>4994</v>
      </c>
      <c r="B1115" s="3">
        <v>46189</v>
      </c>
      <c r="C1115" s="11" t="str">
        <f>"Q"&amp;ROUNDUP(MONTH(SalesDataTable[[#This Row],[Order Date]])/3,0)</f>
        <v>Q2</v>
      </c>
      <c r="D1115" s="10">
        <f>MONTH(SalesDataTable[[#This Row],[Order Date]])</f>
        <v>6</v>
      </c>
      <c r="E1115" s="10" t="str">
        <f>TEXT(SalesDataTable[[#This Row],[Order Date]],"MMM")</f>
        <v>Jun</v>
      </c>
      <c r="F1115" s="10">
        <f>YEAR(SalesDataTable[[#This Row],[Order Date]])</f>
        <v>2026</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6">
      <c r="A1116" s="2">
        <v>512</v>
      </c>
      <c r="B1116" s="3">
        <v>46190</v>
      </c>
      <c r="C1116" s="11" t="str">
        <f>"Q"&amp;ROUNDUP(MONTH(SalesDataTable[[#This Row],[Order Date]])/3,0)</f>
        <v>Q2</v>
      </c>
      <c r="D1116" s="10">
        <f>MONTH(SalesDataTable[[#This Row],[Order Date]])</f>
        <v>6</v>
      </c>
      <c r="E1116" s="10" t="str">
        <f>TEXT(SalesDataTable[[#This Row],[Order Date]],"MMM")</f>
        <v>Jun</v>
      </c>
      <c r="F1116" s="10">
        <f>YEAR(SalesDataTable[[#This Row],[Order Date]])</f>
        <v>2026</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6">
      <c r="A1117" s="2">
        <v>717</v>
      </c>
      <c r="B1117" s="3">
        <v>46190</v>
      </c>
      <c r="C1117" s="11" t="str">
        <f>"Q"&amp;ROUNDUP(MONTH(SalesDataTable[[#This Row],[Order Date]])/3,0)</f>
        <v>Q2</v>
      </c>
      <c r="D1117" s="10">
        <f>MONTH(SalesDataTable[[#This Row],[Order Date]])</f>
        <v>6</v>
      </c>
      <c r="E1117" s="10" t="str">
        <f>TEXT(SalesDataTable[[#This Row],[Order Date]],"MMM")</f>
        <v>Jun</v>
      </c>
      <c r="F1117" s="10">
        <f>YEAR(SalesDataTable[[#This Row],[Order Date]])</f>
        <v>2026</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6">
      <c r="A1118" s="2">
        <v>952</v>
      </c>
      <c r="B1118" s="3">
        <v>46190</v>
      </c>
      <c r="C1118" s="11" t="str">
        <f>"Q"&amp;ROUNDUP(MONTH(SalesDataTable[[#This Row],[Order Date]])/3,0)</f>
        <v>Q2</v>
      </c>
      <c r="D1118" s="10">
        <f>MONTH(SalesDataTable[[#This Row],[Order Date]])</f>
        <v>6</v>
      </c>
      <c r="E1118" s="10" t="str">
        <f>TEXT(SalesDataTable[[#This Row],[Order Date]],"MMM")</f>
        <v>Jun</v>
      </c>
      <c r="F1118" s="10">
        <f>YEAR(SalesDataTable[[#This Row],[Order Date]])</f>
        <v>2026</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6">
      <c r="A1119" s="2">
        <v>1081</v>
      </c>
      <c r="B1119" s="3">
        <v>46190</v>
      </c>
      <c r="C1119" s="11" t="str">
        <f>"Q"&amp;ROUNDUP(MONTH(SalesDataTable[[#This Row],[Order Date]])/3,0)</f>
        <v>Q2</v>
      </c>
      <c r="D1119" s="10">
        <f>MONTH(SalesDataTable[[#This Row],[Order Date]])</f>
        <v>6</v>
      </c>
      <c r="E1119" s="10" t="str">
        <f>TEXT(SalesDataTable[[#This Row],[Order Date]],"MMM")</f>
        <v>Jun</v>
      </c>
      <c r="F1119" s="10">
        <f>YEAR(SalesDataTable[[#This Row],[Order Date]])</f>
        <v>2026</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6">
      <c r="A1120" s="2">
        <v>2043</v>
      </c>
      <c r="B1120" s="3">
        <v>46190</v>
      </c>
      <c r="C1120" s="11" t="str">
        <f>"Q"&amp;ROUNDUP(MONTH(SalesDataTable[[#This Row],[Order Date]])/3,0)</f>
        <v>Q2</v>
      </c>
      <c r="D1120" s="10">
        <f>MONTH(SalesDataTable[[#This Row],[Order Date]])</f>
        <v>6</v>
      </c>
      <c r="E1120" s="10" t="str">
        <f>TEXT(SalesDataTable[[#This Row],[Order Date]],"MMM")</f>
        <v>Jun</v>
      </c>
      <c r="F1120" s="10">
        <f>YEAR(SalesDataTable[[#This Row],[Order Date]])</f>
        <v>2026</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6">
      <c r="A1121" s="2">
        <v>4040</v>
      </c>
      <c r="B1121" s="3">
        <v>46190</v>
      </c>
      <c r="C1121" s="11" t="str">
        <f>"Q"&amp;ROUNDUP(MONTH(SalesDataTable[[#This Row],[Order Date]])/3,0)</f>
        <v>Q2</v>
      </c>
      <c r="D1121" s="10">
        <f>MONTH(SalesDataTable[[#This Row],[Order Date]])</f>
        <v>6</v>
      </c>
      <c r="E1121" s="10" t="str">
        <f>TEXT(SalesDataTable[[#This Row],[Order Date]],"MMM")</f>
        <v>Jun</v>
      </c>
      <c r="F1121" s="10">
        <f>YEAR(SalesDataTable[[#This Row],[Order Date]])</f>
        <v>2026</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6">
      <c r="A1122" s="2">
        <v>2295</v>
      </c>
      <c r="B1122" s="3">
        <v>46191</v>
      </c>
      <c r="C1122" s="11" t="str">
        <f>"Q"&amp;ROUNDUP(MONTH(SalesDataTable[[#This Row],[Order Date]])/3,0)</f>
        <v>Q2</v>
      </c>
      <c r="D1122" s="10">
        <f>MONTH(SalesDataTable[[#This Row],[Order Date]])</f>
        <v>6</v>
      </c>
      <c r="E1122" s="10" t="str">
        <f>TEXT(SalesDataTable[[#This Row],[Order Date]],"MMM")</f>
        <v>Jun</v>
      </c>
      <c r="F1122" s="10">
        <f>YEAR(SalesDataTable[[#This Row],[Order Date]])</f>
        <v>2026</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6">
      <c r="A1123" s="2">
        <v>2670</v>
      </c>
      <c r="B1123" s="3">
        <v>46191</v>
      </c>
      <c r="C1123" s="11" t="str">
        <f>"Q"&amp;ROUNDUP(MONTH(SalesDataTable[[#This Row],[Order Date]])/3,0)</f>
        <v>Q2</v>
      </c>
      <c r="D1123" s="10">
        <f>MONTH(SalesDataTable[[#This Row],[Order Date]])</f>
        <v>6</v>
      </c>
      <c r="E1123" s="10" t="str">
        <f>TEXT(SalesDataTable[[#This Row],[Order Date]],"MMM")</f>
        <v>Jun</v>
      </c>
      <c r="F1123" s="10">
        <f>YEAR(SalesDataTable[[#This Row],[Order Date]])</f>
        <v>2026</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6">
      <c r="A1124" s="2">
        <v>2777</v>
      </c>
      <c r="B1124" s="3">
        <v>46191</v>
      </c>
      <c r="C1124" s="11" t="str">
        <f>"Q"&amp;ROUNDUP(MONTH(SalesDataTable[[#This Row],[Order Date]])/3,0)</f>
        <v>Q2</v>
      </c>
      <c r="D1124" s="10">
        <f>MONTH(SalesDataTable[[#This Row],[Order Date]])</f>
        <v>6</v>
      </c>
      <c r="E1124" s="10" t="str">
        <f>TEXT(SalesDataTable[[#This Row],[Order Date]],"MMM")</f>
        <v>Jun</v>
      </c>
      <c r="F1124" s="10">
        <f>YEAR(SalesDataTable[[#This Row],[Order Date]])</f>
        <v>2026</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6">
      <c r="A1125" s="2">
        <v>2780</v>
      </c>
      <c r="B1125" s="3">
        <v>46191</v>
      </c>
      <c r="C1125" s="11" t="str">
        <f>"Q"&amp;ROUNDUP(MONTH(SalesDataTable[[#This Row],[Order Date]])/3,0)</f>
        <v>Q2</v>
      </c>
      <c r="D1125" s="10">
        <f>MONTH(SalesDataTable[[#This Row],[Order Date]])</f>
        <v>6</v>
      </c>
      <c r="E1125" s="10" t="str">
        <f>TEXT(SalesDataTable[[#This Row],[Order Date]],"MMM")</f>
        <v>Jun</v>
      </c>
      <c r="F1125" s="10">
        <f>YEAR(SalesDataTable[[#This Row],[Order Date]])</f>
        <v>2026</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6">
      <c r="A1126" s="2">
        <v>3209</v>
      </c>
      <c r="B1126" s="3">
        <v>46191</v>
      </c>
      <c r="C1126" s="11" t="str">
        <f>"Q"&amp;ROUNDUP(MONTH(SalesDataTable[[#This Row],[Order Date]])/3,0)</f>
        <v>Q2</v>
      </c>
      <c r="D1126" s="10">
        <f>MONTH(SalesDataTable[[#This Row],[Order Date]])</f>
        <v>6</v>
      </c>
      <c r="E1126" s="10" t="str">
        <f>TEXT(SalesDataTable[[#This Row],[Order Date]],"MMM")</f>
        <v>Jun</v>
      </c>
      <c r="F1126" s="10">
        <f>YEAR(SalesDataTable[[#This Row],[Order Date]])</f>
        <v>2026</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6">
      <c r="A1127" s="2">
        <v>3414</v>
      </c>
      <c r="B1127" s="3">
        <v>46191</v>
      </c>
      <c r="C1127" s="11" t="str">
        <f>"Q"&amp;ROUNDUP(MONTH(SalesDataTable[[#This Row],[Order Date]])/3,0)</f>
        <v>Q2</v>
      </c>
      <c r="D1127" s="10">
        <f>MONTH(SalesDataTable[[#This Row],[Order Date]])</f>
        <v>6</v>
      </c>
      <c r="E1127" s="10" t="str">
        <f>TEXT(SalesDataTable[[#This Row],[Order Date]],"MMM")</f>
        <v>Jun</v>
      </c>
      <c r="F1127" s="10">
        <f>YEAR(SalesDataTable[[#This Row],[Order Date]])</f>
        <v>2026</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6">
      <c r="A1128" s="2">
        <v>3846</v>
      </c>
      <c r="B1128" s="3">
        <v>46191</v>
      </c>
      <c r="C1128" s="11" t="str">
        <f>"Q"&amp;ROUNDUP(MONTH(SalesDataTable[[#This Row],[Order Date]])/3,0)</f>
        <v>Q2</v>
      </c>
      <c r="D1128" s="10">
        <f>MONTH(SalesDataTable[[#This Row],[Order Date]])</f>
        <v>6</v>
      </c>
      <c r="E1128" s="10" t="str">
        <f>TEXT(SalesDataTable[[#This Row],[Order Date]],"MMM")</f>
        <v>Jun</v>
      </c>
      <c r="F1128" s="10">
        <f>YEAR(SalesDataTable[[#This Row],[Order Date]])</f>
        <v>2026</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6">
      <c r="A1129" s="2">
        <v>4120</v>
      </c>
      <c r="B1129" s="3">
        <v>46191</v>
      </c>
      <c r="C1129" s="11" t="str">
        <f>"Q"&amp;ROUNDUP(MONTH(SalesDataTable[[#This Row],[Order Date]])/3,0)</f>
        <v>Q2</v>
      </c>
      <c r="D1129" s="10">
        <f>MONTH(SalesDataTable[[#This Row],[Order Date]])</f>
        <v>6</v>
      </c>
      <c r="E1129" s="10" t="str">
        <f>TEXT(SalesDataTable[[#This Row],[Order Date]],"MMM")</f>
        <v>Jun</v>
      </c>
      <c r="F1129" s="10">
        <f>YEAR(SalesDataTable[[#This Row],[Order Date]])</f>
        <v>2026</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6">
      <c r="A1130" s="2">
        <v>4217</v>
      </c>
      <c r="B1130" s="3">
        <v>46191</v>
      </c>
      <c r="C1130" s="11" t="str">
        <f>"Q"&amp;ROUNDUP(MONTH(SalesDataTable[[#This Row],[Order Date]])/3,0)</f>
        <v>Q2</v>
      </c>
      <c r="D1130" s="10">
        <f>MONTH(SalesDataTable[[#This Row],[Order Date]])</f>
        <v>6</v>
      </c>
      <c r="E1130" s="10" t="str">
        <f>TEXT(SalesDataTable[[#This Row],[Order Date]],"MMM")</f>
        <v>Jun</v>
      </c>
      <c r="F1130" s="10">
        <f>YEAR(SalesDataTable[[#This Row],[Order Date]])</f>
        <v>2026</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6">
      <c r="A1131" s="2">
        <v>4786</v>
      </c>
      <c r="B1131" s="3">
        <v>46191</v>
      </c>
      <c r="C1131" s="11" t="str">
        <f>"Q"&amp;ROUNDUP(MONTH(SalesDataTable[[#This Row],[Order Date]])/3,0)</f>
        <v>Q2</v>
      </c>
      <c r="D1131" s="10">
        <f>MONTH(SalesDataTable[[#This Row],[Order Date]])</f>
        <v>6</v>
      </c>
      <c r="E1131" s="10" t="str">
        <f>TEXT(SalesDataTable[[#This Row],[Order Date]],"MMM")</f>
        <v>Jun</v>
      </c>
      <c r="F1131" s="10">
        <f>YEAR(SalesDataTable[[#This Row],[Order Date]])</f>
        <v>2026</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6">
      <c r="A1132" s="2">
        <v>23</v>
      </c>
      <c r="B1132" s="3">
        <v>46192</v>
      </c>
      <c r="C1132" s="11" t="str">
        <f>"Q"&amp;ROUNDUP(MONTH(SalesDataTable[[#This Row],[Order Date]])/3,0)</f>
        <v>Q2</v>
      </c>
      <c r="D1132" s="10">
        <f>MONTH(SalesDataTable[[#This Row],[Order Date]])</f>
        <v>6</v>
      </c>
      <c r="E1132" s="10" t="str">
        <f>TEXT(SalesDataTable[[#This Row],[Order Date]],"MMM")</f>
        <v>Jun</v>
      </c>
      <c r="F1132" s="10">
        <f>YEAR(SalesDataTable[[#This Row],[Order Date]])</f>
        <v>2026</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6">
      <c r="A1133" s="2">
        <v>99</v>
      </c>
      <c r="B1133" s="3">
        <v>46192</v>
      </c>
      <c r="C1133" s="11" t="str">
        <f>"Q"&amp;ROUNDUP(MONTH(SalesDataTable[[#This Row],[Order Date]])/3,0)</f>
        <v>Q2</v>
      </c>
      <c r="D1133" s="10">
        <f>MONTH(SalesDataTable[[#This Row],[Order Date]])</f>
        <v>6</v>
      </c>
      <c r="E1133" s="10" t="str">
        <f>TEXT(SalesDataTable[[#This Row],[Order Date]],"MMM")</f>
        <v>Jun</v>
      </c>
      <c r="F1133" s="10">
        <f>YEAR(SalesDataTable[[#This Row],[Order Date]])</f>
        <v>2026</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6">
      <c r="A1134" s="2">
        <v>269</v>
      </c>
      <c r="B1134" s="3">
        <v>46192</v>
      </c>
      <c r="C1134" s="11" t="str">
        <f>"Q"&amp;ROUNDUP(MONTH(SalesDataTable[[#This Row],[Order Date]])/3,0)</f>
        <v>Q2</v>
      </c>
      <c r="D1134" s="10">
        <f>MONTH(SalesDataTable[[#This Row],[Order Date]])</f>
        <v>6</v>
      </c>
      <c r="E1134" s="10" t="str">
        <f>TEXT(SalesDataTable[[#This Row],[Order Date]],"MMM")</f>
        <v>Jun</v>
      </c>
      <c r="F1134" s="10">
        <f>YEAR(SalesDataTable[[#This Row],[Order Date]])</f>
        <v>2026</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6">
      <c r="A1135" s="2">
        <v>1772</v>
      </c>
      <c r="B1135" s="3">
        <v>46192</v>
      </c>
      <c r="C1135" s="11" t="str">
        <f>"Q"&amp;ROUNDUP(MONTH(SalesDataTable[[#This Row],[Order Date]])/3,0)</f>
        <v>Q2</v>
      </c>
      <c r="D1135" s="10">
        <f>MONTH(SalesDataTable[[#This Row],[Order Date]])</f>
        <v>6</v>
      </c>
      <c r="E1135" s="10" t="str">
        <f>TEXT(SalesDataTable[[#This Row],[Order Date]],"MMM")</f>
        <v>Jun</v>
      </c>
      <c r="F1135" s="10">
        <f>YEAR(SalesDataTable[[#This Row],[Order Date]])</f>
        <v>2026</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6">
      <c r="A1136" s="2">
        <v>1906</v>
      </c>
      <c r="B1136" s="3">
        <v>46192</v>
      </c>
      <c r="C1136" s="11" t="str">
        <f>"Q"&amp;ROUNDUP(MONTH(SalesDataTable[[#This Row],[Order Date]])/3,0)</f>
        <v>Q2</v>
      </c>
      <c r="D1136" s="10">
        <f>MONTH(SalesDataTable[[#This Row],[Order Date]])</f>
        <v>6</v>
      </c>
      <c r="E1136" s="10" t="str">
        <f>TEXT(SalesDataTable[[#This Row],[Order Date]],"MMM")</f>
        <v>Jun</v>
      </c>
      <c r="F1136" s="10">
        <f>YEAR(SalesDataTable[[#This Row],[Order Date]])</f>
        <v>2026</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6">
      <c r="A1137" s="2">
        <v>2473</v>
      </c>
      <c r="B1137" s="3">
        <v>46192</v>
      </c>
      <c r="C1137" s="11" t="str">
        <f>"Q"&amp;ROUNDUP(MONTH(SalesDataTable[[#This Row],[Order Date]])/3,0)</f>
        <v>Q2</v>
      </c>
      <c r="D1137" s="10">
        <f>MONTH(SalesDataTable[[#This Row],[Order Date]])</f>
        <v>6</v>
      </c>
      <c r="E1137" s="10" t="str">
        <f>TEXT(SalesDataTable[[#This Row],[Order Date]],"MMM")</f>
        <v>Jun</v>
      </c>
      <c r="F1137" s="10">
        <f>YEAR(SalesDataTable[[#This Row],[Order Date]])</f>
        <v>2026</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6">
      <c r="A1138" s="2">
        <v>2549</v>
      </c>
      <c r="B1138" s="3">
        <v>46192</v>
      </c>
      <c r="C1138" s="11" t="str">
        <f>"Q"&amp;ROUNDUP(MONTH(SalesDataTable[[#This Row],[Order Date]])/3,0)</f>
        <v>Q2</v>
      </c>
      <c r="D1138" s="10">
        <f>MONTH(SalesDataTable[[#This Row],[Order Date]])</f>
        <v>6</v>
      </c>
      <c r="E1138" s="10" t="str">
        <f>TEXT(SalesDataTable[[#This Row],[Order Date]],"MMM")</f>
        <v>Jun</v>
      </c>
      <c r="F1138" s="10">
        <f>YEAR(SalesDataTable[[#This Row],[Order Date]])</f>
        <v>2026</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6">
      <c r="A1139" s="2">
        <v>3341</v>
      </c>
      <c r="B1139" s="3">
        <v>46192</v>
      </c>
      <c r="C1139" s="11" t="str">
        <f>"Q"&amp;ROUNDUP(MONTH(SalesDataTable[[#This Row],[Order Date]])/3,0)</f>
        <v>Q2</v>
      </c>
      <c r="D1139" s="10">
        <f>MONTH(SalesDataTable[[#This Row],[Order Date]])</f>
        <v>6</v>
      </c>
      <c r="E1139" s="10" t="str">
        <f>TEXT(SalesDataTable[[#This Row],[Order Date]],"MMM")</f>
        <v>Jun</v>
      </c>
      <c r="F1139" s="10">
        <f>YEAR(SalesDataTable[[#This Row],[Order Date]])</f>
        <v>2026</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6">
      <c r="A1140" s="2">
        <v>3351</v>
      </c>
      <c r="B1140" s="3">
        <v>46192</v>
      </c>
      <c r="C1140" s="11" t="str">
        <f>"Q"&amp;ROUNDUP(MONTH(SalesDataTable[[#This Row],[Order Date]])/3,0)</f>
        <v>Q2</v>
      </c>
      <c r="D1140" s="10">
        <f>MONTH(SalesDataTable[[#This Row],[Order Date]])</f>
        <v>6</v>
      </c>
      <c r="E1140" s="10" t="str">
        <f>TEXT(SalesDataTable[[#This Row],[Order Date]],"MMM")</f>
        <v>Jun</v>
      </c>
      <c r="F1140" s="10">
        <f>YEAR(SalesDataTable[[#This Row],[Order Date]])</f>
        <v>2026</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6">
      <c r="A1141" s="2">
        <v>3366</v>
      </c>
      <c r="B1141" s="3">
        <v>46192</v>
      </c>
      <c r="C1141" s="11" t="str">
        <f>"Q"&amp;ROUNDUP(MONTH(SalesDataTable[[#This Row],[Order Date]])/3,0)</f>
        <v>Q2</v>
      </c>
      <c r="D1141" s="10">
        <f>MONTH(SalesDataTable[[#This Row],[Order Date]])</f>
        <v>6</v>
      </c>
      <c r="E1141" s="10" t="str">
        <f>TEXT(SalesDataTable[[#This Row],[Order Date]],"MMM")</f>
        <v>Jun</v>
      </c>
      <c r="F1141" s="10">
        <f>YEAR(SalesDataTable[[#This Row],[Order Date]])</f>
        <v>2026</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6">
      <c r="A1142" s="2">
        <v>3691</v>
      </c>
      <c r="B1142" s="3">
        <v>46192</v>
      </c>
      <c r="C1142" s="11" t="str">
        <f>"Q"&amp;ROUNDUP(MONTH(SalesDataTable[[#This Row],[Order Date]])/3,0)</f>
        <v>Q2</v>
      </c>
      <c r="D1142" s="10">
        <f>MONTH(SalesDataTable[[#This Row],[Order Date]])</f>
        <v>6</v>
      </c>
      <c r="E1142" s="10" t="str">
        <f>TEXT(SalesDataTable[[#This Row],[Order Date]],"MMM")</f>
        <v>Jun</v>
      </c>
      <c r="F1142" s="10">
        <f>YEAR(SalesDataTable[[#This Row],[Order Date]])</f>
        <v>2026</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6">
      <c r="A1143" s="2">
        <v>3909</v>
      </c>
      <c r="B1143" s="3">
        <v>46192</v>
      </c>
      <c r="C1143" s="11" t="str">
        <f>"Q"&amp;ROUNDUP(MONTH(SalesDataTable[[#This Row],[Order Date]])/3,0)</f>
        <v>Q2</v>
      </c>
      <c r="D1143" s="10">
        <f>MONTH(SalesDataTable[[#This Row],[Order Date]])</f>
        <v>6</v>
      </c>
      <c r="E1143" s="10" t="str">
        <f>TEXT(SalesDataTable[[#This Row],[Order Date]],"MMM")</f>
        <v>Jun</v>
      </c>
      <c r="F1143" s="10">
        <f>YEAR(SalesDataTable[[#This Row],[Order Date]])</f>
        <v>2026</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6">
      <c r="A1144" s="2">
        <v>4862</v>
      </c>
      <c r="B1144" s="3">
        <v>46192</v>
      </c>
      <c r="C1144" s="11" t="str">
        <f>"Q"&amp;ROUNDUP(MONTH(SalesDataTable[[#This Row],[Order Date]])/3,0)</f>
        <v>Q2</v>
      </c>
      <c r="D1144" s="10">
        <f>MONTH(SalesDataTable[[#This Row],[Order Date]])</f>
        <v>6</v>
      </c>
      <c r="E1144" s="10" t="str">
        <f>TEXT(SalesDataTable[[#This Row],[Order Date]],"MMM")</f>
        <v>Jun</v>
      </c>
      <c r="F1144" s="10">
        <f>YEAR(SalesDataTable[[#This Row],[Order Date]])</f>
        <v>2026</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6">
      <c r="A1145" s="2">
        <v>5096</v>
      </c>
      <c r="B1145" s="3">
        <v>46192</v>
      </c>
      <c r="C1145" s="11" t="str">
        <f>"Q"&amp;ROUNDUP(MONTH(SalesDataTable[[#This Row],[Order Date]])/3,0)</f>
        <v>Q2</v>
      </c>
      <c r="D1145" s="10">
        <f>MONTH(SalesDataTable[[#This Row],[Order Date]])</f>
        <v>6</v>
      </c>
      <c r="E1145" s="10" t="str">
        <f>TEXT(SalesDataTable[[#This Row],[Order Date]],"MMM")</f>
        <v>Jun</v>
      </c>
      <c r="F1145" s="10">
        <f>YEAR(SalesDataTable[[#This Row],[Order Date]])</f>
        <v>2026</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6">
      <c r="A1146" s="2">
        <v>5112</v>
      </c>
      <c r="B1146" s="3">
        <v>46192</v>
      </c>
      <c r="C1146" s="11" t="str">
        <f>"Q"&amp;ROUNDUP(MONTH(SalesDataTable[[#This Row],[Order Date]])/3,0)</f>
        <v>Q2</v>
      </c>
      <c r="D1146" s="10">
        <f>MONTH(SalesDataTable[[#This Row],[Order Date]])</f>
        <v>6</v>
      </c>
      <c r="E1146" s="10" t="str">
        <f>TEXT(SalesDataTable[[#This Row],[Order Date]],"MMM")</f>
        <v>Jun</v>
      </c>
      <c r="F1146" s="10">
        <f>YEAR(SalesDataTable[[#This Row],[Order Date]])</f>
        <v>2026</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6">
      <c r="A1147" s="2">
        <v>501</v>
      </c>
      <c r="B1147" s="3">
        <v>46193</v>
      </c>
      <c r="C1147" s="11" t="str">
        <f>"Q"&amp;ROUNDUP(MONTH(SalesDataTable[[#This Row],[Order Date]])/3,0)</f>
        <v>Q2</v>
      </c>
      <c r="D1147" s="10">
        <f>MONTH(SalesDataTable[[#This Row],[Order Date]])</f>
        <v>6</v>
      </c>
      <c r="E1147" s="10" t="str">
        <f>TEXT(SalesDataTable[[#This Row],[Order Date]],"MMM")</f>
        <v>Jun</v>
      </c>
      <c r="F1147" s="10">
        <f>YEAR(SalesDataTable[[#This Row],[Order Date]])</f>
        <v>2026</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6">
      <c r="A1148" s="2">
        <v>540</v>
      </c>
      <c r="B1148" s="3">
        <v>46193</v>
      </c>
      <c r="C1148" s="11" t="str">
        <f>"Q"&amp;ROUNDUP(MONTH(SalesDataTable[[#This Row],[Order Date]])/3,0)</f>
        <v>Q2</v>
      </c>
      <c r="D1148" s="10">
        <f>MONTH(SalesDataTable[[#This Row],[Order Date]])</f>
        <v>6</v>
      </c>
      <c r="E1148" s="10" t="str">
        <f>TEXT(SalesDataTable[[#This Row],[Order Date]],"MMM")</f>
        <v>Jun</v>
      </c>
      <c r="F1148" s="10">
        <f>YEAR(SalesDataTable[[#This Row],[Order Date]])</f>
        <v>2026</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6">
      <c r="A1149" s="2">
        <v>2255</v>
      </c>
      <c r="B1149" s="3">
        <v>46193</v>
      </c>
      <c r="C1149" s="11" t="str">
        <f>"Q"&amp;ROUNDUP(MONTH(SalesDataTable[[#This Row],[Order Date]])/3,0)</f>
        <v>Q2</v>
      </c>
      <c r="D1149" s="10">
        <f>MONTH(SalesDataTable[[#This Row],[Order Date]])</f>
        <v>6</v>
      </c>
      <c r="E1149" s="10" t="str">
        <f>TEXT(SalesDataTable[[#This Row],[Order Date]],"MMM")</f>
        <v>Jun</v>
      </c>
      <c r="F1149" s="10">
        <f>YEAR(SalesDataTable[[#This Row],[Order Date]])</f>
        <v>2026</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6">
      <c r="A1150" s="2">
        <v>3126</v>
      </c>
      <c r="B1150" s="3">
        <v>46193</v>
      </c>
      <c r="C1150" s="11" t="str">
        <f>"Q"&amp;ROUNDUP(MONTH(SalesDataTable[[#This Row],[Order Date]])/3,0)</f>
        <v>Q2</v>
      </c>
      <c r="D1150" s="10">
        <f>MONTH(SalesDataTable[[#This Row],[Order Date]])</f>
        <v>6</v>
      </c>
      <c r="E1150" s="10" t="str">
        <f>TEXT(SalesDataTable[[#This Row],[Order Date]],"MMM")</f>
        <v>Jun</v>
      </c>
      <c r="F1150" s="10">
        <f>YEAR(SalesDataTable[[#This Row],[Order Date]])</f>
        <v>2026</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6">
      <c r="A1151" s="2">
        <v>3223</v>
      </c>
      <c r="B1151" s="3">
        <v>46193</v>
      </c>
      <c r="C1151" s="11" t="str">
        <f>"Q"&amp;ROUNDUP(MONTH(SalesDataTable[[#This Row],[Order Date]])/3,0)</f>
        <v>Q2</v>
      </c>
      <c r="D1151" s="10">
        <f>MONTH(SalesDataTable[[#This Row],[Order Date]])</f>
        <v>6</v>
      </c>
      <c r="E1151" s="10" t="str">
        <f>TEXT(SalesDataTable[[#This Row],[Order Date]],"MMM")</f>
        <v>Jun</v>
      </c>
      <c r="F1151" s="10">
        <f>YEAR(SalesDataTable[[#This Row],[Order Date]])</f>
        <v>2026</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6">
      <c r="A1152" s="2">
        <v>3260</v>
      </c>
      <c r="B1152" s="3">
        <v>46193</v>
      </c>
      <c r="C1152" s="11" t="str">
        <f>"Q"&amp;ROUNDUP(MONTH(SalesDataTable[[#This Row],[Order Date]])/3,0)</f>
        <v>Q2</v>
      </c>
      <c r="D1152" s="10">
        <f>MONTH(SalesDataTable[[#This Row],[Order Date]])</f>
        <v>6</v>
      </c>
      <c r="E1152" s="10" t="str">
        <f>TEXT(SalesDataTable[[#This Row],[Order Date]],"MMM")</f>
        <v>Jun</v>
      </c>
      <c r="F1152" s="10">
        <f>YEAR(SalesDataTable[[#This Row],[Order Date]])</f>
        <v>2026</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6">
      <c r="A1153" s="2">
        <v>3404</v>
      </c>
      <c r="B1153" s="3">
        <v>46193</v>
      </c>
      <c r="C1153" s="11" t="str">
        <f>"Q"&amp;ROUNDUP(MONTH(SalesDataTable[[#This Row],[Order Date]])/3,0)</f>
        <v>Q2</v>
      </c>
      <c r="D1153" s="10">
        <f>MONTH(SalesDataTable[[#This Row],[Order Date]])</f>
        <v>6</v>
      </c>
      <c r="E1153" s="10" t="str">
        <f>TEXT(SalesDataTable[[#This Row],[Order Date]],"MMM")</f>
        <v>Jun</v>
      </c>
      <c r="F1153" s="10">
        <f>YEAR(SalesDataTable[[#This Row],[Order Date]])</f>
        <v>2026</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6">
      <c r="A1154" s="2">
        <v>4267</v>
      </c>
      <c r="B1154" s="3">
        <v>46193</v>
      </c>
      <c r="C1154" s="11" t="str">
        <f>"Q"&amp;ROUNDUP(MONTH(SalesDataTable[[#This Row],[Order Date]])/3,0)</f>
        <v>Q2</v>
      </c>
      <c r="D1154" s="10">
        <f>MONTH(SalesDataTable[[#This Row],[Order Date]])</f>
        <v>6</v>
      </c>
      <c r="E1154" s="10" t="str">
        <f>TEXT(SalesDataTable[[#This Row],[Order Date]],"MMM")</f>
        <v>Jun</v>
      </c>
      <c r="F1154" s="10">
        <f>YEAR(SalesDataTable[[#This Row],[Order Date]])</f>
        <v>2026</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6">
      <c r="A1155" s="2">
        <v>5082</v>
      </c>
      <c r="B1155" s="3">
        <v>46193</v>
      </c>
      <c r="C1155" s="11" t="str">
        <f>"Q"&amp;ROUNDUP(MONTH(SalesDataTable[[#This Row],[Order Date]])/3,0)</f>
        <v>Q2</v>
      </c>
      <c r="D1155" s="10">
        <f>MONTH(SalesDataTable[[#This Row],[Order Date]])</f>
        <v>6</v>
      </c>
      <c r="E1155" s="10" t="str">
        <f>TEXT(SalesDataTable[[#This Row],[Order Date]],"MMM")</f>
        <v>Jun</v>
      </c>
      <c r="F1155" s="10">
        <f>YEAR(SalesDataTable[[#This Row],[Order Date]])</f>
        <v>2026</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6">
      <c r="A1156" s="2">
        <v>5108</v>
      </c>
      <c r="B1156" s="3">
        <v>46193</v>
      </c>
      <c r="C1156" s="11" t="str">
        <f>"Q"&amp;ROUNDUP(MONTH(SalesDataTable[[#This Row],[Order Date]])/3,0)</f>
        <v>Q2</v>
      </c>
      <c r="D1156" s="10">
        <f>MONTH(SalesDataTable[[#This Row],[Order Date]])</f>
        <v>6</v>
      </c>
      <c r="E1156" s="10" t="str">
        <f>TEXT(SalesDataTable[[#This Row],[Order Date]],"MMM")</f>
        <v>Jun</v>
      </c>
      <c r="F1156" s="10">
        <f>YEAR(SalesDataTable[[#This Row],[Order Date]])</f>
        <v>2026</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6">
      <c r="A1157" s="2">
        <v>1105</v>
      </c>
      <c r="B1157" s="3">
        <v>46194</v>
      </c>
      <c r="C1157" s="11" t="str">
        <f>"Q"&amp;ROUNDUP(MONTH(SalesDataTable[[#This Row],[Order Date]])/3,0)</f>
        <v>Q2</v>
      </c>
      <c r="D1157" s="10">
        <f>MONTH(SalesDataTable[[#This Row],[Order Date]])</f>
        <v>6</v>
      </c>
      <c r="E1157" s="10" t="str">
        <f>TEXT(SalesDataTable[[#This Row],[Order Date]],"MMM")</f>
        <v>Jun</v>
      </c>
      <c r="F1157" s="10">
        <f>YEAR(SalesDataTable[[#This Row],[Order Date]])</f>
        <v>2026</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6">
      <c r="A1158" s="2">
        <v>2757</v>
      </c>
      <c r="B1158" s="3">
        <v>46194</v>
      </c>
      <c r="C1158" s="11" t="str">
        <f>"Q"&amp;ROUNDUP(MONTH(SalesDataTable[[#This Row],[Order Date]])/3,0)</f>
        <v>Q2</v>
      </c>
      <c r="D1158" s="10">
        <f>MONTH(SalesDataTable[[#This Row],[Order Date]])</f>
        <v>6</v>
      </c>
      <c r="E1158" s="10" t="str">
        <f>TEXT(SalesDataTable[[#This Row],[Order Date]],"MMM")</f>
        <v>Jun</v>
      </c>
      <c r="F1158" s="10">
        <f>YEAR(SalesDataTable[[#This Row],[Order Date]])</f>
        <v>2026</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6">
      <c r="A1159" s="2">
        <v>3325</v>
      </c>
      <c r="B1159" s="3">
        <v>46194</v>
      </c>
      <c r="C1159" s="11" t="str">
        <f>"Q"&amp;ROUNDUP(MONTH(SalesDataTable[[#This Row],[Order Date]])/3,0)</f>
        <v>Q2</v>
      </c>
      <c r="D1159" s="10">
        <f>MONTH(SalesDataTable[[#This Row],[Order Date]])</f>
        <v>6</v>
      </c>
      <c r="E1159" s="10" t="str">
        <f>TEXT(SalesDataTable[[#This Row],[Order Date]],"MMM")</f>
        <v>Jun</v>
      </c>
      <c r="F1159" s="10">
        <f>YEAR(SalesDataTable[[#This Row],[Order Date]])</f>
        <v>2026</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6">
      <c r="A1160" s="2">
        <v>4070</v>
      </c>
      <c r="B1160" s="3">
        <v>46194</v>
      </c>
      <c r="C1160" s="11" t="str">
        <f>"Q"&amp;ROUNDUP(MONTH(SalesDataTable[[#This Row],[Order Date]])/3,0)</f>
        <v>Q2</v>
      </c>
      <c r="D1160" s="10">
        <f>MONTH(SalesDataTable[[#This Row],[Order Date]])</f>
        <v>6</v>
      </c>
      <c r="E1160" s="10" t="str">
        <f>TEXT(SalesDataTable[[#This Row],[Order Date]],"MMM")</f>
        <v>Jun</v>
      </c>
      <c r="F1160" s="10">
        <f>YEAR(SalesDataTable[[#This Row],[Order Date]])</f>
        <v>2026</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6">
      <c r="A1161" s="2">
        <v>4339</v>
      </c>
      <c r="B1161" s="3">
        <v>46194</v>
      </c>
      <c r="C1161" s="11" t="str">
        <f>"Q"&amp;ROUNDUP(MONTH(SalesDataTable[[#This Row],[Order Date]])/3,0)</f>
        <v>Q2</v>
      </c>
      <c r="D1161" s="10">
        <f>MONTH(SalesDataTable[[#This Row],[Order Date]])</f>
        <v>6</v>
      </c>
      <c r="E1161" s="10" t="str">
        <f>TEXT(SalesDataTable[[#This Row],[Order Date]],"MMM")</f>
        <v>Jun</v>
      </c>
      <c r="F1161" s="10">
        <f>YEAR(SalesDataTable[[#This Row],[Order Date]])</f>
        <v>2026</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6">
      <c r="A1162" s="2">
        <v>731</v>
      </c>
      <c r="B1162" s="3">
        <v>46195</v>
      </c>
      <c r="C1162" s="11" t="str">
        <f>"Q"&amp;ROUNDUP(MONTH(SalesDataTable[[#This Row],[Order Date]])/3,0)</f>
        <v>Q2</v>
      </c>
      <c r="D1162" s="10">
        <f>MONTH(SalesDataTable[[#This Row],[Order Date]])</f>
        <v>6</v>
      </c>
      <c r="E1162" s="10" t="str">
        <f>TEXT(SalesDataTable[[#This Row],[Order Date]],"MMM")</f>
        <v>Jun</v>
      </c>
      <c r="F1162" s="10">
        <f>YEAR(SalesDataTable[[#This Row],[Order Date]])</f>
        <v>2026</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6">
      <c r="A1163" s="2">
        <v>1362</v>
      </c>
      <c r="B1163" s="3">
        <v>46195</v>
      </c>
      <c r="C1163" s="11" t="str">
        <f>"Q"&amp;ROUNDUP(MONTH(SalesDataTable[[#This Row],[Order Date]])/3,0)</f>
        <v>Q2</v>
      </c>
      <c r="D1163" s="10">
        <f>MONTH(SalesDataTable[[#This Row],[Order Date]])</f>
        <v>6</v>
      </c>
      <c r="E1163" s="10" t="str">
        <f>TEXT(SalesDataTable[[#This Row],[Order Date]],"MMM")</f>
        <v>Jun</v>
      </c>
      <c r="F1163" s="10">
        <f>YEAR(SalesDataTable[[#This Row],[Order Date]])</f>
        <v>2026</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6">
      <c r="A1164" s="2">
        <v>1512</v>
      </c>
      <c r="B1164" s="3">
        <v>46195</v>
      </c>
      <c r="C1164" s="11" t="str">
        <f>"Q"&amp;ROUNDUP(MONTH(SalesDataTable[[#This Row],[Order Date]])/3,0)</f>
        <v>Q2</v>
      </c>
      <c r="D1164" s="10">
        <f>MONTH(SalesDataTable[[#This Row],[Order Date]])</f>
        <v>6</v>
      </c>
      <c r="E1164" s="10" t="str">
        <f>TEXT(SalesDataTable[[#This Row],[Order Date]],"MMM")</f>
        <v>Jun</v>
      </c>
      <c r="F1164" s="10">
        <f>YEAR(SalesDataTable[[#This Row],[Order Date]])</f>
        <v>2026</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6">
      <c r="A1165" s="2">
        <v>1647</v>
      </c>
      <c r="B1165" s="3">
        <v>46195</v>
      </c>
      <c r="C1165" s="11" t="str">
        <f>"Q"&amp;ROUNDUP(MONTH(SalesDataTable[[#This Row],[Order Date]])/3,0)</f>
        <v>Q2</v>
      </c>
      <c r="D1165" s="10">
        <f>MONTH(SalesDataTable[[#This Row],[Order Date]])</f>
        <v>6</v>
      </c>
      <c r="E1165" s="10" t="str">
        <f>TEXT(SalesDataTable[[#This Row],[Order Date]],"MMM")</f>
        <v>Jun</v>
      </c>
      <c r="F1165" s="10">
        <f>YEAR(SalesDataTable[[#This Row],[Order Date]])</f>
        <v>2026</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6">
      <c r="A1166" s="2">
        <v>2358</v>
      </c>
      <c r="B1166" s="3">
        <v>46195</v>
      </c>
      <c r="C1166" s="11" t="str">
        <f>"Q"&amp;ROUNDUP(MONTH(SalesDataTable[[#This Row],[Order Date]])/3,0)</f>
        <v>Q2</v>
      </c>
      <c r="D1166" s="10">
        <f>MONTH(SalesDataTable[[#This Row],[Order Date]])</f>
        <v>6</v>
      </c>
      <c r="E1166" s="10" t="str">
        <f>TEXT(SalesDataTable[[#This Row],[Order Date]],"MMM")</f>
        <v>Jun</v>
      </c>
      <c r="F1166" s="10">
        <f>YEAR(SalesDataTable[[#This Row],[Order Date]])</f>
        <v>2026</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6">
      <c r="A1167" s="2">
        <v>2366</v>
      </c>
      <c r="B1167" s="3">
        <v>46195</v>
      </c>
      <c r="C1167" s="11" t="str">
        <f>"Q"&amp;ROUNDUP(MONTH(SalesDataTable[[#This Row],[Order Date]])/3,0)</f>
        <v>Q2</v>
      </c>
      <c r="D1167" s="10">
        <f>MONTH(SalesDataTable[[#This Row],[Order Date]])</f>
        <v>6</v>
      </c>
      <c r="E1167" s="10" t="str">
        <f>TEXT(SalesDataTable[[#This Row],[Order Date]],"MMM")</f>
        <v>Jun</v>
      </c>
      <c r="F1167" s="10">
        <f>YEAR(SalesDataTable[[#This Row],[Order Date]])</f>
        <v>2026</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6">
      <c r="A1168" s="2">
        <v>3481</v>
      </c>
      <c r="B1168" s="3">
        <v>46195</v>
      </c>
      <c r="C1168" s="11" t="str">
        <f>"Q"&amp;ROUNDUP(MONTH(SalesDataTable[[#This Row],[Order Date]])/3,0)</f>
        <v>Q2</v>
      </c>
      <c r="D1168" s="10">
        <f>MONTH(SalesDataTable[[#This Row],[Order Date]])</f>
        <v>6</v>
      </c>
      <c r="E1168" s="10" t="str">
        <f>TEXT(SalesDataTable[[#This Row],[Order Date]],"MMM")</f>
        <v>Jun</v>
      </c>
      <c r="F1168" s="10">
        <f>YEAR(SalesDataTable[[#This Row],[Order Date]])</f>
        <v>2026</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6">
      <c r="A1169" s="2">
        <v>3595</v>
      </c>
      <c r="B1169" s="3">
        <v>46195</v>
      </c>
      <c r="C1169" s="11" t="str">
        <f>"Q"&amp;ROUNDUP(MONTH(SalesDataTable[[#This Row],[Order Date]])/3,0)</f>
        <v>Q2</v>
      </c>
      <c r="D1169" s="10">
        <f>MONTH(SalesDataTable[[#This Row],[Order Date]])</f>
        <v>6</v>
      </c>
      <c r="E1169" s="10" t="str">
        <f>TEXT(SalesDataTable[[#This Row],[Order Date]],"MMM")</f>
        <v>Jun</v>
      </c>
      <c r="F1169" s="10">
        <f>YEAR(SalesDataTable[[#This Row],[Order Date]])</f>
        <v>2026</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6">
      <c r="A1170" s="2">
        <v>3766</v>
      </c>
      <c r="B1170" s="3">
        <v>46195</v>
      </c>
      <c r="C1170" s="11" t="str">
        <f>"Q"&amp;ROUNDUP(MONTH(SalesDataTable[[#This Row],[Order Date]])/3,0)</f>
        <v>Q2</v>
      </c>
      <c r="D1170" s="10">
        <f>MONTH(SalesDataTable[[#This Row],[Order Date]])</f>
        <v>6</v>
      </c>
      <c r="E1170" s="10" t="str">
        <f>TEXT(SalesDataTable[[#This Row],[Order Date]],"MMM")</f>
        <v>Jun</v>
      </c>
      <c r="F1170" s="10">
        <f>YEAR(SalesDataTable[[#This Row],[Order Date]])</f>
        <v>2026</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6">
      <c r="A1171" s="2">
        <v>3933</v>
      </c>
      <c r="B1171" s="3">
        <v>46195</v>
      </c>
      <c r="C1171" s="11" t="str">
        <f>"Q"&amp;ROUNDUP(MONTH(SalesDataTable[[#This Row],[Order Date]])/3,0)</f>
        <v>Q2</v>
      </c>
      <c r="D1171" s="10">
        <f>MONTH(SalesDataTable[[#This Row],[Order Date]])</f>
        <v>6</v>
      </c>
      <c r="E1171" s="10" t="str">
        <f>TEXT(SalesDataTable[[#This Row],[Order Date]],"MMM")</f>
        <v>Jun</v>
      </c>
      <c r="F1171" s="10">
        <f>YEAR(SalesDataTable[[#This Row],[Order Date]])</f>
        <v>2026</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6">
      <c r="A1172" s="2">
        <v>3951</v>
      </c>
      <c r="B1172" s="3">
        <v>46195</v>
      </c>
      <c r="C1172" s="11" t="str">
        <f>"Q"&amp;ROUNDUP(MONTH(SalesDataTable[[#This Row],[Order Date]])/3,0)</f>
        <v>Q2</v>
      </c>
      <c r="D1172" s="10">
        <f>MONTH(SalesDataTable[[#This Row],[Order Date]])</f>
        <v>6</v>
      </c>
      <c r="E1172" s="10" t="str">
        <f>TEXT(SalesDataTable[[#This Row],[Order Date]],"MMM")</f>
        <v>Jun</v>
      </c>
      <c r="F1172" s="10">
        <f>YEAR(SalesDataTable[[#This Row],[Order Date]])</f>
        <v>2026</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6">
      <c r="A1173" s="2">
        <v>4078</v>
      </c>
      <c r="B1173" s="3">
        <v>46195</v>
      </c>
      <c r="C1173" s="11" t="str">
        <f>"Q"&amp;ROUNDUP(MONTH(SalesDataTable[[#This Row],[Order Date]])/3,0)</f>
        <v>Q2</v>
      </c>
      <c r="D1173" s="10">
        <f>MONTH(SalesDataTable[[#This Row],[Order Date]])</f>
        <v>6</v>
      </c>
      <c r="E1173" s="10" t="str">
        <f>TEXT(SalesDataTable[[#This Row],[Order Date]],"MMM")</f>
        <v>Jun</v>
      </c>
      <c r="F1173" s="10">
        <f>YEAR(SalesDataTable[[#This Row],[Order Date]])</f>
        <v>2026</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6">
      <c r="A1174" s="2">
        <v>4182</v>
      </c>
      <c r="B1174" s="3">
        <v>46195</v>
      </c>
      <c r="C1174" s="11" t="str">
        <f>"Q"&amp;ROUNDUP(MONTH(SalesDataTable[[#This Row],[Order Date]])/3,0)</f>
        <v>Q2</v>
      </c>
      <c r="D1174" s="10">
        <f>MONTH(SalesDataTable[[#This Row],[Order Date]])</f>
        <v>6</v>
      </c>
      <c r="E1174" s="10" t="str">
        <f>TEXT(SalesDataTable[[#This Row],[Order Date]],"MMM")</f>
        <v>Jun</v>
      </c>
      <c r="F1174" s="10">
        <f>YEAR(SalesDataTable[[#This Row],[Order Date]])</f>
        <v>2026</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6">
      <c r="A1175" s="2">
        <v>323</v>
      </c>
      <c r="B1175" s="3">
        <v>46196</v>
      </c>
      <c r="C1175" s="11" t="str">
        <f>"Q"&amp;ROUNDUP(MONTH(SalesDataTable[[#This Row],[Order Date]])/3,0)</f>
        <v>Q2</v>
      </c>
      <c r="D1175" s="10">
        <f>MONTH(SalesDataTable[[#This Row],[Order Date]])</f>
        <v>6</v>
      </c>
      <c r="E1175" s="10" t="str">
        <f>TEXT(SalesDataTable[[#This Row],[Order Date]],"MMM")</f>
        <v>Jun</v>
      </c>
      <c r="F1175" s="10">
        <f>YEAR(SalesDataTable[[#This Row],[Order Date]])</f>
        <v>2026</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6">
      <c r="A1176" s="2">
        <v>544</v>
      </c>
      <c r="B1176" s="3">
        <v>46196</v>
      </c>
      <c r="C1176" s="11" t="str">
        <f>"Q"&amp;ROUNDUP(MONTH(SalesDataTable[[#This Row],[Order Date]])/3,0)</f>
        <v>Q2</v>
      </c>
      <c r="D1176" s="10">
        <f>MONTH(SalesDataTable[[#This Row],[Order Date]])</f>
        <v>6</v>
      </c>
      <c r="E1176" s="10" t="str">
        <f>TEXT(SalesDataTable[[#This Row],[Order Date]],"MMM")</f>
        <v>Jun</v>
      </c>
      <c r="F1176" s="10">
        <f>YEAR(SalesDataTable[[#This Row],[Order Date]])</f>
        <v>2026</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6">
      <c r="A1177" s="2">
        <v>1570</v>
      </c>
      <c r="B1177" s="3">
        <v>46196</v>
      </c>
      <c r="C1177" s="11" t="str">
        <f>"Q"&amp;ROUNDUP(MONTH(SalesDataTable[[#This Row],[Order Date]])/3,0)</f>
        <v>Q2</v>
      </c>
      <c r="D1177" s="10">
        <f>MONTH(SalesDataTable[[#This Row],[Order Date]])</f>
        <v>6</v>
      </c>
      <c r="E1177" s="10" t="str">
        <f>TEXT(SalesDataTable[[#This Row],[Order Date]],"MMM")</f>
        <v>Jun</v>
      </c>
      <c r="F1177" s="10">
        <f>YEAR(SalesDataTable[[#This Row],[Order Date]])</f>
        <v>2026</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6">
      <c r="A1178" s="2">
        <v>1932</v>
      </c>
      <c r="B1178" s="3">
        <v>46196</v>
      </c>
      <c r="C1178" s="11" t="str">
        <f>"Q"&amp;ROUNDUP(MONTH(SalesDataTable[[#This Row],[Order Date]])/3,0)</f>
        <v>Q2</v>
      </c>
      <c r="D1178" s="10">
        <f>MONTH(SalesDataTable[[#This Row],[Order Date]])</f>
        <v>6</v>
      </c>
      <c r="E1178" s="10" t="str">
        <f>TEXT(SalesDataTable[[#This Row],[Order Date]],"MMM")</f>
        <v>Jun</v>
      </c>
      <c r="F1178" s="10">
        <f>YEAR(SalesDataTable[[#This Row],[Order Date]])</f>
        <v>2026</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6">
      <c r="A1179" s="2">
        <v>4352</v>
      </c>
      <c r="B1179" s="3">
        <v>46196</v>
      </c>
      <c r="C1179" s="11" t="str">
        <f>"Q"&amp;ROUNDUP(MONTH(SalesDataTable[[#This Row],[Order Date]])/3,0)</f>
        <v>Q2</v>
      </c>
      <c r="D1179" s="10">
        <f>MONTH(SalesDataTable[[#This Row],[Order Date]])</f>
        <v>6</v>
      </c>
      <c r="E1179" s="10" t="str">
        <f>TEXT(SalesDataTable[[#This Row],[Order Date]],"MMM")</f>
        <v>Jun</v>
      </c>
      <c r="F1179" s="10">
        <f>YEAR(SalesDataTable[[#This Row],[Order Date]])</f>
        <v>2026</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6">
      <c r="A1180" s="2">
        <v>4561</v>
      </c>
      <c r="B1180" s="3">
        <v>46196</v>
      </c>
      <c r="C1180" s="11" t="str">
        <f>"Q"&amp;ROUNDUP(MONTH(SalesDataTable[[#This Row],[Order Date]])/3,0)</f>
        <v>Q2</v>
      </c>
      <c r="D1180" s="10">
        <f>MONTH(SalesDataTable[[#This Row],[Order Date]])</f>
        <v>6</v>
      </c>
      <c r="E1180" s="10" t="str">
        <f>TEXT(SalesDataTable[[#This Row],[Order Date]],"MMM")</f>
        <v>Jun</v>
      </c>
      <c r="F1180" s="10">
        <f>YEAR(SalesDataTable[[#This Row],[Order Date]])</f>
        <v>2026</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6">
      <c r="A1181" s="2">
        <v>4741</v>
      </c>
      <c r="B1181" s="3">
        <v>46196</v>
      </c>
      <c r="C1181" s="11" t="str">
        <f>"Q"&amp;ROUNDUP(MONTH(SalesDataTable[[#This Row],[Order Date]])/3,0)</f>
        <v>Q2</v>
      </c>
      <c r="D1181" s="10">
        <f>MONTH(SalesDataTable[[#This Row],[Order Date]])</f>
        <v>6</v>
      </c>
      <c r="E1181" s="10" t="str">
        <f>TEXT(SalesDataTable[[#This Row],[Order Date]],"MMM")</f>
        <v>Jun</v>
      </c>
      <c r="F1181" s="10">
        <f>YEAR(SalesDataTable[[#This Row],[Order Date]])</f>
        <v>2026</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6">
      <c r="A1182" s="2">
        <v>4882</v>
      </c>
      <c r="B1182" s="3">
        <v>46196</v>
      </c>
      <c r="C1182" s="11" t="str">
        <f>"Q"&amp;ROUNDUP(MONTH(SalesDataTable[[#This Row],[Order Date]])/3,0)</f>
        <v>Q2</v>
      </c>
      <c r="D1182" s="10">
        <f>MONTH(SalesDataTable[[#This Row],[Order Date]])</f>
        <v>6</v>
      </c>
      <c r="E1182" s="10" t="str">
        <f>TEXT(SalesDataTable[[#This Row],[Order Date]],"MMM")</f>
        <v>Jun</v>
      </c>
      <c r="F1182" s="10">
        <f>YEAR(SalesDataTable[[#This Row],[Order Date]])</f>
        <v>2026</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6">
      <c r="A1183" s="2">
        <v>4885</v>
      </c>
      <c r="B1183" s="3">
        <v>46196</v>
      </c>
      <c r="C1183" s="11" t="str">
        <f>"Q"&amp;ROUNDUP(MONTH(SalesDataTable[[#This Row],[Order Date]])/3,0)</f>
        <v>Q2</v>
      </c>
      <c r="D1183" s="10">
        <f>MONTH(SalesDataTable[[#This Row],[Order Date]])</f>
        <v>6</v>
      </c>
      <c r="E1183" s="10" t="str">
        <f>TEXT(SalesDataTable[[#This Row],[Order Date]],"MMM")</f>
        <v>Jun</v>
      </c>
      <c r="F1183" s="10">
        <f>YEAR(SalesDataTable[[#This Row],[Order Date]])</f>
        <v>2026</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6">
      <c r="A1184" s="2">
        <v>4982</v>
      </c>
      <c r="B1184" s="3">
        <v>46196</v>
      </c>
      <c r="C1184" s="11" t="str">
        <f>"Q"&amp;ROUNDUP(MONTH(SalesDataTable[[#This Row],[Order Date]])/3,0)</f>
        <v>Q2</v>
      </c>
      <c r="D1184" s="10">
        <f>MONTH(SalesDataTable[[#This Row],[Order Date]])</f>
        <v>6</v>
      </c>
      <c r="E1184" s="10" t="str">
        <f>TEXT(SalesDataTable[[#This Row],[Order Date]],"MMM")</f>
        <v>Jun</v>
      </c>
      <c r="F1184" s="10">
        <f>YEAR(SalesDataTable[[#This Row],[Order Date]])</f>
        <v>2026</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6">
      <c r="A1185" s="2">
        <v>40</v>
      </c>
      <c r="B1185" s="3">
        <v>46197</v>
      </c>
      <c r="C1185" s="11" t="str">
        <f>"Q"&amp;ROUNDUP(MONTH(SalesDataTable[[#This Row],[Order Date]])/3,0)</f>
        <v>Q2</v>
      </c>
      <c r="D1185" s="10">
        <f>MONTH(SalesDataTable[[#This Row],[Order Date]])</f>
        <v>6</v>
      </c>
      <c r="E1185" s="10" t="str">
        <f>TEXT(SalesDataTable[[#This Row],[Order Date]],"MMM")</f>
        <v>Jun</v>
      </c>
      <c r="F1185" s="10">
        <f>YEAR(SalesDataTable[[#This Row],[Order Date]])</f>
        <v>2026</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6">
      <c r="A1186" s="2">
        <v>110</v>
      </c>
      <c r="B1186" s="3">
        <v>46197</v>
      </c>
      <c r="C1186" s="11" t="str">
        <f>"Q"&amp;ROUNDUP(MONTH(SalesDataTable[[#This Row],[Order Date]])/3,0)</f>
        <v>Q2</v>
      </c>
      <c r="D1186" s="10">
        <f>MONTH(SalesDataTable[[#This Row],[Order Date]])</f>
        <v>6</v>
      </c>
      <c r="E1186" s="10" t="str">
        <f>TEXT(SalesDataTable[[#This Row],[Order Date]],"MMM")</f>
        <v>Jun</v>
      </c>
      <c r="F1186" s="10">
        <f>YEAR(SalesDataTable[[#This Row],[Order Date]])</f>
        <v>2026</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6">
      <c r="A1187" s="2">
        <v>1169</v>
      </c>
      <c r="B1187" s="3">
        <v>46197</v>
      </c>
      <c r="C1187" s="11" t="str">
        <f>"Q"&amp;ROUNDUP(MONTH(SalesDataTable[[#This Row],[Order Date]])/3,0)</f>
        <v>Q2</v>
      </c>
      <c r="D1187" s="10">
        <f>MONTH(SalesDataTable[[#This Row],[Order Date]])</f>
        <v>6</v>
      </c>
      <c r="E1187" s="10" t="str">
        <f>TEXT(SalesDataTable[[#This Row],[Order Date]],"MMM")</f>
        <v>Jun</v>
      </c>
      <c r="F1187" s="10">
        <f>YEAR(SalesDataTable[[#This Row],[Order Date]])</f>
        <v>2026</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6">
      <c r="A1188" s="2">
        <v>2211</v>
      </c>
      <c r="B1188" s="3">
        <v>46197</v>
      </c>
      <c r="C1188" s="11" t="str">
        <f>"Q"&amp;ROUNDUP(MONTH(SalesDataTable[[#This Row],[Order Date]])/3,0)</f>
        <v>Q2</v>
      </c>
      <c r="D1188" s="10">
        <f>MONTH(SalesDataTable[[#This Row],[Order Date]])</f>
        <v>6</v>
      </c>
      <c r="E1188" s="10" t="str">
        <f>TEXT(SalesDataTable[[#This Row],[Order Date]],"MMM")</f>
        <v>Jun</v>
      </c>
      <c r="F1188" s="10">
        <f>YEAR(SalesDataTable[[#This Row],[Order Date]])</f>
        <v>2026</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6">
      <c r="A1189" s="2">
        <v>3494</v>
      </c>
      <c r="B1189" s="3">
        <v>46197</v>
      </c>
      <c r="C1189" s="11" t="str">
        <f>"Q"&amp;ROUNDUP(MONTH(SalesDataTable[[#This Row],[Order Date]])/3,0)</f>
        <v>Q2</v>
      </c>
      <c r="D1189" s="10">
        <f>MONTH(SalesDataTable[[#This Row],[Order Date]])</f>
        <v>6</v>
      </c>
      <c r="E1189" s="10" t="str">
        <f>TEXT(SalesDataTable[[#This Row],[Order Date]],"MMM")</f>
        <v>Jun</v>
      </c>
      <c r="F1189" s="10">
        <f>YEAR(SalesDataTable[[#This Row],[Order Date]])</f>
        <v>2026</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6">
      <c r="A1190" s="2">
        <v>3586</v>
      </c>
      <c r="B1190" s="3">
        <v>46197</v>
      </c>
      <c r="C1190" s="11" t="str">
        <f>"Q"&amp;ROUNDUP(MONTH(SalesDataTable[[#This Row],[Order Date]])/3,0)</f>
        <v>Q2</v>
      </c>
      <c r="D1190" s="10">
        <f>MONTH(SalesDataTable[[#This Row],[Order Date]])</f>
        <v>6</v>
      </c>
      <c r="E1190" s="10" t="str">
        <f>TEXT(SalesDataTable[[#This Row],[Order Date]],"MMM")</f>
        <v>Jun</v>
      </c>
      <c r="F1190" s="10">
        <f>YEAR(SalesDataTable[[#This Row],[Order Date]])</f>
        <v>2026</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6">
      <c r="A1191" s="2">
        <v>3660</v>
      </c>
      <c r="B1191" s="3">
        <v>46197</v>
      </c>
      <c r="C1191" s="11" t="str">
        <f>"Q"&amp;ROUNDUP(MONTH(SalesDataTable[[#This Row],[Order Date]])/3,0)</f>
        <v>Q2</v>
      </c>
      <c r="D1191" s="10">
        <f>MONTH(SalesDataTable[[#This Row],[Order Date]])</f>
        <v>6</v>
      </c>
      <c r="E1191" s="10" t="str">
        <f>TEXT(SalesDataTable[[#This Row],[Order Date]],"MMM")</f>
        <v>Jun</v>
      </c>
      <c r="F1191" s="10">
        <f>YEAR(SalesDataTable[[#This Row],[Order Date]])</f>
        <v>2026</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6">
      <c r="A1192" s="2">
        <v>4307</v>
      </c>
      <c r="B1192" s="3">
        <v>46197</v>
      </c>
      <c r="C1192" s="11" t="str">
        <f>"Q"&amp;ROUNDUP(MONTH(SalesDataTable[[#This Row],[Order Date]])/3,0)</f>
        <v>Q2</v>
      </c>
      <c r="D1192" s="10">
        <f>MONTH(SalesDataTable[[#This Row],[Order Date]])</f>
        <v>6</v>
      </c>
      <c r="E1192" s="10" t="str">
        <f>TEXT(SalesDataTable[[#This Row],[Order Date]],"MMM")</f>
        <v>Jun</v>
      </c>
      <c r="F1192" s="10">
        <f>YEAR(SalesDataTable[[#This Row],[Order Date]])</f>
        <v>2026</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6">
      <c r="A1193" s="2">
        <v>5133</v>
      </c>
      <c r="B1193" s="3">
        <v>46197</v>
      </c>
      <c r="C1193" s="11" t="str">
        <f>"Q"&amp;ROUNDUP(MONTH(SalesDataTable[[#This Row],[Order Date]])/3,0)</f>
        <v>Q2</v>
      </c>
      <c r="D1193" s="10">
        <f>MONTH(SalesDataTable[[#This Row],[Order Date]])</f>
        <v>6</v>
      </c>
      <c r="E1193" s="10" t="str">
        <f>TEXT(SalesDataTable[[#This Row],[Order Date]],"MMM")</f>
        <v>Jun</v>
      </c>
      <c r="F1193" s="10">
        <f>YEAR(SalesDataTable[[#This Row],[Order Date]])</f>
        <v>2026</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6">
      <c r="A1194" s="2">
        <v>472</v>
      </c>
      <c r="B1194" s="3">
        <v>46198</v>
      </c>
      <c r="C1194" s="11" t="str">
        <f>"Q"&amp;ROUNDUP(MONTH(SalesDataTable[[#This Row],[Order Date]])/3,0)</f>
        <v>Q2</v>
      </c>
      <c r="D1194" s="10">
        <f>MONTH(SalesDataTable[[#This Row],[Order Date]])</f>
        <v>6</v>
      </c>
      <c r="E1194" s="10" t="str">
        <f>TEXT(SalesDataTable[[#This Row],[Order Date]],"MMM")</f>
        <v>Jun</v>
      </c>
      <c r="F1194" s="10">
        <f>YEAR(SalesDataTable[[#This Row],[Order Date]])</f>
        <v>2026</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6">
      <c r="A1195" s="2">
        <v>689</v>
      </c>
      <c r="B1195" s="3">
        <v>46198</v>
      </c>
      <c r="C1195" s="11" t="str">
        <f>"Q"&amp;ROUNDUP(MONTH(SalesDataTable[[#This Row],[Order Date]])/3,0)</f>
        <v>Q2</v>
      </c>
      <c r="D1195" s="10">
        <f>MONTH(SalesDataTable[[#This Row],[Order Date]])</f>
        <v>6</v>
      </c>
      <c r="E1195" s="10" t="str">
        <f>TEXT(SalesDataTable[[#This Row],[Order Date]],"MMM")</f>
        <v>Jun</v>
      </c>
      <c r="F1195" s="10">
        <f>YEAR(SalesDataTable[[#This Row],[Order Date]])</f>
        <v>2026</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6">
      <c r="A1196" s="2">
        <v>864</v>
      </c>
      <c r="B1196" s="3">
        <v>46198</v>
      </c>
      <c r="C1196" s="11" t="str">
        <f>"Q"&amp;ROUNDUP(MONTH(SalesDataTable[[#This Row],[Order Date]])/3,0)</f>
        <v>Q2</v>
      </c>
      <c r="D1196" s="10">
        <f>MONTH(SalesDataTable[[#This Row],[Order Date]])</f>
        <v>6</v>
      </c>
      <c r="E1196" s="10" t="str">
        <f>TEXT(SalesDataTable[[#This Row],[Order Date]],"MMM")</f>
        <v>Jun</v>
      </c>
      <c r="F1196" s="10">
        <f>YEAR(SalesDataTable[[#This Row],[Order Date]])</f>
        <v>2026</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6">
      <c r="A1197" s="2">
        <v>1163</v>
      </c>
      <c r="B1197" s="3">
        <v>46198</v>
      </c>
      <c r="C1197" s="11" t="str">
        <f>"Q"&amp;ROUNDUP(MONTH(SalesDataTable[[#This Row],[Order Date]])/3,0)</f>
        <v>Q2</v>
      </c>
      <c r="D1197" s="10">
        <f>MONTH(SalesDataTable[[#This Row],[Order Date]])</f>
        <v>6</v>
      </c>
      <c r="E1197" s="10" t="str">
        <f>TEXT(SalesDataTable[[#This Row],[Order Date]],"MMM")</f>
        <v>Jun</v>
      </c>
      <c r="F1197" s="10">
        <f>YEAR(SalesDataTable[[#This Row],[Order Date]])</f>
        <v>2026</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6">
      <c r="A1198" s="2">
        <v>1323</v>
      </c>
      <c r="B1198" s="3">
        <v>46198</v>
      </c>
      <c r="C1198" s="11" t="str">
        <f>"Q"&amp;ROUNDUP(MONTH(SalesDataTable[[#This Row],[Order Date]])/3,0)</f>
        <v>Q2</v>
      </c>
      <c r="D1198" s="10">
        <f>MONTH(SalesDataTable[[#This Row],[Order Date]])</f>
        <v>6</v>
      </c>
      <c r="E1198" s="10" t="str">
        <f>TEXT(SalesDataTable[[#This Row],[Order Date]],"MMM")</f>
        <v>Jun</v>
      </c>
      <c r="F1198" s="10">
        <f>YEAR(SalesDataTable[[#This Row],[Order Date]])</f>
        <v>2026</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6">
      <c r="A1199" s="2">
        <v>2098</v>
      </c>
      <c r="B1199" s="3">
        <v>46198</v>
      </c>
      <c r="C1199" s="11" t="str">
        <f>"Q"&amp;ROUNDUP(MONTH(SalesDataTable[[#This Row],[Order Date]])/3,0)</f>
        <v>Q2</v>
      </c>
      <c r="D1199" s="10">
        <f>MONTH(SalesDataTable[[#This Row],[Order Date]])</f>
        <v>6</v>
      </c>
      <c r="E1199" s="10" t="str">
        <f>TEXT(SalesDataTable[[#This Row],[Order Date]],"MMM")</f>
        <v>Jun</v>
      </c>
      <c r="F1199" s="10">
        <f>YEAR(SalesDataTable[[#This Row],[Order Date]])</f>
        <v>2026</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6">
      <c r="A1200" s="2">
        <v>2190</v>
      </c>
      <c r="B1200" s="3">
        <v>46198</v>
      </c>
      <c r="C1200" s="11" t="str">
        <f>"Q"&amp;ROUNDUP(MONTH(SalesDataTable[[#This Row],[Order Date]])/3,0)</f>
        <v>Q2</v>
      </c>
      <c r="D1200" s="10">
        <f>MONTH(SalesDataTable[[#This Row],[Order Date]])</f>
        <v>6</v>
      </c>
      <c r="E1200" s="10" t="str">
        <f>TEXT(SalesDataTable[[#This Row],[Order Date]],"MMM")</f>
        <v>Jun</v>
      </c>
      <c r="F1200" s="10">
        <f>YEAR(SalesDataTable[[#This Row],[Order Date]])</f>
        <v>2026</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6">
      <c r="A1201" s="2">
        <v>2664</v>
      </c>
      <c r="B1201" s="3">
        <v>46198</v>
      </c>
      <c r="C1201" s="11" t="str">
        <f>"Q"&amp;ROUNDUP(MONTH(SalesDataTable[[#This Row],[Order Date]])/3,0)</f>
        <v>Q2</v>
      </c>
      <c r="D1201" s="10">
        <f>MONTH(SalesDataTable[[#This Row],[Order Date]])</f>
        <v>6</v>
      </c>
      <c r="E1201" s="10" t="str">
        <f>TEXT(SalesDataTable[[#This Row],[Order Date]],"MMM")</f>
        <v>Jun</v>
      </c>
      <c r="F1201" s="10">
        <f>YEAR(SalesDataTable[[#This Row],[Order Date]])</f>
        <v>2026</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6">
      <c r="A1202" s="2">
        <v>2992</v>
      </c>
      <c r="B1202" s="3">
        <v>46198</v>
      </c>
      <c r="C1202" s="11" t="str">
        <f>"Q"&amp;ROUNDUP(MONTH(SalesDataTable[[#This Row],[Order Date]])/3,0)</f>
        <v>Q2</v>
      </c>
      <c r="D1202" s="10">
        <f>MONTH(SalesDataTable[[#This Row],[Order Date]])</f>
        <v>6</v>
      </c>
      <c r="E1202" s="10" t="str">
        <f>TEXT(SalesDataTable[[#This Row],[Order Date]],"MMM")</f>
        <v>Jun</v>
      </c>
      <c r="F1202" s="10">
        <f>YEAR(SalesDataTable[[#This Row],[Order Date]])</f>
        <v>2026</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6">
      <c r="A1203" s="2">
        <v>3120</v>
      </c>
      <c r="B1203" s="3">
        <v>46198</v>
      </c>
      <c r="C1203" s="11" t="str">
        <f>"Q"&amp;ROUNDUP(MONTH(SalesDataTable[[#This Row],[Order Date]])/3,0)</f>
        <v>Q2</v>
      </c>
      <c r="D1203" s="10">
        <f>MONTH(SalesDataTable[[#This Row],[Order Date]])</f>
        <v>6</v>
      </c>
      <c r="E1203" s="10" t="str">
        <f>TEXT(SalesDataTable[[#This Row],[Order Date]],"MMM")</f>
        <v>Jun</v>
      </c>
      <c r="F1203" s="10">
        <f>YEAR(SalesDataTable[[#This Row],[Order Date]])</f>
        <v>2026</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6">
      <c r="A1204" s="2">
        <v>189</v>
      </c>
      <c r="B1204" s="3">
        <v>46199</v>
      </c>
      <c r="C1204" s="11" t="str">
        <f>"Q"&amp;ROUNDUP(MONTH(SalesDataTable[[#This Row],[Order Date]])/3,0)</f>
        <v>Q2</v>
      </c>
      <c r="D1204" s="10">
        <f>MONTH(SalesDataTable[[#This Row],[Order Date]])</f>
        <v>6</v>
      </c>
      <c r="E1204" s="10" t="str">
        <f>TEXT(SalesDataTable[[#This Row],[Order Date]],"MMM")</f>
        <v>Jun</v>
      </c>
      <c r="F1204" s="10">
        <f>YEAR(SalesDataTable[[#This Row],[Order Date]])</f>
        <v>2026</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6">
      <c r="A1205" s="2">
        <v>927</v>
      </c>
      <c r="B1205" s="3">
        <v>46199</v>
      </c>
      <c r="C1205" s="11" t="str">
        <f>"Q"&amp;ROUNDUP(MONTH(SalesDataTable[[#This Row],[Order Date]])/3,0)</f>
        <v>Q2</v>
      </c>
      <c r="D1205" s="10">
        <f>MONTH(SalesDataTable[[#This Row],[Order Date]])</f>
        <v>6</v>
      </c>
      <c r="E1205" s="10" t="str">
        <f>TEXT(SalesDataTable[[#This Row],[Order Date]],"MMM")</f>
        <v>Jun</v>
      </c>
      <c r="F1205" s="10">
        <f>YEAR(SalesDataTable[[#This Row],[Order Date]])</f>
        <v>2026</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6">
      <c r="A1206" s="2">
        <v>1388</v>
      </c>
      <c r="B1206" s="3">
        <v>46199</v>
      </c>
      <c r="C1206" s="11" t="str">
        <f>"Q"&amp;ROUNDUP(MONTH(SalesDataTable[[#This Row],[Order Date]])/3,0)</f>
        <v>Q2</v>
      </c>
      <c r="D1206" s="10">
        <f>MONTH(SalesDataTable[[#This Row],[Order Date]])</f>
        <v>6</v>
      </c>
      <c r="E1206" s="10" t="str">
        <f>TEXT(SalesDataTable[[#This Row],[Order Date]],"MMM")</f>
        <v>Jun</v>
      </c>
      <c r="F1206" s="10">
        <f>YEAR(SalesDataTable[[#This Row],[Order Date]])</f>
        <v>2026</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6">
      <c r="A1207" s="2">
        <v>3932</v>
      </c>
      <c r="B1207" s="3">
        <v>46199</v>
      </c>
      <c r="C1207" s="11" t="str">
        <f>"Q"&amp;ROUNDUP(MONTH(SalesDataTable[[#This Row],[Order Date]])/3,0)</f>
        <v>Q2</v>
      </c>
      <c r="D1207" s="10">
        <f>MONTH(SalesDataTable[[#This Row],[Order Date]])</f>
        <v>6</v>
      </c>
      <c r="E1207" s="10" t="str">
        <f>TEXT(SalesDataTable[[#This Row],[Order Date]],"MMM")</f>
        <v>Jun</v>
      </c>
      <c r="F1207" s="10">
        <f>YEAR(SalesDataTable[[#This Row],[Order Date]])</f>
        <v>2026</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6">
      <c r="A1208" s="2">
        <v>4008</v>
      </c>
      <c r="B1208" s="3">
        <v>46199</v>
      </c>
      <c r="C1208" s="11" t="str">
        <f>"Q"&amp;ROUNDUP(MONTH(SalesDataTable[[#This Row],[Order Date]])/3,0)</f>
        <v>Q2</v>
      </c>
      <c r="D1208" s="10">
        <f>MONTH(SalesDataTable[[#This Row],[Order Date]])</f>
        <v>6</v>
      </c>
      <c r="E1208" s="10" t="str">
        <f>TEXT(SalesDataTable[[#This Row],[Order Date]],"MMM")</f>
        <v>Jun</v>
      </c>
      <c r="F1208" s="10">
        <f>YEAR(SalesDataTable[[#This Row],[Order Date]])</f>
        <v>2026</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6">
      <c r="A1209" s="2">
        <v>4701</v>
      </c>
      <c r="B1209" s="3">
        <v>46199</v>
      </c>
      <c r="C1209" s="11" t="str">
        <f>"Q"&amp;ROUNDUP(MONTH(SalesDataTable[[#This Row],[Order Date]])/3,0)</f>
        <v>Q2</v>
      </c>
      <c r="D1209" s="10">
        <f>MONTH(SalesDataTable[[#This Row],[Order Date]])</f>
        <v>6</v>
      </c>
      <c r="E1209" s="10" t="str">
        <f>TEXT(SalesDataTable[[#This Row],[Order Date]],"MMM")</f>
        <v>Jun</v>
      </c>
      <c r="F1209" s="10">
        <f>YEAR(SalesDataTable[[#This Row],[Order Date]])</f>
        <v>2026</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6">
      <c r="A1210" s="2">
        <v>4805</v>
      </c>
      <c r="B1210" s="3">
        <v>46199</v>
      </c>
      <c r="C1210" s="11" t="str">
        <f>"Q"&amp;ROUNDUP(MONTH(SalesDataTable[[#This Row],[Order Date]])/3,0)</f>
        <v>Q2</v>
      </c>
      <c r="D1210" s="10">
        <f>MONTH(SalesDataTable[[#This Row],[Order Date]])</f>
        <v>6</v>
      </c>
      <c r="E1210" s="10" t="str">
        <f>TEXT(SalesDataTable[[#This Row],[Order Date]],"MMM")</f>
        <v>Jun</v>
      </c>
      <c r="F1210" s="10">
        <f>YEAR(SalesDataTable[[#This Row],[Order Date]])</f>
        <v>2026</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6">
      <c r="A1211" s="2">
        <v>912</v>
      </c>
      <c r="B1211" s="3">
        <v>46200</v>
      </c>
      <c r="C1211" s="11" t="str">
        <f>"Q"&amp;ROUNDUP(MONTH(SalesDataTable[[#This Row],[Order Date]])/3,0)</f>
        <v>Q2</v>
      </c>
      <c r="D1211" s="10">
        <f>MONTH(SalesDataTable[[#This Row],[Order Date]])</f>
        <v>6</v>
      </c>
      <c r="E1211" s="10" t="str">
        <f>TEXT(SalesDataTable[[#This Row],[Order Date]],"MMM")</f>
        <v>Jun</v>
      </c>
      <c r="F1211" s="10">
        <f>YEAR(SalesDataTable[[#This Row],[Order Date]])</f>
        <v>2026</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6">
      <c r="A1212" s="2">
        <v>1837</v>
      </c>
      <c r="B1212" s="3">
        <v>46200</v>
      </c>
      <c r="C1212" s="11" t="str">
        <f>"Q"&amp;ROUNDUP(MONTH(SalesDataTable[[#This Row],[Order Date]])/3,0)</f>
        <v>Q2</v>
      </c>
      <c r="D1212" s="10">
        <f>MONTH(SalesDataTable[[#This Row],[Order Date]])</f>
        <v>6</v>
      </c>
      <c r="E1212" s="10" t="str">
        <f>TEXT(SalesDataTable[[#This Row],[Order Date]],"MMM")</f>
        <v>Jun</v>
      </c>
      <c r="F1212" s="10">
        <f>YEAR(SalesDataTable[[#This Row],[Order Date]])</f>
        <v>2026</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6">
      <c r="A1213" s="2">
        <v>2216</v>
      </c>
      <c r="B1213" s="3">
        <v>46200</v>
      </c>
      <c r="C1213" s="11" t="str">
        <f>"Q"&amp;ROUNDUP(MONTH(SalesDataTable[[#This Row],[Order Date]])/3,0)</f>
        <v>Q2</v>
      </c>
      <c r="D1213" s="10">
        <f>MONTH(SalesDataTable[[#This Row],[Order Date]])</f>
        <v>6</v>
      </c>
      <c r="E1213" s="10" t="str">
        <f>TEXT(SalesDataTable[[#This Row],[Order Date]],"MMM")</f>
        <v>Jun</v>
      </c>
      <c r="F1213" s="10">
        <f>YEAR(SalesDataTable[[#This Row],[Order Date]])</f>
        <v>2026</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6">
      <c r="A1214" s="2">
        <v>2451</v>
      </c>
      <c r="B1214" s="3">
        <v>46200</v>
      </c>
      <c r="C1214" s="11" t="str">
        <f>"Q"&amp;ROUNDUP(MONTH(SalesDataTable[[#This Row],[Order Date]])/3,0)</f>
        <v>Q2</v>
      </c>
      <c r="D1214" s="10">
        <f>MONTH(SalesDataTable[[#This Row],[Order Date]])</f>
        <v>6</v>
      </c>
      <c r="E1214" s="10" t="str">
        <f>TEXT(SalesDataTable[[#This Row],[Order Date]],"MMM")</f>
        <v>Jun</v>
      </c>
      <c r="F1214" s="10">
        <f>YEAR(SalesDataTable[[#This Row],[Order Date]])</f>
        <v>2026</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6">
      <c r="A1215" s="2">
        <v>2874</v>
      </c>
      <c r="B1215" s="3">
        <v>46200</v>
      </c>
      <c r="C1215" s="11" t="str">
        <f>"Q"&amp;ROUNDUP(MONTH(SalesDataTable[[#This Row],[Order Date]])/3,0)</f>
        <v>Q2</v>
      </c>
      <c r="D1215" s="10">
        <f>MONTH(SalesDataTable[[#This Row],[Order Date]])</f>
        <v>6</v>
      </c>
      <c r="E1215" s="10" t="str">
        <f>TEXT(SalesDataTable[[#This Row],[Order Date]],"MMM")</f>
        <v>Jun</v>
      </c>
      <c r="F1215" s="10">
        <f>YEAR(SalesDataTable[[#This Row],[Order Date]])</f>
        <v>2026</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6">
      <c r="A1216" s="2">
        <v>2885</v>
      </c>
      <c r="B1216" s="3">
        <v>46200</v>
      </c>
      <c r="C1216" s="11" t="str">
        <f>"Q"&amp;ROUNDUP(MONTH(SalesDataTable[[#This Row],[Order Date]])/3,0)</f>
        <v>Q2</v>
      </c>
      <c r="D1216" s="10">
        <f>MONTH(SalesDataTable[[#This Row],[Order Date]])</f>
        <v>6</v>
      </c>
      <c r="E1216" s="10" t="str">
        <f>TEXT(SalesDataTable[[#This Row],[Order Date]],"MMM")</f>
        <v>Jun</v>
      </c>
      <c r="F1216" s="10">
        <f>YEAR(SalesDataTable[[#This Row],[Order Date]])</f>
        <v>2026</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6">
      <c r="A1217" s="2">
        <v>3014</v>
      </c>
      <c r="B1217" s="3">
        <v>46200</v>
      </c>
      <c r="C1217" s="11" t="str">
        <f>"Q"&amp;ROUNDUP(MONTH(SalesDataTable[[#This Row],[Order Date]])/3,0)</f>
        <v>Q2</v>
      </c>
      <c r="D1217" s="10">
        <f>MONTH(SalesDataTable[[#This Row],[Order Date]])</f>
        <v>6</v>
      </c>
      <c r="E1217" s="10" t="str">
        <f>TEXT(SalesDataTable[[#This Row],[Order Date]],"MMM")</f>
        <v>Jun</v>
      </c>
      <c r="F1217" s="10">
        <f>YEAR(SalesDataTable[[#This Row],[Order Date]])</f>
        <v>2026</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6">
      <c r="A1218" s="2">
        <v>3273</v>
      </c>
      <c r="B1218" s="3">
        <v>46200</v>
      </c>
      <c r="C1218" s="11" t="str">
        <f>"Q"&amp;ROUNDUP(MONTH(SalesDataTable[[#This Row],[Order Date]])/3,0)</f>
        <v>Q2</v>
      </c>
      <c r="D1218" s="10">
        <f>MONTH(SalesDataTable[[#This Row],[Order Date]])</f>
        <v>6</v>
      </c>
      <c r="E1218" s="10" t="str">
        <f>TEXT(SalesDataTable[[#This Row],[Order Date]],"MMM")</f>
        <v>Jun</v>
      </c>
      <c r="F1218" s="10">
        <f>YEAR(SalesDataTable[[#This Row],[Order Date]])</f>
        <v>2026</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6">
      <c r="A1219" s="2">
        <v>5041</v>
      </c>
      <c r="B1219" s="3">
        <v>46200</v>
      </c>
      <c r="C1219" s="11" t="str">
        <f>"Q"&amp;ROUNDUP(MONTH(SalesDataTable[[#This Row],[Order Date]])/3,0)</f>
        <v>Q2</v>
      </c>
      <c r="D1219" s="10">
        <f>MONTH(SalesDataTable[[#This Row],[Order Date]])</f>
        <v>6</v>
      </c>
      <c r="E1219" s="10" t="str">
        <f>TEXT(SalesDataTable[[#This Row],[Order Date]],"MMM")</f>
        <v>Jun</v>
      </c>
      <c r="F1219" s="10">
        <f>YEAR(SalesDataTable[[#This Row],[Order Date]])</f>
        <v>2026</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6">
      <c r="A1220" s="2">
        <v>312</v>
      </c>
      <c r="B1220" s="3">
        <v>46201</v>
      </c>
      <c r="C1220" s="11" t="str">
        <f>"Q"&amp;ROUNDUP(MONTH(SalesDataTable[[#This Row],[Order Date]])/3,0)</f>
        <v>Q2</v>
      </c>
      <c r="D1220" s="10">
        <f>MONTH(SalesDataTable[[#This Row],[Order Date]])</f>
        <v>6</v>
      </c>
      <c r="E1220" s="10" t="str">
        <f>TEXT(SalesDataTable[[#This Row],[Order Date]],"MMM")</f>
        <v>Jun</v>
      </c>
      <c r="F1220" s="10">
        <f>YEAR(SalesDataTable[[#This Row],[Order Date]])</f>
        <v>2026</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6">
      <c r="A1221" s="2">
        <v>647</v>
      </c>
      <c r="B1221" s="3">
        <v>46201</v>
      </c>
      <c r="C1221" s="11" t="str">
        <f>"Q"&amp;ROUNDUP(MONTH(SalesDataTable[[#This Row],[Order Date]])/3,0)</f>
        <v>Q2</v>
      </c>
      <c r="D1221" s="10">
        <f>MONTH(SalesDataTable[[#This Row],[Order Date]])</f>
        <v>6</v>
      </c>
      <c r="E1221" s="10" t="str">
        <f>TEXT(SalesDataTable[[#This Row],[Order Date]],"MMM")</f>
        <v>Jun</v>
      </c>
      <c r="F1221" s="10">
        <f>YEAR(SalesDataTable[[#This Row],[Order Date]])</f>
        <v>2026</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6">
      <c r="A1222" s="2">
        <v>708</v>
      </c>
      <c r="B1222" s="3">
        <v>46201</v>
      </c>
      <c r="C1222" s="11" t="str">
        <f>"Q"&amp;ROUNDUP(MONTH(SalesDataTable[[#This Row],[Order Date]])/3,0)</f>
        <v>Q2</v>
      </c>
      <c r="D1222" s="10">
        <f>MONTH(SalesDataTable[[#This Row],[Order Date]])</f>
        <v>6</v>
      </c>
      <c r="E1222" s="10" t="str">
        <f>TEXT(SalesDataTable[[#This Row],[Order Date]],"MMM")</f>
        <v>Jun</v>
      </c>
      <c r="F1222" s="10">
        <f>YEAR(SalesDataTable[[#This Row],[Order Date]])</f>
        <v>2026</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6">
      <c r="A1223" s="2">
        <v>886</v>
      </c>
      <c r="B1223" s="3">
        <v>46201</v>
      </c>
      <c r="C1223" s="11" t="str">
        <f>"Q"&amp;ROUNDUP(MONTH(SalesDataTable[[#This Row],[Order Date]])/3,0)</f>
        <v>Q2</v>
      </c>
      <c r="D1223" s="10">
        <f>MONTH(SalesDataTable[[#This Row],[Order Date]])</f>
        <v>6</v>
      </c>
      <c r="E1223" s="10" t="str">
        <f>TEXT(SalesDataTable[[#This Row],[Order Date]],"MMM")</f>
        <v>Jun</v>
      </c>
      <c r="F1223" s="10">
        <f>YEAR(SalesDataTable[[#This Row],[Order Date]])</f>
        <v>2026</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6">
      <c r="A1224" s="2">
        <v>944</v>
      </c>
      <c r="B1224" s="3">
        <v>46201</v>
      </c>
      <c r="C1224" s="11" t="str">
        <f>"Q"&amp;ROUNDUP(MONTH(SalesDataTable[[#This Row],[Order Date]])/3,0)</f>
        <v>Q2</v>
      </c>
      <c r="D1224" s="10">
        <f>MONTH(SalesDataTable[[#This Row],[Order Date]])</f>
        <v>6</v>
      </c>
      <c r="E1224" s="10" t="str">
        <f>TEXT(SalesDataTable[[#This Row],[Order Date]],"MMM")</f>
        <v>Jun</v>
      </c>
      <c r="F1224" s="10">
        <f>YEAR(SalesDataTable[[#This Row],[Order Date]])</f>
        <v>2026</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6">
      <c r="A1225" s="2">
        <v>1050</v>
      </c>
      <c r="B1225" s="3">
        <v>46201</v>
      </c>
      <c r="C1225" s="11" t="str">
        <f>"Q"&amp;ROUNDUP(MONTH(SalesDataTable[[#This Row],[Order Date]])/3,0)</f>
        <v>Q2</v>
      </c>
      <c r="D1225" s="10">
        <f>MONTH(SalesDataTable[[#This Row],[Order Date]])</f>
        <v>6</v>
      </c>
      <c r="E1225" s="10" t="str">
        <f>TEXT(SalesDataTable[[#This Row],[Order Date]],"MMM")</f>
        <v>Jun</v>
      </c>
      <c r="F1225" s="10">
        <f>YEAR(SalesDataTable[[#This Row],[Order Date]])</f>
        <v>2026</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6">
      <c r="A1226" s="2">
        <v>1677</v>
      </c>
      <c r="B1226" s="3">
        <v>46201</v>
      </c>
      <c r="C1226" s="11" t="str">
        <f>"Q"&amp;ROUNDUP(MONTH(SalesDataTable[[#This Row],[Order Date]])/3,0)</f>
        <v>Q2</v>
      </c>
      <c r="D1226" s="10">
        <f>MONTH(SalesDataTable[[#This Row],[Order Date]])</f>
        <v>6</v>
      </c>
      <c r="E1226" s="10" t="str">
        <f>TEXT(SalesDataTable[[#This Row],[Order Date]],"MMM")</f>
        <v>Jun</v>
      </c>
      <c r="F1226" s="10">
        <f>YEAR(SalesDataTable[[#This Row],[Order Date]])</f>
        <v>2026</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6">
      <c r="A1227" s="2">
        <v>2109</v>
      </c>
      <c r="B1227" s="3">
        <v>46201</v>
      </c>
      <c r="C1227" s="11" t="str">
        <f>"Q"&amp;ROUNDUP(MONTH(SalesDataTable[[#This Row],[Order Date]])/3,0)</f>
        <v>Q2</v>
      </c>
      <c r="D1227" s="10">
        <f>MONTH(SalesDataTable[[#This Row],[Order Date]])</f>
        <v>6</v>
      </c>
      <c r="E1227" s="10" t="str">
        <f>TEXT(SalesDataTable[[#This Row],[Order Date]],"MMM")</f>
        <v>Jun</v>
      </c>
      <c r="F1227" s="10">
        <f>YEAR(SalesDataTable[[#This Row],[Order Date]])</f>
        <v>2026</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6">
      <c r="A1228" s="2">
        <v>3688</v>
      </c>
      <c r="B1228" s="3">
        <v>46201</v>
      </c>
      <c r="C1228" s="11" t="str">
        <f>"Q"&amp;ROUNDUP(MONTH(SalesDataTable[[#This Row],[Order Date]])/3,0)</f>
        <v>Q2</v>
      </c>
      <c r="D1228" s="10">
        <f>MONTH(SalesDataTable[[#This Row],[Order Date]])</f>
        <v>6</v>
      </c>
      <c r="E1228" s="10" t="str">
        <f>TEXT(SalesDataTable[[#This Row],[Order Date]],"MMM")</f>
        <v>Jun</v>
      </c>
      <c r="F1228" s="10">
        <f>YEAR(SalesDataTable[[#This Row],[Order Date]])</f>
        <v>2026</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6">
      <c r="A1229" s="2">
        <v>521</v>
      </c>
      <c r="B1229" s="3">
        <v>46202</v>
      </c>
      <c r="C1229" s="11" t="str">
        <f>"Q"&amp;ROUNDUP(MONTH(SalesDataTable[[#This Row],[Order Date]])/3,0)</f>
        <v>Q2</v>
      </c>
      <c r="D1229" s="10">
        <f>MONTH(SalesDataTable[[#This Row],[Order Date]])</f>
        <v>6</v>
      </c>
      <c r="E1229" s="10" t="str">
        <f>TEXT(SalesDataTable[[#This Row],[Order Date]],"MMM")</f>
        <v>Jun</v>
      </c>
      <c r="F1229" s="10">
        <f>YEAR(SalesDataTable[[#This Row],[Order Date]])</f>
        <v>2026</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6">
      <c r="A1230" s="2">
        <v>557</v>
      </c>
      <c r="B1230" s="3">
        <v>46202</v>
      </c>
      <c r="C1230" s="11" t="str">
        <f>"Q"&amp;ROUNDUP(MONTH(SalesDataTable[[#This Row],[Order Date]])/3,0)</f>
        <v>Q2</v>
      </c>
      <c r="D1230" s="10">
        <f>MONTH(SalesDataTable[[#This Row],[Order Date]])</f>
        <v>6</v>
      </c>
      <c r="E1230" s="10" t="str">
        <f>TEXT(SalesDataTable[[#This Row],[Order Date]],"MMM")</f>
        <v>Jun</v>
      </c>
      <c r="F1230" s="10">
        <f>YEAR(SalesDataTable[[#This Row],[Order Date]])</f>
        <v>2026</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6">
      <c r="A1231" s="2">
        <v>929</v>
      </c>
      <c r="B1231" s="3">
        <v>46202</v>
      </c>
      <c r="C1231" s="11" t="str">
        <f>"Q"&amp;ROUNDUP(MONTH(SalesDataTable[[#This Row],[Order Date]])/3,0)</f>
        <v>Q2</v>
      </c>
      <c r="D1231" s="10">
        <f>MONTH(SalesDataTable[[#This Row],[Order Date]])</f>
        <v>6</v>
      </c>
      <c r="E1231" s="10" t="str">
        <f>TEXT(SalesDataTable[[#This Row],[Order Date]],"MMM")</f>
        <v>Jun</v>
      </c>
      <c r="F1231" s="10">
        <f>YEAR(SalesDataTable[[#This Row],[Order Date]])</f>
        <v>2026</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6">
      <c r="A1232" s="2">
        <v>1089</v>
      </c>
      <c r="B1232" s="3">
        <v>46202</v>
      </c>
      <c r="C1232" s="11" t="str">
        <f>"Q"&amp;ROUNDUP(MONTH(SalesDataTable[[#This Row],[Order Date]])/3,0)</f>
        <v>Q2</v>
      </c>
      <c r="D1232" s="10">
        <f>MONTH(SalesDataTable[[#This Row],[Order Date]])</f>
        <v>6</v>
      </c>
      <c r="E1232" s="10" t="str">
        <f>TEXT(SalesDataTable[[#This Row],[Order Date]],"MMM")</f>
        <v>Jun</v>
      </c>
      <c r="F1232" s="10">
        <f>YEAR(SalesDataTable[[#This Row],[Order Date]])</f>
        <v>2026</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6">
      <c r="A1233" s="2">
        <v>1655</v>
      </c>
      <c r="B1233" s="3">
        <v>46202</v>
      </c>
      <c r="C1233" s="11" t="str">
        <f>"Q"&amp;ROUNDUP(MONTH(SalesDataTable[[#This Row],[Order Date]])/3,0)</f>
        <v>Q2</v>
      </c>
      <c r="D1233" s="10">
        <f>MONTH(SalesDataTable[[#This Row],[Order Date]])</f>
        <v>6</v>
      </c>
      <c r="E1233" s="10" t="str">
        <f>TEXT(SalesDataTable[[#This Row],[Order Date]],"MMM")</f>
        <v>Jun</v>
      </c>
      <c r="F1233" s="10">
        <f>YEAR(SalesDataTable[[#This Row],[Order Date]])</f>
        <v>2026</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6">
      <c r="A1234" s="2">
        <v>1897</v>
      </c>
      <c r="B1234" s="3">
        <v>46202</v>
      </c>
      <c r="C1234" s="11" t="str">
        <f>"Q"&amp;ROUNDUP(MONTH(SalesDataTable[[#This Row],[Order Date]])/3,0)</f>
        <v>Q2</v>
      </c>
      <c r="D1234" s="10">
        <f>MONTH(SalesDataTable[[#This Row],[Order Date]])</f>
        <v>6</v>
      </c>
      <c r="E1234" s="10" t="str">
        <f>TEXT(SalesDataTable[[#This Row],[Order Date]],"MMM")</f>
        <v>Jun</v>
      </c>
      <c r="F1234" s="10">
        <f>YEAR(SalesDataTable[[#This Row],[Order Date]])</f>
        <v>2026</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6">
      <c r="A1235" s="2">
        <v>2417</v>
      </c>
      <c r="B1235" s="3">
        <v>46202</v>
      </c>
      <c r="C1235" s="11" t="str">
        <f>"Q"&amp;ROUNDUP(MONTH(SalesDataTable[[#This Row],[Order Date]])/3,0)</f>
        <v>Q2</v>
      </c>
      <c r="D1235" s="10">
        <f>MONTH(SalesDataTable[[#This Row],[Order Date]])</f>
        <v>6</v>
      </c>
      <c r="E1235" s="10" t="str">
        <f>TEXT(SalesDataTable[[#This Row],[Order Date]],"MMM")</f>
        <v>Jun</v>
      </c>
      <c r="F1235" s="10">
        <f>YEAR(SalesDataTable[[#This Row],[Order Date]])</f>
        <v>2026</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6">
      <c r="A1236" s="2">
        <v>3474</v>
      </c>
      <c r="B1236" s="3">
        <v>46202</v>
      </c>
      <c r="C1236" s="11" t="str">
        <f>"Q"&amp;ROUNDUP(MONTH(SalesDataTable[[#This Row],[Order Date]])/3,0)</f>
        <v>Q2</v>
      </c>
      <c r="D1236" s="10">
        <f>MONTH(SalesDataTable[[#This Row],[Order Date]])</f>
        <v>6</v>
      </c>
      <c r="E1236" s="10" t="str">
        <f>TEXT(SalesDataTable[[#This Row],[Order Date]],"MMM")</f>
        <v>Jun</v>
      </c>
      <c r="F1236" s="10">
        <f>YEAR(SalesDataTable[[#This Row],[Order Date]])</f>
        <v>2026</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6">
      <c r="A1237" s="2">
        <v>4079</v>
      </c>
      <c r="B1237" s="3">
        <v>46202</v>
      </c>
      <c r="C1237" s="11" t="str">
        <f>"Q"&amp;ROUNDUP(MONTH(SalesDataTable[[#This Row],[Order Date]])/3,0)</f>
        <v>Q2</v>
      </c>
      <c r="D1237" s="10">
        <f>MONTH(SalesDataTable[[#This Row],[Order Date]])</f>
        <v>6</v>
      </c>
      <c r="E1237" s="10" t="str">
        <f>TEXT(SalesDataTable[[#This Row],[Order Date]],"MMM")</f>
        <v>Jun</v>
      </c>
      <c r="F1237" s="10">
        <f>YEAR(SalesDataTable[[#This Row],[Order Date]])</f>
        <v>2026</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6">
      <c r="A1238" s="2">
        <v>45</v>
      </c>
      <c r="B1238" s="3">
        <v>46203</v>
      </c>
      <c r="C1238" s="11" t="str">
        <f>"Q"&amp;ROUNDUP(MONTH(SalesDataTable[[#This Row],[Order Date]])/3,0)</f>
        <v>Q2</v>
      </c>
      <c r="D1238" s="10">
        <f>MONTH(SalesDataTable[[#This Row],[Order Date]])</f>
        <v>6</v>
      </c>
      <c r="E1238" s="10" t="str">
        <f>TEXT(SalesDataTable[[#This Row],[Order Date]],"MMM")</f>
        <v>Jun</v>
      </c>
      <c r="F1238" s="10">
        <f>YEAR(SalesDataTable[[#This Row],[Order Date]])</f>
        <v>2026</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6">
      <c r="A1239" s="2">
        <v>2895</v>
      </c>
      <c r="B1239" s="3">
        <v>46203</v>
      </c>
      <c r="C1239" s="11" t="str">
        <f>"Q"&amp;ROUNDUP(MONTH(SalesDataTable[[#This Row],[Order Date]])/3,0)</f>
        <v>Q2</v>
      </c>
      <c r="D1239" s="10">
        <f>MONTH(SalesDataTable[[#This Row],[Order Date]])</f>
        <v>6</v>
      </c>
      <c r="E1239" s="10" t="str">
        <f>TEXT(SalesDataTable[[#This Row],[Order Date]],"MMM")</f>
        <v>Jun</v>
      </c>
      <c r="F1239" s="10">
        <f>YEAR(SalesDataTable[[#This Row],[Order Date]])</f>
        <v>2026</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6">
      <c r="A1240" s="2">
        <v>5158</v>
      </c>
      <c r="B1240" s="3">
        <v>46203</v>
      </c>
      <c r="C1240" s="11" t="str">
        <f>"Q"&amp;ROUNDUP(MONTH(SalesDataTable[[#This Row],[Order Date]])/3,0)</f>
        <v>Q2</v>
      </c>
      <c r="D1240" s="10">
        <f>MONTH(SalesDataTable[[#This Row],[Order Date]])</f>
        <v>6</v>
      </c>
      <c r="E1240" s="10" t="str">
        <f>TEXT(SalesDataTable[[#This Row],[Order Date]],"MMM")</f>
        <v>Jun</v>
      </c>
      <c r="F1240" s="10">
        <f>YEAR(SalesDataTable[[#This Row],[Order Date]])</f>
        <v>2026</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6">
      <c r="A1241" s="2">
        <v>1217</v>
      </c>
      <c r="B1241" s="3">
        <v>46204</v>
      </c>
      <c r="C1241" s="11" t="str">
        <f>"Q"&amp;ROUNDUP(MONTH(SalesDataTable[[#This Row],[Order Date]])/3,0)</f>
        <v>Q3</v>
      </c>
      <c r="D1241" s="10">
        <f>MONTH(SalesDataTable[[#This Row],[Order Date]])</f>
        <v>7</v>
      </c>
      <c r="E1241" s="10" t="str">
        <f>TEXT(SalesDataTable[[#This Row],[Order Date]],"MMM")</f>
        <v>Jul</v>
      </c>
      <c r="F1241" s="10">
        <f>YEAR(SalesDataTable[[#This Row],[Order Date]])</f>
        <v>2026</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6">
      <c r="A1242" s="2">
        <v>2249</v>
      </c>
      <c r="B1242" s="3">
        <v>46204</v>
      </c>
      <c r="C1242" s="11" t="str">
        <f>"Q"&amp;ROUNDUP(MONTH(SalesDataTable[[#This Row],[Order Date]])/3,0)</f>
        <v>Q3</v>
      </c>
      <c r="D1242" s="10">
        <f>MONTH(SalesDataTable[[#This Row],[Order Date]])</f>
        <v>7</v>
      </c>
      <c r="E1242" s="10" t="str">
        <f>TEXT(SalesDataTable[[#This Row],[Order Date]],"MMM")</f>
        <v>Jul</v>
      </c>
      <c r="F1242" s="10">
        <f>YEAR(SalesDataTable[[#This Row],[Order Date]])</f>
        <v>2026</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6">
      <c r="A1243" s="2">
        <v>2650</v>
      </c>
      <c r="B1243" s="3">
        <v>46204</v>
      </c>
      <c r="C1243" s="11" t="str">
        <f>"Q"&amp;ROUNDUP(MONTH(SalesDataTable[[#This Row],[Order Date]])/3,0)</f>
        <v>Q3</v>
      </c>
      <c r="D1243" s="10">
        <f>MONTH(SalesDataTable[[#This Row],[Order Date]])</f>
        <v>7</v>
      </c>
      <c r="E1243" s="10" t="str">
        <f>TEXT(SalesDataTable[[#This Row],[Order Date]],"MMM")</f>
        <v>Jul</v>
      </c>
      <c r="F1243" s="10">
        <f>YEAR(SalesDataTable[[#This Row],[Order Date]])</f>
        <v>2026</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6">
      <c r="A1244" s="2">
        <v>3937</v>
      </c>
      <c r="B1244" s="3">
        <v>46204</v>
      </c>
      <c r="C1244" s="11" t="str">
        <f>"Q"&amp;ROUNDUP(MONTH(SalesDataTable[[#This Row],[Order Date]])/3,0)</f>
        <v>Q3</v>
      </c>
      <c r="D1244" s="10">
        <f>MONTH(SalesDataTable[[#This Row],[Order Date]])</f>
        <v>7</v>
      </c>
      <c r="E1244" s="10" t="str">
        <f>TEXT(SalesDataTable[[#This Row],[Order Date]],"MMM")</f>
        <v>Jul</v>
      </c>
      <c r="F1244" s="10">
        <f>YEAR(SalesDataTable[[#This Row],[Order Date]])</f>
        <v>2026</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6">
      <c r="A1245" s="2">
        <v>4122</v>
      </c>
      <c r="B1245" s="3">
        <v>46204</v>
      </c>
      <c r="C1245" s="11" t="str">
        <f>"Q"&amp;ROUNDUP(MONTH(SalesDataTable[[#This Row],[Order Date]])/3,0)</f>
        <v>Q3</v>
      </c>
      <c r="D1245" s="10">
        <f>MONTH(SalesDataTable[[#This Row],[Order Date]])</f>
        <v>7</v>
      </c>
      <c r="E1245" s="10" t="str">
        <f>TEXT(SalesDataTable[[#This Row],[Order Date]],"MMM")</f>
        <v>Jul</v>
      </c>
      <c r="F1245" s="10">
        <f>YEAR(SalesDataTable[[#This Row],[Order Date]])</f>
        <v>2026</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6">
      <c r="A1246" s="2">
        <v>4589</v>
      </c>
      <c r="B1246" s="3">
        <v>46204</v>
      </c>
      <c r="C1246" s="11" t="str">
        <f>"Q"&amp;ROUNDUP(MONTH(SalesDataTable[[#This Row],[Order Date]])/3,0)</f>
        <v>Q3</v>
      </c>
      <c r="D1246" s="10">
        <f>MONTH(SalesDataTable[[#This Row],[Order Date]])</f>
        <v>7</v>
      </c>
      <c r="E1246" s="10" t="str">
        <f>TEXT(SalesDataTable[[#This Row],[Order Date]],"MMM")</f>
        <v>Jul</v>
      </c>
      <c r="F1246" s="10">
        <f>YEAR(SalesDataTable[[#This Row],[Order Date]])</f>
        <v>2026</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6">
      <c r="A1247" s="2">
        <v>4873</v>
      </c>
      <c r="B1247" s="3">
        <v>46204</v>
      </c>
      <c r="C1247" s="11" t="str">
        <f>"Q"&amp;ROUNDUP(MONTH(SalesDataTable[[#This Row],[Order Date]])/3,0)</f>
        <v>Q3</v>
      </c>
      <c r="D1247" s="10">
        <f>MONTH(SalesDataTable[[#This Row],[Order Date]])</f>
        <v>7</v>
      </c>
      <c r="E1247" s="10" t="str">
        <f>TEXT(SalesDataTable[[#This Row],[Order Date]],"MMM")</f>
        <v>Jul</v>
      </c>
      <c r="F1247" s="10">
        <f>YEAR(SalesDataTable[[#This Row],[Order Date]])</f>
        <v>2026</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6">
      <c r="A1248" s="2">
        <v>729</v>
      </c>
      <c r="B1248" s="3">
        <v>46205</v>
      </c>
      <c r="C1248" s="11" t="str">
        <f>"Q"&amp;ROUNDUP(MONTH(SalesDataTable[[#This Row],[Order Date]])/3,0)</f>
        <v>Q3</v>
      </c>
      <c r="D1248" s="10">
        <f>MONTH(SalesDataTable[[#This Row],[Order Date]])</f>
        <v>7</v>
      </c>
      <c r="E1248" s="10" t="str">
        <f>TEXT(SalesDataTable[[#This Row],[Order Date]],"MMM")</f>
        <v>Jul</v>
      </c>
      <c r="F1248" s="10">
        <f>YEAR(SalesDataTable[[#This Row],[Order Date]])</f>
        <v>2026</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6">
      <c r="A1249" s="2">
        <v>906</v>
      </c>
      <c r="B1249" s="3">
        <v>46205</v>
      </c>
      <c r="C1249" s="11" t="str">
        <f>"Q"&amp;ROUNDUP(MONTH(SalesDataTable[[#This Row],[Order Date]])/3,0)</f>
        <v>Q3</v>
      </c>
      <c r="D1249" s="10">
        <f>MONTH(SalesDataTable[[#This Row],[Order Date]])</f>
        <v>7</v>
      </c>
      <c r="E1249" s="10" t="str">
        <f>TEXT(SalesDataTable[[#This Row],[Order Date]],"MMM")</f>
        <v>Jul</v>
      </c>
      <c r="F1249" s="10">
        <f>YEAR(SalesDataTable[[#This Row],[Order Date]])</f>
        <v>2026</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6">
      <c r="A1250" s="2">
        <v>1531</v>
      </c>
      <c r="B1250" s="3">
        <v>46205</v>
      </c>
      <c r="C1250" s="11" t="str">
        <f>"Q"&amp;ROUNDUP(MONTH(SalesDataTable[[#This Row],[Order Date]])/3,0)</f>
        <v>Q3</v>
      </c>
      <c r="D1250" s="10">
        <f>MONTH(SalesDataTable[[#This Row],[Order Date]])</f>
        <v>7</v>
      </c>
      <c r="E1250" s="10" t="str">
        <f>TEXT(SalesDataTable[[#This Row],[Order Date]],"MMM")</f>
        <v>Jul</v>
      </c>
      <c r="F1250" s="10">
        <f>YEAR(SalesDataTable[[#This Row],[Order Date]])</f>
        <v>2026</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6">
      <c r="A1251" s="2">
        <v>1683</v>
      </c>
      <c r="B1251" s="3">
        <v>46205</v>
      </c>
      <c r="C1251" s="11" t="str">
        <f>"Q"&amp;ROUNDUP(MONTH(SalesDataTable[[#This Row],[Order Date]])/3,0)</f>
        <v>Q3</v>
      </c>
      <c r="D1251" s="10">
        <f>MONTH(SalesDataTable[[#This Row],[Order Date]])</f>
        <v>7</v>
      </c>
      <c r="E1251" s="10" t="str">
        <f>TEXT(SalesDataTable[[#This Row],[Order Date]],"MMM")</f>
        <v>Jul</v>
      </c>
      <c r="F1251" s="10">
        <f>YEAR(SalesDataTable[[#This Row],[Order Date]])</f>
        <v>2026</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6">
      <c r="A1252" s="2">
        <v>2363</v>
      </c>
      <c r="B1252" s="3">
        <v>46205</v>
      </c>
      <c r="C1252" s="11" t="str">
        <f>"Q"&amp;ROUNDUP(MONTH(SalesDataTable[[#This Row],[Order Date]])/3,0)</f>
        <v>Q3</v>
      </c>
      <c r="D1252" s="10">
        <f>MONTH(SalesDataTable[[#This Row],[Order Date]])</f>
        <v>7</v>
      </c>
      <c r="E1252" s="10" t="str">
        <f>TEXT(SalesDataTable[[#This Row],[Order Date]],"MMM")</f>
        <v>Jul</v>
      </c>
      <c r="F1252" s="10">
        <f>YEAR(SalesDataTable[[#This Row],[Order Date]])</f>
        <v>2026</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6">
      <c r="A1253" s="2">
        <v>3858</v>
      </c>
      <c r="B1253" s="3">
        <v>46205</v>
      </c>
      <c r="C1253" s="11" t="str">
        <f>"Q"&amp;ROUNDUP(MONTH(SalesDataTable[[#This Row],[Order Date]])/3,0)</f>
        <v>Q3</v>
      </c>
      <c r="D1253" s="10">
        <f>MONTH(SalesDataTable[[#This Row],[Order Date]])</f>
        <v>7</v>
      </c>
      <c r="E1253" s="10" t="str">
        <f>TEXT(SalesDataTable[[#This Row],[Order Date]],"MMM")</f>
        <v>Jul</v>
      </c>
      <c r="F1253" s="10">
        <f>YEAR(SalesDataTable[[#This Row],[Order Date]])</f>
        <v>2026</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6">
      <c r="A1254" s="2">
        <v>4233</v>
      </c>
      <c r="B1254" s="3">
        <v>46205</v>
      </c>
      <c r="C1254" s="11" t="str">
        <f>"Q"&amp;ROUNDUP(MONTH(SalesDataTable[[#This Row],[Order Date]])/3,0)</f>
        <v>Q3</v>
      </c>
      <c r="D1254" s="10">
        <f>MONTH(SalesDataTable[[#This Row],[Order Date]])</f>
        <v>7</v>
      </c>
      <c r="E1254" s="10" t="str">
        <f>TEXT(SalesDataTable[[#This Row],[Order Date]],"MMM")</f>
        <v>Jul</v>
      </c>
      <c r="F1254" s="10">
        <f>YEAR(SalesDataTable[[#This Row],[Order Date]])</f>
        <v>2026</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6">
      <c r="A1255" s="2">
        <v>5071</v>
      </c>
      <c r="B1255" s="3">
        <v>46205</v>
      </c>
      <c r="C1255" s="11" t="str">
        <f>"Q"&amp;ROUNDUP(MONTH(SalesDataTable[[#This Row],[Order Date]])/3,0)</f>
        <v>Q3</v>
      </c>
      <c r="D1255" s="10">
        <f>MONTH(SalesDataTable[[#This Row],[Order Date]])</f>
        <v>7</v>
      </c>
      <c r="E1255" s="10" t="str">
        <f>TEXT(SalesDataTable[[#This Row],[Order Date]],"MMM")</f>
        <v>Jul</v>
      </c>
      <c r="F1255" s="10">
        <f>YEAR(SalesDataTable[[#This Row],[Order Date]])</f>
        <v>2026</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6">
      <c r="A1256" s="2">
        <v>5174</v>
      </c>
      <c r="B1256" s="3">
        <v>46205</v>
      </c>
      <c r="C1256" s="11" t="str">
        <f>"Q"&amp;ROUNDUP(MONTH(SalesDataTable[[#This Row],[Order Date]])/3,0)</f>
        <v>Q3</v>
      </c>
      <c r="D1256" s="10">
        <f>MONTH(SalesDataTable[[#This Row],[Order Date]])</f>
        <v>7</v>
      </c>
      <c r="E1256" s="10" t="str">
        <f>TEXT(SalesDataTable[[#This Row],[Order Date]],"MMM")</f>
        <v>Jul</v>
      </c>
      <c r="F1256" s="10">
        <f>YEAR(SalesDataTable[[#This Row],[Order Date]])</f>
        <v>2026</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6">
      <c r="A1257" s="2">
        <v>727</v>
      </c>
      <c r="B1257" s="3">
        <v>46206</v>
      </c>
      <c r="C1257" s="11" t="str">
        <f>"Q"&amp;ROUNDUP(MONTH(SalesDataTable[[#This Row],[Order Date]])/3,0)</f>
        <v>Q3</v>
      </c>
      <c r="D1257" s="10">
        <f>MONTH(SalesDataTable[[#This Row],[Order Date]])</f>
        <v>7</v>
      </c>
      <c r="E1257" s="10" t="str">
        <f>TEXT(SalesDataTable[[#This Row],[Order Date]],"MMM")</f>
        <v>Jul</v>
      </c>
      <c r="F1257" s="10">
        <f>YEAR(SalesDataTable[[#This Row],[Order Date]])</f>
        <v>2026</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6">
      <c r="A1258" s="2">
        <v>1546</v>
      </c>
      <c r="B1258" s="3">
        <v>46206</v>
      </c>
      <c r="C1258" s="11" t="str">
        <f>"Q"&amp;ROUNDUP(MONTH(SalesDataTable[[#This Row],[Order Date]])/3,0)</f>
        <v>Q3</v>
      </c>
      <c r="D1258" s="10">
        <f>MONTH(SalesDataTable[[#This Row],[Order Date]])</f>
        <v>7</v>
      </c>
      <c r="E1258" s="10" t="str">
        <f>TEXT(SalesDataTable[[#This Row],[Order Date]],"MMM")</f>
        <v>Jul</v>
      </c>
      <c r="F1258" s="10">
        <f>YEAR(SalesDataTable[[#This Row],[Order Date]])</f>
        <v>2026</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6">
      <c r="A1259" s="2">
        <v>3610</v>
      </c>
      <c r="B1259" s="3">
        <v>46206</v>
      </c>
      <c r="C1259" s="11" t="str">
        <f>"Q"&amp;ROUNDUP(MONTH(SalesDataTable[[#This Row],[Order Date]])/3,0)</f>
        <v>Q3</v>
      </c>
      <c r="D1259" s="10">
        <f>MONTH(SalesDataTable[[#This Row],[Order Date]])</f>
        <v>7</v>
      </c>
      <c r="E1259" s="10" t="str">
        <f>TEXT(SalesDataTable[[#This Row],[Order Date]],"MMM")</f>
        <v>Jul</v>
      </c>
      <c r="F1259" s="10">
        <f>YEAR(SalesDataTable[[#This Row],[Order Date]])</f>
        <v>2026</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6">
      <c r="A1260" s="2">
        <v>3931</v>
      </c>
      <c r="B1260" s="3">
        <v>46206</v>
      </c>
      <c r="C1260" s="11" t="str">
        <f>"Q"&amp;ROUNDUP(MONTH(SalesDataTable[[#This Row],[Order Date]])/3,0)</f>
        <v>Q3</v>
      </c>
      <c r="D1260" s="10">
        <f>MONTH(SalesDataTable[[#This Row],[Order Date]])</f>
        <v>7</v>
      </c>
      <c r="E1260" s="10" t="str">
        <f>TEXT(SalesDataTable[[#This Row],[Order Date]],"MMM")</f>
        <v>Jul</v>
      </c>
      <c r="F1260" s="10">
        <f>YEAR(SalesDataTable[[#This Row],[Order Date]])</f>
        <v>2026</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6">
      <c r="A1261" s="2">
        <v>3942</v>
      </c>
      <c r="B1261" s="3">
        <v>46206</v>
      </c>
      <c r="C1261" s="11" t="str">
        <f>"Q"&amp;ROUNDUP(MONTH(SalesDataTable[[#This Row],[Order Date]])/3,0)</f>
        <v>Q3</v>
      </c>
      <c r="D1261" s="10">
        <f>MONTH(SalesDataTable[[#This Row],[Order Date]])</f>
        <v>7</v>
      </c>
      <c r="E1261" s="10" t="str">
        <f>TEXT(SalesDataTable[[#This Row],[Order Date]],"MMM")</f>
        <v>Jul</v>
      </c>
      <c r="F1261" s="10">
        <f>YEAR(SalesDataTable[[#This Row],[Order Date]])</f>
        <v>2026</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6">
      <c r="A1262" s="2">
        <v>4165</v>
      </c>
      <c r="B1262" s="3">
        <v>46206</v>
      </c>
      <c r="C1262" s="11" t="str">
        <f>"Q"&amp;ROUNDUP(MONTH(SalesDataTable[[#This Row],[Order Date]])/3,0)</f>
        <v>Q3</v>
      </c>
      <c r="D1262" s="10">
        <f>MONTH(SalesDataTable[[#This Row],[Order Date]])</f>
        <v>7</v>
      </c>
      <c r="E1262" s="10" t="str">
        <f>TEXT(SalesDataTable[[#This Row],[Order Date]],"MMM")</f>
        <v>Jul</v>
      </c>
      <c r="F1262" s="10">
        <f>YEAR(SalesDataTable[[#This Row],[Order Date]])</f>
        <v>2026</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6">
      <c r="A1263" s="2">
        <v>1149</v>
      </c>
      <c r="B1263" s="3">
        <v>46207</v>
      </c>
      <c r="C1263" s="11" t="str">
        <f>"Q"&amp;ROUNDUP(MONTH(SalesDataTable[[#This Row],[Order Date]])/3,0)</f>
        <v>Q3</v>
      </c>
      <c r="D1263" s="10">
        <f>MONTH(SalesDataTable[[#This Row],[Order Date]])</f>
        <v>7</v>
      </c>
      <c r="E1263" s="10" t="str">
        <f>TEXT(SalesDataTable[[#This Row],[Order Date]],"MMM")</f>
        <v>Jul</v>
      </c>
      <c r="F1263" s="10">
        <f>YEAR(SalesDataTable[[#This Row],[Order Date]])</f>
        <v>2026</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6">
      <c r="A1264" s="2">
        <v>1310</v>
      </c>
      <c r="B1264" s="3">
        <v>46207</v>
      </c>
      <c r="C1264" s="11" t="str">
        <f>"Q"&amp;ROUNDUP(MONTH(SalesDataTable[[#This Row],[Order Date]])/3,0)</f>
        <v>Q3</v>
      </c>
      <c r="D1264" s="10">
        <f>MONTH(SalesDataTable[[#This Row],[Order Date]])</f>
        <v>7</v>
      </c>
      <c r="E1264" s="10" t="str">
        <f>TEXT(SalesDataTable[[#This Row],[Order Date]],"MMM")</f>
        <v>Jul</v>
      </c>
      <c r="F1264" s="10">
        <f>YEAR(SalesDataTable[[#This Row],[Order Date]])</f>
        <v>2026</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6">
      <c r="A1265" s="2">
        <v>2352</v>
      </c>
      <c r="B1265" s="3">
        <v>46207</v>
      </c>
      <c r="C1265" s="11" t="str">
        <f>"Q"&amp;ROUNDUP(MONTH(SalesDataTable[[#This Row],[Order Date]])/3,0)</f>
        <v>Q3</v>
      </c>
      <c r="D1265" s="10">
        <f>MONTH(SalesDataTable[[#This Row],[Order Date]])</f>
        <v>7</v>
      </c>
      <c r="E1265" s="10" t="str">
        <f>TEXT(SalesDataTable[[#This Row],[Order Date]],"MMM")</f>
        <v>Jul</v>
      </c>
      <c r="F1265" s="10">
        <f>YEAR(SalesDataTable[[#This Row],[Order Date]])</f>
        <v>2026</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6">
      <c r="A1266" s="2">
        <v>2547</v>
      </c>
      <c r="B1266" s="3">
        <v>46207</v>
      </c>
      <c r="C1266" s="11" t="str">
        <f>"Q"&amp;ROUNDUP(MONTH(SalesDataTable[[#This Row],[Order Date]])/3,0)</f>
        <v>Q3</v>
      </c>
      <c r="D1266" s="10">
        <f>MONTH(SalesDataTable[[#This Row],[Order Date]])</f>
        <v>7</v>
      </c>
      <c r="E1266" s="10" t="str">
        <f>TEXT(SalesDataTable[[#This Row],[Order Date]],"MMM")</f>
        <v>Jul</v>
      </c>
      <c r="F1266" s="10">
        <f>YEAR(SalesDataTable[[#This Row],[Order Date]])</f>
        <v>2026</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6">
      <c r="A1267" s="2">
        <v>2720</v>
      </c>
      <c r="B1267" s="3">
        <v>46207</v>
      </c>
      <c r="C1267" s="11" t="str">
        <f>"Q"&amp;ROUNDUP(MONTH(SalesDataTable[[#This Row],[Order Date]])/3,0)</f>
        <v>Q3</v>
      </c>
      <c r="D1267" s="10">
        <f>MONTH(SalesDataTable[[#This Row],[Order Date]])</f>
        <v>7</v>
      </c>
      <c r="E1267" s="10" t="str">
        <f>TEXT(SalesDataTable[[#This Row],[Order Date]],"MMM")</f>
        <v>Jul</v>
      </c>
      <c r="F1267" s="10">
        <f>YEAR(SalesDataTable[[#This Row],[Order Date]])</f>
        <v>2026</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6">
      <c r="A1268" s="2">
        <v>3591</v>
      </c>
      <c r="B1268" s="3">
        <v>46207</v>
      </c>
      <c r="C1268" s="11" t="str">
        <f>"Q"&amp;ROUNDUP(MONTH(SalesDataTable[[#This Row],[Order Date]])/3,0)</f>
        <v>Q3</v>
      </c>
      <c r="D1268" s="10">
        <f>MONTH(SalesDataTable[[#This Row],[Order Date]])</f>
        <v>7</v>
      </c>
      <c r="E1268" s="10" t="str">
        <f>TEXT(SalesDataTable[[#This Row],[Order Date]],"MMM")</f>
        <v>Jul</v>
      </c>
      <c r="F1268" s="10">
        <f>YEAR(SalesDataTable[[#This Row],[Order Date]])</f>
        <v>2026</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6">
      <c r="A1269" s="2">
        <v>3819</v>
      </c>
      <c r="B1269" s="3">
        <v>46207</v>
      </c>
      <c r="C1269" s="11" t="str">
        <f>"Q"&amp;ROUNDUP(MONTH(SalesDataTable[[#This Row],[Order Date]])/3,0)</f>
        <v>Q3</v>
      </c>
      <c r="D1269" s="10">
        <f>MONTH(SalesDataTable[[#This Row],[Order Date]])</f>
        <v>7</v>
      </c>
      <c r="E1269" s="10" t="str">
        <f>TEXT(SalesDataTable[[#This Row],[Order Date]],"MMM")</f>
        <v>Jul</v>
      </c>
      <c r="F1269" s="10">
        <f>YEAR(SalesDataTable[[#This Row],[Order Date]])</f>
        <v>2026</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6">
      <c r="A1270" s="2">
        <v>4869</v>
      </c>
      <c r="B1270" s="3">
        <v>46207</v>
      </c>
      <c r="C1270" s="11" t="str">
        <f>"Q"&amp;ROUNDUP(MONTH(SalesDataTable[[#This Row],[Order Date]])/3,0)</f>
        <v>Q3</v>
      </c>
      <c r="D1270" s="10">
        <f>MONTH(SalesDataTable[[#This Row],[Order Date]])</f>
        <v>7</v>
      </c>
      <c r="E1270" s="10" t="str">
        <f>TEXT(SalesDataTable[[#This Row],[Order Date]],"MMM")</f>
        <v>Jul</v>
      </c>
      <c r="F1270" s="10">
        <f>YEAR(SalesDataTable[[#This Row],[Order Date]])</f>
        <v>2026</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6">
      <c r="A1271" s="2">
        <v>4940</v>
      </c>
      <c r="B1271" s="3">
        <v>46207</v>
      </c>
      <c r="C1271" s="11" t="str">
        <f>"Q"&amp;ROUNDUP(MONTH(SalesDataTable[[#This Row],[Order Date]])/3,0)</f>
        <v>Q3</v>
      </c>
      <c r="D1271" s="10">
        <f>MONTH(SalesDataTable[[#This Row],[Order Date]])</f>
        <v>7</v>
      </c>
      <c r="E1271" s="10" t="str">
        <f>TEXT(SalesDataTable[[#This Row],[Order Date]],"MMM")</f>
        <v>Jul</v>
      </c>
      <c r="F1271" s="10">
        <f>YEAR(SalesDataTable[[#This Row],[Order Date]])</f>
        <v>2026</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6">
      <c r="A1272" s="2">
        <v>5164</v>
      </c>
      <c r="B1272" s="3">
        <v>46207</v>
      </c>
      <c r="C1272" s="11" t="str">
        <f>"Q"&amp;ROUNDUP(MONTH(SalesDataTable[[#This Row],[Order Date]])/3,0)</f>
        <v>Q3</v>
      </c>
      <c r="D1272" s="10">
        <f>MONTH(SalesDataTable[[#This Row],[Order Date]])</f>
        <v>7</v>
      </c>
      <c r="E1272" s="10" t="str">
        <f>TEXT(SalesDataTable[[#This Row],[Order Date]],"MMM")</f>
        <v>Jul</v>
      </c>
      <c r="F1272" s="10">
        <f>YEAR(SalesDataTable[[#This Row],[Order Date]])</f>
        <v>2026</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6">
      <c r="A1273" s="2">
        <v>659</v>
      </c>
      <c r="B1273" s="3">
        <v>46208</v>
      </c>
      <c r="C1273" s="11" t="str">
        <f>"Q"&amp;ROUNDUP(MONTH(SalesDataTable[[#This Row],[Order Date]])/3,0)</f>
        <v>Q3</v>
      </c>
      <c r="D1273" s="10">
        <f>MONTH(SalesDataTable[[#This Row],[Order Date]])</f>
        <v>7</v>
      </c>
      <c r="E1273" s="10" t="str">
        <f>TEXT(SalesDataTable[[#This Row],[Order Date]],"MMM")</f>
        <v>Jul</v>
      </c>
      <c r="F1273" s="10">
        <f>YEAR(SalesDataTable[[#This Row],[Order Date]])</f>
        <v>2026</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6">
      <c r="A1274" s="2">
        <v>969</v>
      </c>
      <c r="B1274" s="3">
        <v>46208</v>
      </c>
      <c r="C1274" s="11" t="str">
        <f>"Q"&amp;ROUNDUP(MONTH(SalesDataTable[[#This Row],[Order Date]])/3,0)</f>
        <v>Q3</v>
      </c>
      <c r="D1274" s="10">
        <f>MONTH(SalesDataTable[[#This Row],[Order Date]])</f>
        <v>7</v>
      </c>
      <c r="E1274" s="10" t="str">
        <f>TEXT(SalesDataTable[[#This Row],[Order Date]],"MMM")</f>
        <v>Jul</v>
      </c>
      <c r="F1274" s="10">
        <f>YEAR(SalesDataTable[[#This Row],[Order Date]])</f>
        <v>2026</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6">
      <c r="A1275" s="2">
        <v>1096</v>
      </c>
      <c r="B1275" s="3">
        <v>46208</v>
      </c>
      <c r="C1275" s="11" t="str">
        <f>"Q"&amp;ROUNDUP(MONTH(SalesDataTable[[#This Row],[Order Date]])/3,0)</f>
        <v>Q3</v>
      </c>
      <c r="D1275" s="10">
        <f>MONTH(SalesDataTable[[#This Row],[Order Date]])</f>
        <v>7</v>
      </c>
      <c r="E1275" s="10" t="str">
        <f>TEXT(SalesDataTable[[#This Row],[Order Date]],"MMM")</f>
        <v>Jul</v>
      </c>
      <c r="F1275" s="10">
        <f>YEAR(SalesDataTable[[#This Row],[Order Date]])</f>
        <v>2026</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6">
      <c r="A1276" s="2">
        <v>1440</v>
      </c>
      <c r="B1276" s="3">
        <v>46208</v>
      </c>
      <c r="C1276" s="11" t="str">
        <f>"Q"&amp;ROUNDUP(MONTH(SalesDataTable[[#This Row],[Order Date]])/3,0)</f>
        <v>Q3</v>
      </c>
      <c r="D1276" s="10">
        <f>MONTH(SalesDataTable[[#This Row],[Order Date]])</f>
        <v>7</v>
      </c>
      <c r="E1276" s="10" t="str">
        <f>TEXT(SalesDataTable[[#This Row],[Order Date]],"MMM")</f>
        <v>Jul</v>
      </c>
      <c r="F1276" s="10">
        <f>YEAR(SalesDataTable[[#This Row],[Order Date]])</f>
        <v>2026</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6">
      <c r="A1277" s="2">
        <v>2052</v>
      </c>
      <c r="B1277" s="3">
        <v>46208</v>
      </c>
      <c r="C1277" s="11" t="str">
        <f>"Q"&amp;ROUNDUP(MONTH(SalesDataTable[[#This Row],[Order Date]])/3,0)</f>
        <v>Q3</v>
      </c>
      <c r="D1277" s="10">
        <f>MONTH(SalesDataTable[[#This Row],[Order Date]])</f>
        <v>7</v>
      </c>
      <c r="E1277" s="10" t="str">
        <f>TEXT(SalesDataTable[[#This Row],[Order Date]],"MMM")</f>
        <v>Jul</v>
      </c>
      <c r="F1277" s="10">
        <f>YEAR(SalesDataTable[[#This Row],[Order Date]])</f>
        <v>2026</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6">
      <c r="A1278" s="2">
        <v>2096</v>
      </c>
      <c r="B1278" s="3">
        <v>46208</v>
      </c>
      <c r="C1278" s="11" t="str">
        <f>"Q"&amp;ROUNDUP(MONTH(SalesDataTable[[#This Row],[Order Date]])/3,0)</f>
        <v>Q3</v>
      </c>
      <c r="D1278" s="10">
        <f>MONTH(SalesDataTable[[#This Row],[Order Date]])</f>
        <v>7</v>
      </c>
      <c r="E1278" s="10" t="str">
        <f>TEXT(SalesDataTable[[#This Row],[Order Date]],"MMM")</f>
        <v>Jul</v>
      </c>
      <c r="F1278" s="10">
        <f>YEAR(SalesDataTable[[#This Row],[Order Date]])</f>
        <v>2026</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6">
      <c r="A1279" s="2">
        <v>2488</v>
      </c>
      <c r="B1279" s="3">
        <v>46208</v>
      </c>
      <c r="C1279" s="11" t="str">
        <f>"Q"&amp;ROUNDUP(MONTH(SalesDataTable[[#This Row],[Order Date]])/3,0)</f>
        <v>Q3</v>
      </c>
      <c r="D1279" s="10">
        <f>MONTH(SalesDataTable[[#This Row],[Order Date]])</f>
        <v>7</v>
      </c>
      <c r="E1279" s="10" t="str">
        <f>TEXT(SalesDataTable[[#This Row],[Order Date]],"MMM")</f>
        <v>Jul</v>
      </c>
      <c r="F1279" s="10">
        <f>YEAR(SalesDataTable[[#This Row],[Order Date]])</f>
        <v>2026</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6">
      <c r="A1280" s="2">
        <v>3220</v>
      </c>
      <c r="B1280" s="3">
        <v>46208</v>
      </c>
      <c r="C1280" s="11" t="str">
        <f>"Q"&amp;ROUNDUP(MONTH(SalesDataTable[[#This Row],[Order Date]])/3,0)</f>
        <v>Q3</v>
      </c>
      <c r="D1280" s="10">
        <f>MONTH(SalesDataTable[[#This Row],[Order Date]])</f>
        <v>7</v>
      </c>
      <c r="E1280" s="10" t="str">
        <f>TEXT(SalesDataTable[[#This Row],[Order Date]],"MMM")</f>
        <v>Jul</v>
      </c>
      <c r="F1280" s="10">
        <f>YEAR(SalesDataTable[[#This Row],[Order Date]])</f>
        <v>2026</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6">
      <c r="A1281" s="2">
        <v>3711</v>
      </c>
      <c r="B1281" s="3">
        <v>46208</v>
      </c>
      <c r="C1281" s="11" t="str">
        <f>"Q"&amp;ROUNDUP(MONTH(SalesDataTable[[#This Row],[Order Date]])/3,0)</f>
        <v>Q3</v>
      </c>
      <c r="D1281" s="10">
        <f>MONTH(SalesDataTable[[#This Row],[Order Date]])</f>
        <v>7</v>
      </c>
      <c r="E1281" s="10" t="str">
        <f>TEXT(SalesDataTable[[#This Row],[Order Date]],"MMM")</f>
        <v>Jul</v>
      </c>
      <c r="F1281" s="10">
        <f>YEAR(SalesDataTable[[#This Row],[Order Date]])</f>
        <v>2026</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6">
      <c r="A1282" s="2">
        <v>3823</v>
      </c>
      <c r="B1282" s="3">
        <v>46208</v>
      </c>
      <c r="C1282" s="11" t="str">
        <f>"Q"&amp;ROUNDUP(MONTH(SalesDataTable[[#This Row],[Order Date]])/3,0)</f>
        <v>Q3</v>
      </c>
      <c r="D1282" s="10">
        <f>MONTH(SalesDataTable[[#This Row],[Order Date]])</f>
        <v>7</v>
      </c>
      <c r="E1282" s="10" t="str">
        <f>TEXT(SalesDataTable[[#This Row],[Order Date]],"MMM")</f>
        <v>Jul</v>
      </c>
      <c r="F1282" s="10">
        <f>YEAR(SalesDataTable[[#This Row],[Order Date]])</f>
        <v>2026</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6">
      <c r="A1283" s="2">
        <v>4058</v>
      </c>
      <c r="B1283" s="3">
        <v>46208</v>
      </c>
      <c r="C1283" s="11" t="str">
        <f>"Q"&amp;ROUNDUP(MONTH(SalesDataTable[[#This Row],[Order Date]])/3,0)</f>
        <v>Q3</v>
      </c>
      <c r="D1283" s="10">
        <f>MONTH(SalesDataTable[[#This Row],[Order Date]])</f>
        <v>7</v>
      </c>
      <c r="E1283" s="10" t="str">
        <f>TEXT(SalesDataTable[[#This Row],[Order Date]],"MMM")</f>
        <v>Jul</v>
      </c>
      <c r="F1283" s="10">
        <f>YEAR(SalesDataTable[[#This Row],[Order Date]])</f>
        <v>2026</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6">
      <c r="A1284" s="2">
        <v>4126</v>
      </c>
      <c r="B1284" s="3">
        <v>46208</v>
      </c>
      <c r="C1284" s="11" t="str">
        <f>"Q"&amp;ROUNDUP(MONTH(SalesDataTable[[#This Row],[Order Date]])/3,0)</f>
        <v>Q3</v>
      </c>
      <c r="D1284" s="10">
        <f>MONTH(SalesDataTable[[#This Row],[Order Date]])</f>
        <v>7</v>
      </c>
      <c r="E1284" s="10" t="str">
        <f>TEXT(SalesDataTable[[#This Row],[Order Date]],"MMM")</f>
        <v>Jul</v>
      </c>
      <c r="F1284" s="10">
        <f>YEAR(SalesDataTable[[#This Row],[Order Date]])</f>
        <v>2026</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6">
      <c r="A1285" s="2">
        <v>5080</v>
      </c>
      <c r="B1285" s="3">
        <v>46208</v>
      </c>
      <c r="C1285" s="11" t="str">
        <f>"Q"&amp;ROUNDUP(MONTH(SalesDataTable[[#This Row],[Order Date]])/3,0)</f>
        <v>Q3</v>
      </c>
      <c r="D1285" s="10">
        <f>MONTH(SalesDataTable[[#This Row],[Order Date]])</f>
        <v>7</v>
      </c>
      <c r="E1285" s="10" t="str">
        <f>TEXT(SalesDataTable[[#This Row],[Order Date]],"MMM")</f>
        <v>Jul</v>
      </c>
      <c r="F1285" s="10">
        <f>YEAR(SalesDataTable[[#This Row],[Order Date]])</f>
        <v>2026</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6">
      <c r="A1286" s="2">
        <v>923</v>
      </c>
      <c r="B1286" s="3">
        <v>46209</v>
      </c>
      <c r="C1286" s="11" t="str">
        <f>"Q"&amp;ROUNDUP(MONTH(SalesDataTable[[#This Row],[Order Date]])/3,0)</f>
        <v>Q3</v>
      </c>
      <c r="D1286" s="10">
        <f>MONTH(SalesDataTable[[#This Row],[Order Date]])</f>
        <v>7</v>
      </c>
      <c r="E1286" s="10" t="str">
        <f>TEXT(SalesDataTable[[#This Row],[Order Date]],"MMM")</f>
        <v>Jul</v>
      </c>
      <c r="F1286" s="10">
        <f>YEAR(SalesDataTable[[#This Row],[Order Date]])</f>
        <v>2026</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6">
      <c r="A1287" s="2">
        <v>1549</v>
      </c>
      <c r="B1287" s="3">
        <v>46209</v>
      </c>
      <c r="C1287" s="11" t="str">
        <f>"Q"&amp;ROUNDUP(MONTH(SalesDataTable[[#This Row],[Order Date]])/3,0)</f>
        <v>Q3</v>
      </c>
      <c r="D1287" s="10">
        <f>MONTH(SalesDataTable[[#This Row],[Order Date]])</f>
        <v>7</v>
      </c>
      <c r="E1287" s="10" t="str">
        <f>TEXT(SalesDataTable[[#This Row],[Order Date]],"MMM")</f>
        <v>Jul</v>
      </c>
      <c r="F1287" s="10">
        <f>YEAR(SalesDataTable[[#This Row],[Order Date]])</f>
        <v>2026</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6">
      <c r="A1288" s="2">
        <v>1839</v>
      </c>
      <c r="B1288" s="3">
        <v>46209</v>
      </c>
      <c r="C1288" s="11" t="str">
        <f>"Q"&amp;ROUNDUP(MONTH(SalesDataTable[[#This Row],[Order Date]])/3,0)</f>
        <v>Q3</v>
      </c>
      <c r="D1288" s="10">
        <f>MONTH(SalesDataTable[[#This Row],[Order Date]])</f>
        <v>7</v>
      </c>
      <c r="E1288" s="10" t="str">
        <f>TEXT(SalesDataTable[[#This Row],[Order Date]],"MMM")</f>
        <v>Jul</v>
      </c>
      <c r="F1288" s="10">
        <f>YEAR(SalesDataTable[[#This Row],[Order Date]])</f>
        <v>2026</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6">
      <c r="A1289" s="2">
        <v>2053</v>
      </c>
      <c r="B1289" s="3">
        <v>46209</v>
      </c>
      <c r="C1289" s="11" t="str">
        <f>"Q"&amp;ROUNDUP(MONTH(SalesDataTable[[#This Row],[Order Date]])/3,0)</f>
        <v>Q3</v>
      </c>
      <c r="D1289" s="10">
        <f>MONTH(SalesDataTable[[#This Row],[Order Date]])</f>
        <v>7</v>
      </c>
      <c r="E1289" s="10" t="str">
        <f>TEXT(SalesDataTable[[#This Row],[Order Date]],"MMM")</f>
        <v>Jul</v>
      </c>
      <c r="F1289" s="10">
        <f>YEAR(SalesDataTable[[#This Row],[Order Date]])</f>
        <v>2026</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6">
      <c r="A1290" s="2">
        <v>2342</v>
      </c>
      <c r="B1290" s="3">
        <v>46209</v>
      </c>
      <c r="C1290" s="11" t="str">
        <f>"Q"&amp;ROUNDUP(MONTH(SalesDataTable[[#This Row],[Order Date]])/3,0)</f>
        <v>Q3</v>
      </c>
      <c r="D1290" s="10">
        <f>MONTH(SalesDataTable[[#This Row],[Order Date]])</f>
        <v>7</v>
      </c>
      <c r="E1290" s="10" t="str">
        <f>TEXT(SalesDataTable[[#This Row],[Order Date]],"MMM")</f>
        <v>Jul</v>
      </c>
      <c r="F1290" s="10">
        <f>YEAR(SalesDataTable[[#This Row],[Order Date]])</f>
        <v>2026</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6">
      <c r="A1291" s="2">
        <v>2465</v>
      </c>
      <c r="B1291" s="3">
        <v>46209</v>
      </c>
      <c r="C1291" s="11" t="str">
        <f>"Q"&amp;ROUNDUP(MONTH(SalesDataTable[[#This Row],[Order Date]])/3,0)</f>
        <v>Q3</v>
      </c>
      <c r="D1291" s="10">
        <f>MONTH(SalesDataTable[[#This Row],[Order Date]])</f>
        <v>7</v>
      </c>
      <c r="E1291" s="10" t="str">
        <f>TEXT(SalesDataTable[[#This Row],[Order Date]],"MMM")</f>
        <v>Jul</v>
      </c>
      <c r="F1291" s="10">
        <f>YEAR(SalesDataTable[[#This Row],[Order Date]])</f>
        <v>2026</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6">
      <c r="A1292" s="2">
        <v>3990</v>
      </c>
      <c r="B1292" s="3">
        <v>46209</v>
      </c>
      <c r="C1292" s="11" t="str">
        <f>"Q"&amp;ROUNDUP(MONTH(SalesDataTable[[#This Row],[Order Date]])/3,0)</f>
        <v>Q3</v>
      </c>
      <c r="D1292" s="10">
        <f>MONTH(SalesDataTable[[#This Row],[Order Date]])</f>
        <v>7</v>
      </c>
      <c r="E1292" s="10" t="str">
        <f>TEXT(SalesDataTable[[#This Row],[Order Date]],"MMM")</f>
        <v>Jul</v>
      </c>
      <c r="F1292" s="10">
        <f>YEAR(SalesDataTable[[#This Row],[Order Date]])</f>
        <v>2026</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6">
      <c r="A1293" s="2">
        <v>4370</v>
      </c>
      <c r="B1293" s="3">
        <v>46209</v>
      </c>
      <c r="C1293" s="11" t="str">
        <f>"Q"&amp;ROUNDUP(MONTH(SalesDataTable[[#This Row],[Order Date]])/3,0)</f>
        <v>Q3</v>
      </c>
      <c r="D1293" s="10">
        <f>MONTH(SalesDataTable[[#This Row],[Order Date]])</f>
        <v>7</v>
      </c>
      <c r="E1293" s="10" t="str">
        <f>TEXT(SalesDataTable[[#This Row],[Order Date]],"MMM")</f>
        <v>Jul</v>
      </c>
      <c r="F1293" s="10">
        <f>YEAR(SalesDataTable[[#This Row],[Order Date]])</f>
        <v>2026</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6">
      <c r="A1294" s="2">
        <v>4856</v>
      </c>
      <c r="B1294" s="3">
        <v>46209</v>
      </c>
      <c r="C1294" s="11" t="str">
        <f>"Q"&amp;ROUNDUP(MONTH(SalesDataTable[[#This Row],[Order Date]])/3,0)</f>
        <v>Q3</v>
      </c>
      <c r="D1294" s="10">
        <f>MONTH(SalesDataTable[[#This Row],[Order Date]])</f>
        <v>7</v>
      </c>
      <c r="E1294" s="10" t="str">
        <f>TEXT(SalesDataTable[[#This Row],[Order Date]],"MMM")</f>
        <v>Jul</v>
      </c>
      <c r="F1294" s="10">
        <f>YEAR(SalesDataTable[[#This Row],[Order Date]])</f>
        <v>2026</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6">
      <c r="A1295" s="2">
        <v>337</v>
      </c>
      <c r="B1295" s="3">
        <v>46210</v>
      </c>
      <c r="C1295" s="11" t="str">
        <f>"Q"&amp;ROUNDUP(MONTH(SalesDataTable[[#This Row],[Order Date]])/3,0)</f>
        <v>Q3</v>
      </c>
      <c r="D1295" s="10">
        <f>MONTH(SalesDataTable[[#This Row],[Order Date]])</f>
        <v>7</v>
      </c>
      <c r="E1295" s="10" t="str">
        <f>TEXT(SalesDataTable[[#This Row],[Order Date]],"MMM")</f>
        <v>Jul</v>
      </c>
      <c r="F1295" s="10">
        <f>YEAR(SalesDataTable[[#This Row],[Order Date]])</f>
        <v>2026</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6">
      <c r="A1296" s="2">
        <v>1001</v>
      </c>
      <c r="B1296" s="3">
        <v>46210</v>
      </c>
      <c r="C1296" s="11" t="str">
        <f>"Q"&amp;ROUNDUP(MONTH(SalesDataTable[[#This Row],[Order Date]])/3,0)</f>
        <v>Q3</v>
      </c>
      <c r="D1296" s="10">
        <f>MONTH(SalesDataTable[[#This Row],[Order Date]])</f>
        <v>7</v>
      </c>
      <c r="E1296" s="10" t="str">
        <f>TEXT(SalesDataTable[[#This Row],[Order Date]],"MMM")</f>
        <v>Jul</v>
      </c>
      <c r="F1296" s="10">
        <f>YEAR(SalesDataTable[[#This Row],[Order Date]])</f>
        <v>2026</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6">
      <c r="A1297" s="2">
        <v>2424</v>
      </c>
      <c r="B1297" s="3">
        <v>46210</v>
      </c>
      <c r="C1297" s="11" t="str">
        <f>"Q"&amp;ROUNDUP(MONTH(SalesDataTable[[#This Row],[Order Date]])/3,0)</f>
        <v>Q3</v>
      </c>
      <c r="D1297" s="10">
        <f>MONTH(SalesDataTable[[#This Row],[Order Date]])</f>
        <v>7</v>
      </c>
      <c r="E1297" s="10" t="str">
        <f>TEXT(SalesDataTable[[#This Row],[Order Date]],"MMM")</f>
        <v>Jul</v>
      </c>
      <c r="F1297" s="10">
        <f>YEAR(SalesDataTable[[#This Row],[Order Date]])</f>
        <v>2026</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6">
      <c r="A1298" s="2">
        <v>2751</v>
      </c>
      <c r="B1298" s="3">
        <v>46210</v>
      </c>
      <c r="C1298" s="11" t="str">
        <f>"Q"&amp;ROUNDUP(MONTH(SalesDataTable[[#This Row],[Order Date]])/3,0)</f>
        <v>Q3</v>
      </c>
      <c r="D1298" s="10">
        <f>MONTH(SalesDataTable[[#This Row],[Order Date]])</f>
        <v>7</v>
      </c>
      <c r="E1298" s="10" t="str">
        <f>TEXT(SalesDataTable[[#This Row],[Order Date]],"MMM")</f>
        <v>Jul</v>
      </c>
      <c r="F1298" s="10">
        <f>YEAR(SalesDataTable[[#This Row],[Order Date]])</f>
        <v>2026</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6">
      <c r="A1299" s="2">
        <v>375</v>
      </c>
      <c r="B1299" s="3">
        <v>46211</v>
      </c>
      <c r="C1299" s="11" t="str">
        <f>"Q"&amp;ROUNDUP(MONTH(SalesDataTable[[#This Row],[Order Date]])/3,0)</f>
        <v>Q3</v>
      </c>
      <c r="D1299" s="10">
        <f>MONTH(SalesDataTable[[#This Row],[Order Date]])</f>
        <v>7</v>
      </c>
      <c r="E1299" s="10" t="str">
        <f>TEXT(SalesDataTable[[#This Row],[Order Date]],"MMM")</f>
        <v>Jul</v>
      </c>
      <c r="F1299" s="10">
        <f>YEAR(SalesDataTable[[#This Row],[Order Date]])</f>
        <v>2026</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6">
      <c r="A1300" s="2">
        <v>650</v>
      </c>
      <c r="B1300" s="3">
        <v>46211</v>
      </c>
      <c r="C1300" s="11" t="str">
        <f>"Q"&amp;ROUNDUP(MONTH(SalesDataTable[[#This Row],[Order Date]])/3,0)</f>
        <v>Q3</v>
      </c>
      <c r="D1300" s="10">
        <f>MONTH(SalesDataTable[[#This Row],[Order Date]])</f>
        <v>7</v>
      </c>
      <c r="E1300" s="10" t="str">
        <f>TEXT(SalesDataTable[[#This Row],[Order Date]],"MMM")</f>
        <v>Jul</v>
      </c>
      <c r="F1300" s="10">
        <f>YEAR(SalesDataTable[[#This Row],[Order Date]])</f>
        <v>2026</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6">
      <c r="A1301" s="2">
        <v>941</v>
      </c>
      <c r="B1301" s="3">
        <v>46211</v>
      </c>
      <c r="C1301" s="11" t="str">
        <f>"Q"&amp;ROUNDUP(MONTH(SalesDataTable[[#This Row],[Order Date]])/3,0)</f>
        <v>Q3</v>
      </c>
      <c r="D1301" s="10">
        <f>MONTH(SalesDataTable[[#This Row],[Order Date]])</f>
        <v>7</v>
      </c>
      <c r="E1301" s="10" t="str">
        <f>TEXT(SalesDataTable[[#This Row],[Order Date]],"MMM")</f>
        <v>Jul</v>
      </c>
      <c r="F1301" s="10">
        <f>YEAR(SalesDataTable[[#This Row],[Order Date]])</f>
        <v>2026</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6">
      <c r="A1302" s="2">
        <v>2719</v>
      </c>
      <c r="B1302" s="3">
        <v>46211</v>
      </c>
      <c r="C1302" s="11" t="str">
        <f>"Q"&amp;ROUNDUP(MONTH(SalesDataTable[[#This Row],[Order Date]])/3,0)</f>
        <v>Q3</v>
      </c>
      <c r="D1302" s="10">
        <f>MONTH(SalesDataTable[[#This Row],[Order Date]])</f>
        <v>7</v>
      </c>
      <c r="E1302" s="10" t="str">
        <f>TEXT(SalesDataTable[[#This Row],[Order Date]],"MMM")</f>
        <v>Jul</v>
      </c>
      <c r="F1302" s="10">
        <f>YEAR(SalesDataTable[[#This Row],[Order Date]])</f>
        <v>2026</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6">
      <c r="A1303" s="2">
        <v>3833</v>
      </c>
      <c r="B1303" s="3">
        <v>46211</v>
      </c>
      <c r="C1303" s="11" t="str">
        <f>"Q"&amp;ROUNDUP(MONTH(SalesDataTable[[#This Row],[Order Date]])/3,0)</f>
        <v>Q3</v>
      </c>
      <c r="D1303" s="10">
        <f>MONTH(SalesDataTable[[#This Row],[Order Date]])</f>
        <v>7</v>
      </c>
      <c r="E1303" s="10" t="str">
        <f>TEXT(SalesDataTable[[#This Row],[Order Date]],"MMM")</f>
        <v>Jul</v>
      </c>
      <c r="F1303" s="10">
        <f>YEAR(SalesDataTable[[#This Row],[Order Date]])</f>
        <v>2026</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6">
      <c r="A1304" s="2">
        <v>211</v>
      </c>
      <c r="B1304" s="3">
        <v>46212</v>
      </c>
      <c r="C1304" s="11" t="str">
        <f>"Q"&amp;ROUNDUP(MONTH(SalesDataTable[[#This Row],[Order Date]])/3,0)</f>
        <v>Q3</v>
      </c>
      <c r="D1304" s="10">
        <f>MONTH(SalesDataTable[[#This Row],[Order Date]])</f>
        <v>7</v>
      </c>
      <c r="E1304" s="10" t="str">
        <f>TEXT(SalesDataTable[[#This Row],[Order Date]],"MMM")</f>
        <v>Jul</v>
      </c>
      <c r="F1304" s="10">
        <f>YEAR(SalesDataTable[[#This Row],[Order Date]])</f>
        <v>2026</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6">
      <c r="A1305" s="2">
        <v>392</v>
      </c>
      <c r="B1305" s="3">
        <v>46212</v>
      </c>
      <c r="C1305" s="11" t="str">
        <f>"Q"&amp;ROUNDUP(MONTH(SalesDataTable[[#This Row],[Order Date]])/3,0)</f>
        <v>Q3</v>
      </c>
      <c r="D1305" s="10">
        <f>MONTH(SalesDataTable[[#This Row],[Order Date]])</f>
        <v>7</v>
      </c>
      <c r="E1305" s="10" t="str">
        <f>TEXT(SalesDataTable[[#This Row],[Order Date]],"MMM")</f>
        <v>Jul</v>
      </c>
      <c r="F1305" s="10">
        <f>YEAR(SalesDataTable[[#This Row],[Order Date]])</f>
        <v>2026</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6">
      <c r="A1306" s="2">
        <v>1302</v>
      </c>
      <c r="B1306" s="3">
        <v>46212</v>
      </c>
      <c r="C1306" s="11" t="str">
        <f>"Q"&amp;ROUNDUP(MONTH(SalesDataTable[[#This Row],[Order Date]])/3,0)</f>
        <v>Q3</v>
      </c>
      <c r="D1306" s="10">
        <f>MONTH(SalesDataTable[[#This Row],[Order Date]])</f>
        <v>7</v>
      </c>
      <c r="E1306" s="10" t="str">
        <f>TEXT(SalesDataTable[[#This Row],[Order Date]],"MMM")</f>
        <v>Jul</v>
      </c>
      <c r="F1306" s="10">
        <f>YEAR(SalesDataTable[[#This Row],[Order Date]])</f>
        <v>2026</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6">
      <c r="A1307" s="2">
        <v>1366</v>
      </c>
      <c r="B1307" s="3">
        <v>46212</v>
      </c>
      <c r="C1307" s="11" t="str">
        <f>"Q"&amp;ROUNDUP(MONTH(SalesDataTable[[#This Row],[Order Date]])/3,0)</f>
        <v>Q3</v>
      </c>
      <c r="D1307" s="10">
        <f>MONTH(SalesDataTable[[#This Row],[Order Date]])</f>
        <v>7</v>
      </c>
      <c r="E1307" s="10" t="str">
        <f>TEXT(SalesDataTable[[#This Row],[Order Date]],"MMM")</f>
        <v>Jul</v>
      </c>
      <c r="F1307" s="10">
        <f>YEAR(SalesDataTable[[#This Row],[Order Date]])</f>
        <v>2026</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6">
      <c r="A1308" s="2">
        <v>1974</v>
      </c>
      <c r="B1308" s="3">
        <v>46212</v>
      </c>
      <c r="C1308" s="11" t="str">
        <f>"Q"&amp;ROUNDUP(MONTH(SalesDataTable[[#This Row],[Order Date]])/3,0)</f>
        <v>Q3</v>
      </c>
      <c r="D1308" s="10">
        <f>MONTH(SalesDataTable[[#This Row],[Order Date]])</f>
        <v>7</v>
      </c>
      <c r="E1308" s="10" t="str">
        <f>TEXT(SalesDataTable[[#This Row],[Order Date]],"MMM")</f>
        <v>Jul</v>
      </c>
      <c r="F1308" s="10">
        <f>YEAR(SalesDataTable[[#This Row],[Order Date]])</f>
        <v>2026</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6">
      <c r="A1309" s="2">
        <v>2716</v>
      </c>
      <c r="B1309" s="3">
        <v>46212</v>
      </c>
      <c r="C1309" s="11" t="str">
        <f>"Q"&amp;ROUNDUP(MONTH(SalesDataTable[[#This Row],[Order Date]])/3,0)</f>
        <v>Q3</v>
      </c>
      <c r="D1309" s="10">
        <f>MONTH(SalesDataTable[[#This Row],[Order Date]])</f>
        <v>7</v>
      </c>
      <c r="E1309" s="10" t="str">
        <f>TEXT(SalesDataTable[[#This Row],[Order Date]],"MMM")</f>
        <v>Jul</v>
      </c>
      <c r="F1309" s="10">
        <f>YEAR(SalesDataTable[[#This Row],[Order Date]])</f>
        <v>2026</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6">
      <c r="A1310" s="2">
        <v>3161</v>
      </c>
      <c r="B1310" s="3">
        <v>46212</v>
      </c>
      <c r="C1310" s="11" t="str">
        <f>"Q"&amp;ROUNDUP(MONTH(SalesDataTable[[#This Row],[Order Date]])/3,0)</f>
        <v>Q3</v>
      </c>
      <c r="D1310" s="10">
        <f>MONTH(SalesDataTable[[#This Row],[Order Date]])</f>
        <v>7</v>
      </c>
      <c r="E1310" s="10" t="str">
        <f>TEXT(SalesDataTable[[#This Row],[Order Date]],"MMM")</f>
        <v>Jul</v>
      </c>
      <c r="F1310" s="10">
        <f>YEAR(SalesDataTable[[#This Row],[Order Date]])</f>
        <v>2026</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6">
      <c r="A1311" s="2">
        <v>3240</v>
      </c>
      <c r="B1311" s="3">
        <v>46212</v>
      </c>
      <c r="C1311" s="11" t="str">
        <f>"Q"&amp;ROUNDUP(MONTH(SalesDataTable[[#This Row],[Order Date]])/3,0)</f>
        <v>Q3</v>
      </c>
      <c r="D1311" s="10">
        <f>MONTH(SalesDataTable[[#This Row],[Order Date]])</f>
        <v>7</v>
      </c>
      <c r="E1311" s="10" t="str">
        <f>TEXT(SalesDataTable[[#This Row],[Order Date]],"MMM")</f>
        <v>Jul</v>
      </c>
      <c r="F1311" s="10">
        <f>YEAR(SalesDataTable[[#This Row],[Order Date]])</f>
        <v>2026</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6">
      <c r="A1312" s="2">
        <v>3682</v>
      </c>
      <c r="B1312" s="3">
        <v>46212</v>
      </c>
      <c r="C1312" s="11" t="str">
        <f>"Q"&amp;ROUNDUP(MONTH(SalesDataTable[[#This Row],[Order Date]])/3,0)</f>
        <v>Q3</v>
      </c>
      <c r="D1312" s="10">
        <f>MONTH(SalesDataTable[[#This Row],[Order Date]])</f>
        <v>7</v>
      </c>
      <c r="E1312" s="10" t="str">
        <f>TEXT(SalesDataTable[[#This Row],[Order Date]],"MMM")</f>
        <v>Jul</v>
      </c>
      <c r="F1312" s="10">
        <f>YEAR(SalesDataTable[[#This Row],[Order Date]])</f>
        <v>2026</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6">
      <c r="A1313" s="2">
        <v>4725</v>
      </c>
      <c r="B1313" s="3">
        <v>46212</v>
      </c>
      <c r="C1313" s="11" t="str">
        <f>"Q"&amp;ROUNDUP(MONTH(SalesDataTable[[#This Row],[Order Date]])/3,0)</f>
        <v>Q3</v>
      </c>
      <c r="D1313" s="10">
        <f>MONTH(SalesDataTable[[#This Row],[Order Date]])</f>
        <v>7</v>
      </c>
      <c r="E1313" s="10" t="str">
        <f>TEXT(SalesDataTable[[#This Row],[Order Date]],"MMM")</f>
        <v>Jul</v>
      </c>
      <c r="F1313" s="10">
        <f>YEAR(SalesDataTable[[#This Row],[Order Date]])</f>
        <v>2026</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6">
      <c r="A1314" s="2">
        <v>758</v>
      </c>
      <c r="B1314" s="3">
        <v>46213</v>
      </c>
      <c r="C1314" s="11" t="str">
        <f>"Q"&amp;ROUNDUP(MONTH(SalesDataTable[[#This Row],[Order Date]])/3,0)</f>
        <v>Q3</v>
      </c>
      <c r="D1314" s="10">
        <f>MONTH(SalesDataTable[[#This Row],[Order Date]])</f>
        <v>7</v>
      </c>
      <c r="E1314" s="10" t="str">
        <f>TEXT(SalesDataTable[[#This Row],[Order Date]],"MMM")</f>
        <v>Jul</v>
      </c>
      <c r="F1314" s="10">
        <f>YEAR(SalesDataTable[[#This Row],[Order Date]])</f>
        <v>2026</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6">
      <c r="A1315" s="2">
        <v>1910</v>
      </c>
      <c r="B1315" s="3">
        <v>46213</v>
      </c>
      <c r="C1315" s="11" t="str">
        <f>"Q"&amp;ROUNDUP(MONTH(SalesDataTable[[#This Row],[Order Date]])/3,0)</f>
        <v>Q3</v>
      </c>
      <c r="D1315" s="10">
        <f>MONTH(SalesDataTable[[#This Row],[Order Date]])</f>
        <v>7</v>
      </c>
      <c r="E1315" s="10" t="str">
        <f>TEXT(SalesDataTable[[#This Row],[Order Date]],"MMM")</f>
        <v>Jul</v>
      </c>
      <c r="F1315" s="10">
        <f>YEAR(SalesDataTable[[#This Row],[Order Date]])</f>
        <v>2026</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6">
      <c r="A1316" s="2">
        <v>1941</v>
      </c>
      <c r="B1316" s="3">
        <v>46213</v>
      </c>
      <c r="C1316" s="11" t="str">
        <f>"Q"&amp;ROUNDUP(MONTH(SalesDataTable[[#This Row],[Order Date]])/3,0)</f>
        <v>Q3</v>
      </c>
      <c r="D1316" s="10">
        <f>MONTH(SalesDataTable[[#This Row],[Order Date]])</f>
        <v>7</v>
      </c>
      <c r="E1316" s="10" t="str">
        <f>TEXT(SalesDataTable[[#This Row],[Order Date]],"MMM")</f>
        <v>Jul</v>
      </c>
      <c r="F1316" s="10">
        <f>YEAR(SalesDataTable[[#This Row],[Order Date]])</f>
        <v>2026</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6">
      <c r="A1317" s="2">
        <v>2324</v>
      </c>
      <c r="B1317" s="3">
        <v>46213</v>
      </c>
      <c r="C1317" s="11" t="str">
        <f>"Q"&amp;ROUNDUP(MONTH(SalesDataTable[[#This Row],[Order Date]])/3,0)</f>
        <v>Q3</v>
      </c>
      <c r="D1317" s="10">
        <f>MONTH(SalesDataTable[[#This Row],[Order Date]])</f>
        <v>7</v>
      </c>
      <c r="E1317" s="10" t="str">
        <f>TEXT(SalesDataTable[[#This Row],[Order Date]],"MMM")</f>
        <v>Jul</v>
      </c>
      <c r="F1317" s="10">
        <f>YEAR(SalesDataTable[[#This Row],[Order Date]])</f>
        <v>2026</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6">
      <c r="A1318" s="2">
        <v>2869</v>
      </c>
      <c r="B1318" s="3">
        <v>46213</v>
      </c>
      <c r="C1318" s="11" t="str">
        <f>"Q"&amp;ROUNDUP(MONTH(SalesDataTable[[#This Row],[Order Date]])/3,0)</f>
        <v>Q3</v>
      </c>
      <c r="D1318" s="10">
        <f>MONTH(SalesDataTable[[#This Row],[Order Date]])</f>
        <v>7</v>
      </c>
      <c r="E1318" s="10" t="str">
        <f>TEXT(SalesDataTable[[#This Row],[Order Date]],"MMM")</f>
        <v>Jul</v>
      </c>
      <c r="F1318" s="10">
        <f>YEAR(SalesDataTable[[#This Row],[Order Date]])</f>
        <v>2026</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6">
      <c r="A1319" s="2">
        <v>3236</v>
      </c>
      <c r="B1319" s="3">
        <v>46213</v>
      </c>
      <c r="C1319" s="11" t="str">
        <f>"Q"&amp;ROUNDUP(MONTH(SalesDataTable[[#This Row],[Order Date]])/3,0)</f>
        <v>Q3</v>
      </c>
      <c r="D1319" s="10">
        <f>MONTH(SalesDataTable[[#This Row],[Order Date]])</f>
        <v>7</v>
      </c>
      <c r="E1319" s="10" t="str">
        <f>TEXT(SalesDataTable[[#This Row],[Order Date]],"MMM")</f>
        <v>Jul</v>
      </c>
      <c r="F1319" s="10">
        <f>YEAR(SalesDataTable[[#This Row],[Order Date]])</f>
        <v>2026</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6">
      <c r="A1320" s="2">
        <v>3582</v>
      </c>
      <c r="B1320" s="3">
        <v>46213</v>
      </c>
      <c r="C1320" s="11" t="str">
        <f>"Q"&amp;ROUNDUP(MONTH(SalesDataTable[[#This Row],[Order Date]])/3,0)</f>
        <v>Q3</v>
      </c>
      <c r="D1320" s="10">
        <f>MONTH(SalesDataTable[[#This Row],[Order Date]])</f>
        <v>7</v>
      </c>
      <c r="E1320" s="10" t="str">
        <f>TEXT(SalesDataTable[[#This Row],[Order Date]],"MMM")</f>
        <v>Jul</v>
      </c>
      <c r="F1320" s="10">
        <f>YEAR(SalesDataTable[[#This Row],[Order Date]])</f>
        <v>2026</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6">
      <c r="A1321" s="2">
        <v>3715</v>
      </c>
      <c r="B1321" s="3">
        <v>46213</v>
      </c>
      <c r="C1321" s="11" t="str">
        <f>"Q"&amp;ROUNDUP(MONTH(SalesDataTable[[#This Row],[Order Date]])/3,0)</f>
        <v>Q3</v>
      </c>
      <c r="D1321" s="10">
        <f>MONTH(SalesDataTable[[#This Row],[Order Date]])</f>
        <v>7</v>
      </c>
      <c r="E1321" s="10" t="str">
        <f>TEXT(SalesDataTable[[#This Row],[Order Date]],"MMM")</f>
        <v>Jul</v>
      </c>
      <c r="F1321" s="10">
        <f>YEAR(SalesDataTable[[#This Row],[Order Date]])</f>
        <v>2026</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6">
      <c r="A1322" s="2">
        <v>3940</v>
      </c>
      <c r="B1322" s="3">
        <v>46213</v>
      </c>
      <c r="C1322" s="11" t="str">
        <f>"Q"&amp;ROUNDUP(MONTH(SalesDataTable[[#This Row],[Order Date]])/3,0)</f>
        <v>Q3</v>
      </c>
      <c r="D1322" s="10">
        <f>MONTH(SalesDataTable[[#This Row],[Order Date]])</f>
        <v>7</v>
      </c>
      <c r="E1322" s="10" t="str">
        <f>TEXT(SalesDataTable[[#This Row],[Order Date]],"MMM")</f>
        <v>Jul</v>
      </c>
      <c r="F1322" s="10">
        <f>YEAR(SalesDataTable[[#This Row],[Order Date]])</f>
        <v>2026</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6">
      <c r="A1323" s="2">
        <v>4760</v>
      </c>
      <c r="B1323" s="3">
        <v>46213</v>
      </c>
      <c r="C1323" s="11" t="str">
        <f>"Q"&amp;ROUNDUP(MONTH(SalesDataTable[[#This Row],[Order Date]])/3,0)</f>
        <v>Q3</v>
      </c>
      <c r="D1323" s="10">
        <f>MONTH(SalesDataTable[[#This Row],[Order Date]])</f>
        <v>7</v>
      </c>
      <c r="E1323" s="10" t="str">
        <f>TEXT(SalesDataTable[[#This Row],[Order Date]],"MMM")</f>
        <v>Jul</v>
      </c>
      <c r="F1323" s="10">
        <f>YEAR(SalesDataTable[[#This Row],[Order Date]])</f>
        <v>2026</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6">
      <c r="A1324" s="2">
        <v>4768</v>
      </c>
      <c r="B1324" s="3">
        <v>46213</v>
      </c>
      <c r="C1324" s="11" t="str">
        <f>"Q"&amp;ROUNDUP(MONTH(SalesDataTable[[#This Row],[Order Date]])/3,0)</f>
        <v>Q3</v>
      </c>
      <c r="D1324" s="10">
        <f>MONTH(SalesDataTable[[#This Row],[Order Date]])</f>
        <v>7</v>
      </c>
      <c r="E1324" s="10" t="str">
        <f>TEXT(SalesDataTable[[#This Row],[Order Date]],"MMM")</f>
        <v>Jul</v>
      </c>
      <c r="F1324" s="10">
        <f>YEAR(SalesDataTable[[#This Row],[Order Date]])</f>
        <v>2026</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6">
      <c r="A1325" s="2">
        <v>5025</v>
      </c>
      <c r="B1325" s="3">
        <v>46213</v>
      </c>
      <c r="C1325" s="11" t="str">
        <f>"Q"&amp;ROUNDUP(MONTH(SalesDataTable[[#This Row],[Order Date]])/3,0)</f>
        <v>Q3</v>
      </c>
      <c r="D1325" s="10">
        <f>MONTH(SalesDataTable[[#This Row],[Order Date]])</f>
        <v>7</v>
      </c>
      <c r="E1325" s="10" t="str">
        <f>TEXT(SalesDataTable[[#This Row],[Order Date]],"MMM")</f>
        <v>Jul</v>
      </c>
      <c r="F1325" s="10">
        <f>YEAR(SalesDataTable[[#This Row],[Order Date]])</f>
        <v>2026</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6">
      <c r="A1326" s="2">
        <v>165</v>
      </c>
      <c r="B1326" s="3">
        <v>46214</v>
      </c>
      <c r="C1326" s="11" t="str">
        <f>"Q"&amp;ROUNDUP(MONTH(SalesDataTable[[#This Row],[Order Date]])/3,0)</f>
        <v>Q3</v>
      </c>
      <c r="D1326" s="10">
        <f>MONTH(SalesDataTable[[#This Row],[Order Date]])</f>
        <v>7</v>
      </c>
      <c r="E1326" s="10" t="str">
        <f>TEXT(SalesDataTable[[#This Row],[Order Date]],"MMM")</f>
        <v>Jul</v>
      </c>
      <c r="F1326" s="10">
        <f>YEAR(SalesDataTable[[#This Row],[Order Date]])</f>
        <v>2026</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6">
      <c r="A1327" s="2">
        <v>198</v>
      </c>
      <c r="B1327" s="3">
        <v>46214</v>
      </c>
      <c r="C1327" s="11" t="str">
        <f>"Q"&amp;ROUNDUP(MONTH(SalesDataTable[[#This Row],[Order Date]])/3,0)</f>
        <v>Q3</v>
      </c>
      <c r="D1327" s="10">
        <f>MONTH(SalesDataTable[[#This Row],[Order Date]])</f>
        <v>7</v>
      </c>
      <c r="E1327" s="10" t="str">
        <f>TEXT(SalesDataTable[[#This Row],[Order Date]],"MMM")</f>
        <v>Jul</v>
      </c>
      <c r="F1327" s="10">
        <f>YEAR(SalesDataTable[[#This Row],[Order Date]])</f>
        <v>2026</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6">
      <c r="A1328" s="2">
        <v>1480</v>
      </c>
      <c r="B1328" s="3">
        <v>46214</v>
      </c>
      <c r="C1328" s="11" t="str">
        <f>"Q"&amp;ROUNDUP(MONTH(SalesDataTable[[#This Row],[Order Date]])/3,0)</f>
        <v>Q3</v>
      </c>
      <c r="D1328" s="10">
        <f>MONTH(SalesDataTable[[#This Row],[Order Date]])</f>
        <v>7</v>
      </c>
      <c r="E1328" s="10" t="str">
        <f>TEXT(SalesDataTable[[#This Row],[Order Date]],"MMM")</f>
        <v>Jul</v>
      </c>
      <c r="F1328" s="10">
        <f>YEAR(SalesDataTable[[#This Row],[Order Date]])</f>
        <v>2026</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6">
      <c r="A1329" s="2">
        <v>1990</v>
      </c>
      <c r="B1329" s="3">
        <v>46214</v>
      </c>
      <c r="C1329" s="11" t="str">
        <f>"Q"&amp;ROUNDUP(MONTH(SalesDataTable[[#This Row],[Order Date]])/3,0)</f>
        <v>Q3</v>
      </c>
      <c r="D1329" s="10">
        <f>MONTH(SalesDataTable[[#This Row],[Order Date]])</f>
        <v>7</v>
      </c>
      <c r="E1329" s="10" t="str">
        <f>TEXT(SalesDataTable[[#This Row],[Order Date]],"MMM")</f>
        <v>Jul</v>
      </c>
      <c r="F1329" s="10">
        <f>YEAR(SalesDataTable[[#This Row],[Order Date]])</f>
        <v>2026</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6">
      <c r="A1330" s="2">
        <v>2298</v>
      </c>
      <c r="B1330" s="3">
        <v>46214</v>
      </c>
      <c r="C1330" s="11" t="str">
        <f>"Q"&amp;ROUNDUP(MONTH(SalesDataTable[[#This Row],[Order Date]])/3,0)</f>
        <v>Q3</v>
      </c>
      <c r="D1330" s="10">
        <f>MONTH(SalesDataTable[[#This Row],[Order Date]])</f>
        <v>7</v>
      </c>
      <c r="E1330" s="10" t="str">
        <f>TEXT(SalesDataTable[[#This Row],[Order Date]],"MMM")</f>
        <v>Jul</v>
      </c>
      <c r="F1330" s="10">
        <f>YEAR(SalesDataTable[[#This Row],[Order Date]])</f>
        <v>2026</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6">
      <c r="A1331" s="2">
        <v>2886</v>
      </c>
      <c r="B1331" s="3">
        <v>46214</v>
      </c>
      <c r="C1331" s="11" t="str">
        <f>"Q"&amp;ROUNDUP(MONTH(SalesDataTable[[#This Row],[Order Date]])/3,0)</f>
        <v>Q3</v>
      </c>
      <c r="D1331" s="10">
        <f>MONTH(SalesDataTable[[#This Row],[Order Date]])</f>
        <v>7</v>
      </c>
      <c r="E1331" s="10" t="str">
        <f>TEXT(SalesDataTable[[#This Row],[Order Date]],"MMM")</f>
        <v>Jul</v>
      </c>
      <c r="F1331" s="10">
        <f>YEAR(SalesDataTable[[#This Row],[Order Date]])</f>
        <v>2026</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6">
      <c r="A1332" s="2">
        <v>2893</v>
      </c>
      <c r="B1332" s="3">
        <v>46214</v>
      </c>
      <c r="C1332" s="11" t="str">
        <f>"Q"&amp;ROUNDUP(MONTH(SalesDataTable[[#This Row],[Order Date]])/3,0)</f>
        <v>Q3</v>
      </c>
      <c r="D1332" s="10">
        <f>MONTH(SalesDataTable[[#This Row],[Order Date]])</f>
        <v>7</v>
      </c>
      <c r="E1332" s="10" t="str">
        <f>TEXT(SalesDataTable[[#This Row],[Order Date]],"MMM")</f>
        <v>Jul</v>
      </c>
      <c r="F1332" s="10">
        <f>YEAR(SalesDataTable[[#This Row],[Order Date]])</f>
        <v>2026</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6">
      <c r="A1333" s="2">
        <v>2939</v>
      </c>
      <c r="B1333" s="3">
        <v>46214</v>
      </c>
      <c r="C1333" s="11" t="str">
        <f>"Q"&amp;ROUNDUP(MONTH(SalesDataTable[[#This Row],[Order Date]])/3,0)</f>
        <v>Q3</v>
      </c>
      <c r="D1333" s="10">
        <f>MONTH(SalesDataTable[[#This Row],[Order Date]])</f>
        <v>7</v>
      </c>
      <c r="E1333" s="10" t="str">
        <f>TEXT(SalesDataTable[[#This Row],[Order Date]],"MMM")</f>
        <v>Jul</v>
      </c>
      <c r="F1333" s="10">
        <f>YEAR(SalesDataTable[[#This Row],[Order Date]])</f>
        <v>2026</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6">
      <c r="A1334" s="2">
        <v>3249</v>
      </c>
      <c r="B1334" s="3">
        <v>46214</v>
      </c>
      <c r="C1334" s="11" t="str">
        <f>"Q"&amp;ROUNDUP(MONTH(SalesDataTable[[#This Row],[Order Date]])/3,0)</f>
        <v>Q3</v>
      </c>
      <c r="D1334" s="10">
        <f>MONTH(SalesDataTable[[#This Row],[Order Date]])</f>
        <v>7</v>
      </c>
      <c r="E1334" s="10" t="str">
        <f>TEXT(SalesDataTable[[#This Row],[Order Date]],"MMM")</f>
        <v>Jul</v>
      </c>
      <c r="F1334" s="10">
        <f>YEAR(SalesDataTable[[#This Row],[Order Date]])</f>
        <v>2026</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6">
      <c r="A1335" s="2">
        <v>3832</v>
      </c>
      <c r="B1335" s="3">
        <v>46214</v>
      </c>
      <c r="C1335" s="11" t="str">
        <f>"Q"&amp;ROUNDUP(MONTH(SalesDataTable[[#This Row],[Order Date]])/3,0)</f>
        <v>Q3</v>
      </c>
      <c r="D1335" s="10">
        <f>MONTH(SalesDataTable[[#This Row],[Order Date]])</f>
        <v>7</v>
      </c>
      <c r="E1335" s="10" t="str">
        <f>TEXT(SalesDataTable[[#This Row],[Order Date]],"MMM")</f>
        <v>Jul</v>
      </c>
      <c r="F1335" s="10">
        <f>YEAR(SalesDataTable[[#This Row],[Order Date]])</f>
        <v>2026</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6">
      <c r="A1336" s="2">
        <v>3868</v>
      </c>
      <c r="B1336" s="3">
        <v>46214</v>
      </c>
      <c r="C1336" s="11" t="str">
        <f>"Q"&amp;ROUNDUP(MONTH(SalesDataTable[[#This Row],[Order Date]])/3,0)</f>
        <v>Q3</v>
      </c>
      <c r="D1336" s="10">
        <f>MONTH(SalesDataTable[[#This Row],[Order Date]])</f>
        <v>7</v>
      </c>
      <c r="E1336" s="10" t="str">
        <f>TEXT(SalesDataTable[[#This Row],[Order Date]],"MMM")</f>
        <v>Jul</v>
      </c>
      <c r="F1336" s="10">
        <f>YEAR(SalesDataTable[[#This Row],[Order Date]])</f>
        <v>2026</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6">
      <c r="A1337" s="2">
        <v>4365</v>
      </c>
      <c r="B1337" s="3">
        <v>46214</v>
      </c>
      <c r="C1337" s="11" t="str">
        <f>"Q"&amp;ROUNDUP(MONTH(SalesDataTable[[#This Row],[Order Date]])/3,0)</f>
        <v>Q3</v>
      </c>
      <c r="D1337" s="10">
        <f>MONTH(SalesDataTable[[#This Row],[Order Date]])</f>
        <v>7</v>
      </c>
      <c r="E1337" s="10" t="str">
        <f>TEXT(SalesDataTable[[#This Row],[Order Date]],"MMM")</f>
        <v>Jul</v>
      </c>
      <c r="F1337" s="10">
        <f>YEAR(SalesDataTable[[#This Row],[Order Date]])</f>
        <v>2026</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6">
      <c r="A1338" s="2">
        <v>314</v>
      </c>
      <c r="B1338" s="3">
        <v>46215</v>
      </c>
      <c r="C1338" s="11" t="str">
        <f>"Q"&amp;ROUNDUP(MONTH(SalesDataTable[[#This Row],[Order Date]])/3,0)</f>
        <v>Q3</v>
      </c>
      <c r="D1338" s="10">
        <f>MONTH(SalesDataTable[[#This Row],[Order Date]])</f>
        <v>7</v>
      </c>
      <c r="E1338" s="10" t="str">
        <f>TEXT(SalesDataTable[[#This Row],[Order Date]],"MMM")</f>
        <v>Jul</v>
      </c>
      <c r="F1338" s="10">
        <f>YEAR(SalesDataTable[[#This Row],[Order Date]])</f>
        <v>2026</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6">
      <c r="A1339" s="2">
        <v>552</v>
      </c>
      <c r="B1339" s="3">
        <v>46215</v>
      </c>
      <c r="C1339" s="11" t="str">
        <f>"Q"&amp;ROUNDUP(MONTH(SalesDataTable[[#This Row],[Order Date]])/3,0)</f>
        <v>Q3</v>
      </c>
      <c r="D1339" s="10">
        <f>MONTH(SalesDataTable[[#This Row],[Order Date]])</f>
        <v>7</v>
      </c>
      <c r="E1339" s="10" t="str">
        <f>TEXT(SalesDataTable[[#This Row],[Order Date]],"MMM")</f>
        <v>Jul</v>
      </c>
      <c r="F1339" s="10">
        <f>YEAR(SalesDataTable[[#This Row],[Order Date]])</f>
        <v>2026</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6">
      <c r="A1340" s="2">
        <v>1317</v>
      </c>
      <c r="B1340" s="3">
        <v>46215</v>
      </c>
      <c r="C1340" s="11" t="str">
        <f>"Q"&amp;ROUNDUP(MONTH(SalesDataTable[[#This Row],[Order Date]])/3,0)</f>
        <v>Q3</v>
      </c>
      <c r="D1340" s="10">
        <f>MONTH(SalesDataTable[[#This Row],[Order Date]])</f>
        <v>7</v>
      </c>
      <c r="E1340" s="10" t="str">
        <f>TEXT(SalesDataTable[[#This Row],[Order Date]],"MMM")</f>
        <v>Jul</v>
      </c>
      <c r="F1340" s="10">
        <f>YEAR(SalesDataTable[[#This Row],[Order Date]])</f>
        <v>2026</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6">
      <c r="A1341" s="2">
        <v>1515</v>
      </c>
      <c r="B1341" s="3">
        <v>46215</v>
      </c>
      <c r="C1341" s="11" t="str">
        <f>"Q"&amp;ROUNDUP(MONTH(SalesDataTable[[#This Row],[Order Date]])/3,0)</f>
        <v>Q3</v>
      </c>
      <c r="D1341" s="10">
        <f>MONTH(SalesDataTable[[#This Row],[Order Date]])</f>
        <v>7</v>
      </c>
      <c r="E1341" s="10" t="str">
        <f>TEXT(SalesDataTable[[#This Row],[Order Date]],"MMM")</f>
        <v>Jul</v>
      </c>
      <c r="F1341" s="10">
        <f>YEAR(SalesDataTable[[#This Row],[Order Date]])</f>
        <v>2026</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6">
      <c r="A1342" s="2">
        <v>1674</v>
      </c>
      <c r="B1342" s="3">
        <v>46215</v>
      </c>
      <c r="C1342" s="11" t="str">
        <f>"Q"&amp;ROUNDUP(MONTH(SalesDataTable[[#This Row],[Order Date]])/3,0)</f>
        <v>Q3</v>
      </c>
      <c r="D1342" s="10">
        <f>MONTH(SalesDataTable[[#This Row],[Order Date]])</f>
        <v>7</v>
      </c>
      <c r="E1342" s="10" t="str">
        <f>TEXT(SalesDataTable[[#This Row],[Order Date]],"MMM")</f>
        <v>Jul</v>
      </c>
      <c r="F1342" s="10">
        <f>YEAR(SalesDataTable[[#This Row],[Order Date]])</f>
        <v>2026</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6">
      <c r="A1343" s="2">
        <v>2407</v>
      </c>
      <c r="B1343" s="3">
        <v>46215</v>
      </c>
      <c r="C1343" s="11" t="str">
        <f>"Q"&amp;ROUNDUP(MONTH(SalesDataTable[[#This Row],[Order Date]])/3,0)</f>
        <v>Q3</v>
      </c>
      <c r="D1343" s="10">
        <f>MONTH(SalesDataTable[[#This Row],[Order Date]])</f>
        <v>7</v>
      </c>
      <c r="E1343" s="10" t="str">
        <f>TEXT(SalesDataTable[[#This Row],[Order Date]],"MMM")</f>
        <v>Jul</v>
      </c>
      <c r="F1343" s="10">
        <f>YEAR(SalesDataTable[[#This Row],[Order Date]])</f>
        <v>2026</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6">
      <c r="A1344" s="2">
        <v>2817</v>
      </c>
      <c r="B1344" s="3">
        <v>46215</v>
      </c>
      <c r="C1344" s="11" t="str">
        <f>"Q"&amp;ROUNDUP(MONTH(SalesDataTable[[#This Row],[Order Date]])/3,0)</f>
        <v>Q3</v>
      </c>
      <c r="D1344" s="10">
        <f>MONTH(SalesDataTable[[#This Row],[Order Date]])</f>
        <v>7</v>
      </c>
      <c r="E1344" s="10" t="str">
        <f>TEXT(SalesDataTable[[#This Row],[Order Date]],"MMM")</f>
        <v>Jul</v>
      </c>
      <c r="F1344" s="10">
        <f>YEAR(SalesDataTable[[#This Row],[Order Date]])</f>
        <v>2026</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6">
      <c r="A1345" s="2">
        <v>3059</v>
      </c>
      <c r="B1345" s="3">
        <v>46215</v>
      </c>
      <c r="C1345" s="11" t="str">
        <f>"Q"&amp;ROUNDUP(MONTH(SalesDataTable[[#This Row],[Order Date]])/3,0)</f>
        <v>Q3</v>
      </c>
      <c r="D1345" s="10">
        <f>MONTH(SalesDataTable[[#This Row],[Order Date]])</f>
        <v>7</v>
      </c>
      <c r="E1345" s="10" t="str">
        <f>TEXT(SalesDataTable[[#This Row],[Order Date]],"MMM")</f>
        <v>Jul</v>
      </c>
      <c r="F1345" s="10">
        <f>YEAR(SalesDataTable[[#This Row],[Order Date]])</f>
        <v>2026</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6">
      <c r="A1346" s="2">
        <v>3210</v>
      </c>
      <c r="B1346" s="3">
        <v>46215</v>
      </c>
      <c r="C1346" s="11" t="str">
        <f>"Q"&amp;ROUNDUP(MONTH(SalesDataTable[[#This Row],[Order Date]])/3,0)</f>
        <v>Q3</v>
      </c>
      <c r="D1346" s="10">
        <f>MONTH(SalesDataTable[[#This Row],[Order Date]])</f>
        <v>7</v>
      </c>
      <c r="E1346" s="10" t="str">
        <f>TEXT(SalesDataTable[[#This Row],[Order Date]],"MMM")</f>
        <v>Jul</v>
      </c>
      <c r="F1346" s="10">
        <f>YEAR(SalesDataTable[[#This Row],[Order Date]])</f>
        <v>2026</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6">
      <c r="A1347" s="2">
        <v>3670</v>
      </c>
      <c r="B1347" s="3">
        <v>46215</v>
      </c>
      <c r="C1347" s="11" t="str">
        <f>"Q"&amp;ROUNDUP(MONTH(SalesDataTable[[#This Row],[Order Date]])/3,0)</f>
        <v>Q3</v>
      </c>
      <c r="D1347" s="10">
        <f>MONTH(SalesDataTable[[#This Row],[Order Date]])</f>
        <v>7</v>
      </c>
      <c r="E1347" s="10" t="str">
        <f>TEXT(SalesDataTable[[#This Row],[Order Date]],"MMM")</f>
        <v>Jul</v>
      </c>
      <c r="F1347" s="10">
        <f>YEAR(SalesDataTable[[#This Row],[Order Date]])</f>
        <v>2026</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6">
      <c r="A1348" s="2">
        <v>4017</v>
      </c>
      <c r="B1348" s="3">
        <v>46215</v>
      </c>
      <c r="C1348" s="11" t="str">
        <f>"Q"&amp;ROUNDUP(MONTH(SalesDataTable[[#This Row],[Order Date]])/3,0)</f>
        <v>Q3</v>
      </c>
      <c r="D1348" s="10">
        <f>MONTH(SalesDataTable[[#This Row],[Order Date]])</f>
        <v>7</v>
      </c>
      <c r="E1348" s="10" t="str">
        <f>TEXT(SalesDataTable[[#This Row],[Order Date]],"MMM")</f>
        <v>Jul</v>
      </c>
      <c r="F1348" s="10">
        <f>YEAR(SalesDataTable[[#This Row],[Order Date]])</f>
        <v>2026</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6">
      <c r="A1349" s="2">
        <v>5012</v>
      </c>
      <c r="B1349" s="3">
        <v>46215</v>
      </c>
      <c r="C1349" s="11" t="str">
        <f>"Q"&amp;ROUNDUP(MONTH(SalesDataTable[[#This Row],[Order Date]])/3,0)</f>
        <v>Q3</v>
      </c>
      <c r="D1349" s="10">
        <f>MONTH(SalesDataTable[[#This Row],[Order Date]])</f>
        <v>7</v>
      </c>
      <c r="E1349" s="10" t="str">
        <f>TEXT(SalesDataTable[[#This Row],[Order Date]],"MMM")</f>
        <v>Jul</v>
      </c>
      <c r="F1349" s="10">
        <f>YEAR(SalesDataTable[[#This Row],[Order Date]])</f>
        <v>2026</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6">
      <c r="A1350" s="2">
        <v>884</v>
      </c>
      <c r="B1350" s="3">
        <v>46216</v>
      </c>
      <c r="C1350" s="11" t="str">
        <f>"Q"&amp;ROUNDUP(MONTH(SalesDataTable[[#This Row],[Order Date]])/3,0)</f>
        <v>Q3</v>
      </c>
      <c r="D1350" s="10">
        <f>MONTH(SalesDataTable[[#This Row],[Order Date]])</f>
        <v>7</v>
      </c>
      <c r="E1350" s="10" t="str">
        <f>TEXT(SalesDataTable[[#This Row],[Order Date]],"MMM")</f>
        <v>Jul</v>
      </c>
      <c r="F1350" s="10">
        <f>YEAR(SalesDataTable[[#This Row],[Order Date]])</f>
        <v>2026</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6">
      <c r="A1351" s="2">
        <v>1025</v>
      </c>
      <c r="B1351" s="3">
        <v>46216</v>
      </c>
      <c r="C1351" s="11" t="str">
        <f>"Q"&amp;ROUNDUP(MONTH(SalesDataTable[[#This Row],[Order Date]])/3,0)</f>
        <v>Q3</v>
      </c>
      <c r="D1351" s="10">
        <f>MONTH(SalesDataTable[[#This Row],[Order Date]])</f>
        <v>7</v>
      </c>
      <c r="E1351" s="10" t="str">
        <f>TEXT(SalesDataTable[[#This Row],[Order Date]],"MMM")</f>
        <v>Jul</v>
      </c>
      <c r="F1351" s="10">
        <f>YEAR(SalesDataTable[[#This Row],[Order Date]])</f>
        <v>2026</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6">
      <c r="A1352" s="2">
        <v>1279</v>
      </c>
      <c r="B1352" s="3">
        <v>46216</v>
      </c>
      <c r="C1352" s="11" t="str">
        <f>"Q"&amp;ROUNDUP(MONTH(SalesDataTable[[#This Row],[Order Date]])/3,0)</f>
        <v>Q3</v>
      </c>
      <c r="D1352" s="10">
        <f>MONTH(SalesDataTable[[#This Row],[Order Date]])</f>
        <v>7</v>
      </c>
      <c r="E1352" s="10" t="str">
        <f>TEXT(SalesDataTable[[#This Row],[Order Date]],"MMM")</f>
        <v>Jul</v>
      </c>
      <c r="F1352" s="10">
        <f>YEAR(SalesDataTable[[#This Row],[Order Date]])</f>
        <v>2026</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6">
      <c r="A1353" s="2">
        <v>1534</v>
      </c>
      <c r="B1353" s="3">
        <v>46216</v>
      </c>
      <c r="C1353" s="11" t="str">
        <f>"Q"&amp;ROUNDUP(MONTH(SalesDataTable[[#This Row],[Order Date]])/3,0)</f>
        <v>Q3</v>
      </c>
      <c r="D1353" s="10">
        <f>MONTH(SalesDataTable[[#This Row],[Order Date]])</f>
        <v>7</v>
      </c>
      <c r="E1353" s="10" t="str">
        <f>TEXT(SalesDataTable[[#This Row],[Order Date]],"MMM")</f>
        <v>Jul</v>
      </c>
      <c r="F1353" s="10">
        <f>YEAR(SalesDataTable[[#This Row],[Order Date]])</f>
        <v>2026</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6">
      <c r="A1354" s="2">
        <v>2147</v>
      </c>
      <c r="B1354" s="3">
        <v>46216</v>
      </c>
      <c r="C1354" s="11" t="str">
        <f>"Q"&amp;ROUNDUP(MONTH(SalesDataTable[[#This Row],[Order Date]])/3,0)</f>
        <v>Q3</v>
      </c>
      <c r="D1354" s="10">
        <f>MONTH(SalesDataTable[[#This Row],[Order Date]])</f>
        <v>7</v>
      </c>
      <c r="E1354" s="10" t="str">
        <f>TEXT(SalesDataTable[[#This Row],[Order Date]],"MMM")</f>
        <v>Jul</v>
      </c>
      <c r="F1354" s="10">
        <f>YEAR(SalesDataTable[[#This Row],[Order Date]])</f>
        <v>2026</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6">
      <c r="A1355" s="2">
        <v>2385</v>
      </c>
      <c r="B1355" s="3">
        <v>46216</v>
      </c>
      <c r="C1355" s="11" t="str">
        <f>"Q"&amp;ROUNDUP(MONTH(SalesDataTable[[#This Row],[Order Date]])/3,0)</f>
        <v>Q3</v>
      </c>
      <c r="D1355" s="10">
        <f>MONTH(SalesDataTable[[#This Row],[Order Date]])</f>
        <v>7</v>
      </c>
      <c r="E1355" s="10" t="str">
        <f>TEXT(SalesDataTable[[#This Row],[Order Date]],"MMM")</f>
        <v>Jul</v>
      </c>
      <c r="F1355" s="10">
        <f>YEAR(SalesDataTable[[#This Row],[Order Date]])</f>
        <v>2026</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6">
      <c r="A1356" s="2">
        <v>2517</v>
      </c>
      <c r="B1356" s="3">
        <v>46216</v>
      </c>
      <c r="C1356" s="11" t="str">
        <f>"Q"&amp;ROUNDUP(MONTH(SalesDataTable[[#This Row],[Order Date]])/3,0)</f>
        <v>Q3</v>
      </c>
      <c r="D1356" s="10">
        <f>MONTH(SalesDataTable[[#This Row],[Order Date]])</f>
        <v>7</v>
      </c>
      <c r="E1356" s="10" t="str">
        <f>TEXT(SalesDataTable[[#This Row],[Order Date]],"MMM")</f>
        <v>Jul</v>
      </c>
      <c r="F1356" s="10">
        <f>YEAR(SalesDataTable[[#This Row],[Order Date]])</f>
        <v>2026</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6">
      <c r="A1357" s="2">
        <v>2746</v>
      </c>
      <c r="B1357" s="3">
        <v>46216</v>
      </c>
      <c r="C1357" s="11" t="str">
        <f>"Q"&amp;ROUNDUP(MONTH(SalesDataTable[[#This Row],[Order Date]])/3,0)</f>
        <v>Q3</v>
      </c>
      <c r="D1357" s="10">
        <f>MONTH(SalesDataTable[[#This Row],[Order Date]])</f>
        <v>7</v>
      </c>
      <c r="E1357" s="10" t="str">
        <f>TEXT(SalesDataTable[[#This Row],[Order Date]],"MMM")</f>
        <v>Jul</v>
      </c>
      <c r="F1357" s="10">
        <f>YEAR(SalesDataTable[[#This Row],[Order Date]])</f>
        <v>2026</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6">
      <c r="A1358" s="2">
        <v>3297</v>
      </c>
      <c r="B1358" s="3">
        <v>46216</v>
      </c>
      <c r="C1358" s="11" t="str">
        <f>"Q"&amp;ROUNDUP(MONTH(SalesDataTable[[#This Row],[Order Date]])/3,0)</f>
        <v>Q3</v>
      </c>
      <c r="D1358" s="10">
        <f>MONTH(SalesDataTable[[#This Row],[Order Date]])</f>
        <v>7</v>
      </c>
      <c r="E1358" s="10" t="str">
        <f>TEXT(SalesDataTable[[#This Row],[Order Date]],"MMM")</f>
        <v>Jul</v>
      </c>
      <c r="F1358" s="10">
        <f>YEAR(SalesDataTable[[#This Row],[Order Date]])</f>
        <v>2026</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6">
      <c r="A1359" s="2">
        <v>772</v>
      </c>
      <c r="B1359" s="3">
        <v>46217</v>
      </c>
      <c r="C1359" s="11" t="str">
        <f>"Q"&amp;ROUNDUP(MONTH(SalesDataTable[[#This Row],[Order Date]])/3,0)</f>
        <v>Q3</v>
      </c>
      <c r="D1359" s="10">
        <f>MONTH(SalesDataTable[[#This Row],[Order Date]])</f>
        <v>7</v>
      </c>
      <c r="E1359" s="10" t="str">
        <f>TEXT(SalesDataTable[[#This Row],[Order Date]],"MMM")</f>
        <v>Jul</v>
      </c>
      <c r="F1359" s="10">
        <f>YEAR(SalesDataTable[[#This Row],[Order Date]])</f>
        <v>2026</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6">
      <c r="A1360" s="2">
        <v>838</v>
      </c>
      <c r="B1360" s="3">
        <v>46217</v>
      </c>
      <c r="C1360" s="11" t="str">
        <f>"Q"&amp;ROUNDUP(MONTH(SalesDataTable[[#This Row],[Order Date]])/3,0)</f>
        <v>Q3</v>
      </c>
      <c r="D1360" s="10">
        <f>MONTH(SalesDataTable[[#This Row],[Order Date]])</f>
        <v>7</v>
      </c>
      <c r="E1360" s="10" t="str">
        <f>TEXT(SalesDataTable[[#This Row],[Order Date]],"MMM")</f>
        <v>Jul</v>
      </c>
      <c r="F1360" s="10">
        <f>YEAR(SalesDataTable[[#This Row],[Order Date]])</f>
        <v>2026</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6">
      <c r="A1361" s="2">
        <v>1144</v>
      </c>
      <c r="B1361" s="3">
        <v>46217</v>
      </c>
      <c r="C1361" s="11" t="str">
        <f>"Q"&amp;ROUNDUP(MONTH(SalesDataTable[[#This Row],[Order Date]])/3,0)</f>
        <v>Q3</v>
      </c>
      <c r="D1361" s="10">
        <f>MONTH(SalesDataTable[[#This Row],[Order Date]])</f>
        <v>7</v>
      </c>
      <c r="E1361" s="10" t="str">
        <f>TEXT(SalesDataTable[[#This Row],[Order Date]],"MMM")</f>
        <v>Jul</v>
      </c>
      <c r="F1361" s="10">
        <f>YEAR(SalesDataTable[[#This Row],[Order Date]])</f>
        <v>2026</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6">
      <c r="A1362" s="2">
        <v>1686</v>
      </c>
      <c r="B1362" s="3">
        <v>46217</v>
      </c>
      <c r="C1362" s="11" t="str">
        <f>"Q"&amp;ROUNDUP(MONTH(SalesDataTable[[#This Row],[Order Date]])/3,0)</f>
        <v>Q3</v>
      </c>
      <c r="D1362" s="10">
        <f>MONTH(SalesDataTable[[#This Row],[Order Date]])</f>
        <v>7</v>
      </c>
      <c r="E1362" s="10" t="str">
        <f>TEXT(SalesDataTable[[#This Row],[Order Date]],"MMM")</f>
        <v>Jul</v>
      </c>
      <c r="F1362" s="10">
        <f>YEAR(SalesDataTable[[#This Row],[Order Date]])</f>
        <v>2026</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6">
      <c r="A1363" s="2">
        <v>2823</v>
      </c>
      <c r="B1363" s="3">
        <v>46217</v>
      </c>
      <c r="C1363" s="11" t="str">
        <f>"Q"&amp;ROUNDUP(MONTH(SalesDataTable[[#This Row],[Order Date]])/3,0)</f>
        <v>Q3</v>
      </c>
      <c r="D1363" s="10">
        <f>MONTH(SalesDataTable[[#This Row],[Order Date]])</f>
        <v>7</v>
      </c>
      <c r="E1363" s="10" t="str">
        <f>TEXT(SalesDataTable[[#This Row],[Order Date]],"MMM")</f>
        <v>Jul</v>
      </c>
      <c r="F1363" s="10">
        <f>YEAR(SalesDataTable[[#This Row],[Order Date]])</f>
        <v>2026</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6">
      <c r="A1364" s="2">
        <v>2883</v>
      </c>
      <c r="B1364" s="3">
        <v>46217</v>
      </c>
      <c r="C1364" s="11" t="str">
        <f>"Q"&amp;ROUNDUP(MONTH(SalesDataTable[[#This Row],[Order Date]])/3,0)</f>
        <v>Q3</v>
      </c>
      <c r="D1364" s="10">
        <f>MONTH(SalesDataTable[[#This Row],[Order Date]])</f>
        <v>7</v>
      </c>
      <c r="E1364" s="10" t="str">
        <f>TEXT(SalesDataTable[[#This Row],[Order Date]],"MMM")</f>
        <v>Jul</v>
      </c>
      <c r="F1364" s="10">
        <f>YEAR(SalesDataTable[[#This Row],[Order Date]])</f>
        <v>2026</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6">
      <c r="A1365" s="2">
        <v>3259</v>
      </c>
      <c r="B1365" s="3">
        <v>46217</v>
      </c>
      <c r="C1365" s="11" t="str">
        <f>"Q"&amp;ROUNDUP(MONTH(SalesDataTable[[#This Row],[Order Date]])/3,0)</f>
        <v>Q3</v>
      </c>
      <c r="D1365" s="10">
        <f>MONTH(SalesDataTable[[#This Row],[Order Date]])</f>
        <v>7</v>
      </c>
      <c r="E1365" s="10" t="str">
        <f>TEXT(SalesDataTable[[#This Row],[Order Date]],"MMM")</f>
        <v>Jul</v>
      </c>
      <c r="F1365" s="10">
        <f>YEAR(SalesDataTable[[#This Row],[Order Date]])</f>
        <v>2026</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6">
      <c r="A1366" s="2">
        <v>3709</v>
      </c>
      <c r="B1366" s="3">
        <v>46217</v>
      </c>
      <c r="C1366" s="11" t="str">
        <f>"Q"&amp;ROUNDUP(MONTH(SalesDataTable[[#This Row],[Order Date]])/3,0)</f>
        <v>Q3</v>
      </c>
      <c r="D1366" s="10">
        <f>MONTH(SalesDataTable[[#This Row],[Order Date]])</f>
        <v>7</v>
      </c>
      <c r="E1366" s="10" t="str">
        <f>TEXT(SalesDataTable[[#This Row],[Order Date]],"MMM")</f>
        <v>Jul</v>
      </c>
      <c r="F1366" s="10">
        <f>YEAR(SalesDataTable[[#This Row],[Order Date]])</f>
        <v>2026</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6">
      <c r="A1367" s="2">
        <v>61</v>
      </c>
      <c r="B1367" s="3">
        <v>46218</v>
      </c>
      <c r="C1367" s="11" t="str">
        <f>"Q"&amp;ROUNDUP(MONTH(SalesDataTable[[#This Row],[Order Date]])/3,0)</f>
        <v>Q3</v>
      </c>
      <c r="D1367" s="10">
        <f>MONTH(SalesDataTable[[#This Row],[Order Date]])</f>
        <v>7</v>
      </c>
      <c r="E1367" s="10" t="str">
        <f>TEXT(SalesDataTable[[#This Row],[Order Date]],"MMM")</f>
        <v>Jul</v>
      </c>
      <c r="F1367" s="10">
        <f>YEAR(SalesDataTable[[#This Row],[Order Date]])</f>
        <v>2026</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6">
      <c r="A1368" s="2">
        <v>357</v>
      </c>
      <c r="B1368" s="3">
        <v>46218</v>
      </c>
      <c r="C1368" s="11" t="str">
        <f>"Q"&amp;ROUNDUP(MONTH(SalesDataTable[[#This Row],[Order Date]])/3,0)</f>
        <v>Q3</v>
      </c>
      <c r="D1368" s="10">
        <f>MONTH(SalesDataTable[[#This Row],[Order Date]])</f>
        <v>7</v>
      </c>
      <c r="E1368" s="10" t="str">
        <f>TEXT(SalesDataTable[[#This Row],[Order Date]],"MMM")</f>
        <v>Jul</v>
      </c>
      <c r="F1368" s="10">
        <f>YEAR(SalesDataTable[[#This Row],[Order Date]])</f>
        <v>2026</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6">
      <c r="A1369" s="2">
        <v>1607</v>
      </c>
      <c r="B1369" s="3">
        <v>46218</v>
      </c>
      <c r="C1369" s="11" t="str">
        <f>"Q"&amp;ROUNDUP(MONTH(SalesDataTable[[#This Row],[Order Date]])/3,0)</f>
        <v>Q3</v>
      </c>
      <c r="D1369" s="10">
        <f>MONTH(SalesDataTable[[#This Row],[Order Date]])</f>
        <v>7</v>
      </c>
      <c r="E1369" s="10" t="str">
        <f>TEXT(SalesDataTable[[#This Row],[Order Date]],"MMM")</f>
        <v>Jul</v>
      </c>
      <c r="F1369" s="10">
        <f>YEAR(SalesDataTable[[#This Row],[Order Date]])</f>
        <v>2026</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6">
      <c r="A1370" s="2">
        <v>3295</v>
      </c>
      <c r="B1370" s="3">
        <v>46218</v>
      </c>
      <c r="C1370" s="11" t="str">
        <f>"Q"&amp;ROUNDUP(MONTH(SalesDataTable[[#This Row],[Order Date]])/3,0)</f>
        <v>Q3</v>
      </c>
      <c r="D1370" s="10">
        <f>MONTH(SalesDataTable[[#This Row],[Order Date]])</f>
        <v>7</v>
      </c>
      <c r="E1370" s="10" t="str">
        <f>TEXT(SalesDataTable[[#This Row],[Order Date]],"MMM")</f>
        <v>Jul</v>
      </c>
      <c r="F1370" s="10">
        <f>YEAR(SalesDataTable[[#This Row],[Order Date]])</f>
        <v>2026</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6">
      <c r="A1371" s="2">
        <v>4048</v>
      </c>
      <c r="B1371" s="3">
        <v>46218</v>
      </c>
      <c r="C1371" s="11" t="str">
        <f>"Q"&amp;ROUNDUP(MONTH(SalesDataTable[[#This Row],[Order Date]])/3,0)</f>
        <v>Q3</v>
      </c>
      <c r="D1371" s="10">
        <f>MONTH(SalesDataTable[[#This Row],[Order Date]])</f>
        <v>7</v>
      </c>
      <c r="E1371" s="10" t="str">
        <f>TEXT(SalesDataTable[[#This Row],[Order Date]],"MMM")</f>
        <v>Jul</v>
      </c>
      <c r="F1371" s="10">
        <f>YEAR(SalesDataTable[[#This Row],[Order Date]])</f>
        <v>2026</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6">
      <c r="A1372" s="2">
        <v>4424</v>
      </c>
      <c r="B1372" s="3">
        <v>46218</v>
      </c>
      <c r="C1372" s="11" t="str">
        <f>"Q"&amp;ROUNDUP(MONTH(SalesDataTable[[#This Row],[Order Date]])/3,0)</f>
        <v>Q3</v>
      </c>
      <c r="D1372" s="10">
        <f>MONTH(SalesDataTable[[#This Row],[Order Date]])</f>
        <v>7</v>
      </c>
      <c r="E1372" s="10" t="str">
        <f>TEXT(SalesDataTable[[#This Row],[Order Date]],"MMM")</f>
        <v>Jul</v>
      </c>
      <c r="F1372" s="10">
        <f>YEAR(SalesDataTable[[#This Row],[Order Date]])</f>
        <v>2026</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6">
      <c r="A1373" s="2">
        <v>4732</v>
      </c>
      <c r="B1373" s="3">
        <v>46218</v>
      </c>
      <c r="C1373" s="11" t="str">
        <f>"Q"&amp;ROUNDUP(MONTH(SalesDataTable[[#This Row],[Order Date]])/3,0)</f>
        <v>Q3</v>
      </c>
      <c r="D1373" s="10">
        <f>MONTH(SalesDataTable[[#This Row],[Order Date]])</f>
        <v>7</v>
      </c>
      <c r="E1373" s="10" t="str">
        <f>TEXT(SalesDataTable[[#This Row],[Order Date]],"MMM")</f>
        <v>Jul</v>
      </c>
      <c r="F1373" s="10">
        <f>YEAR(SalesDataTable[[#This Row],[Order Date]])</f>
        <v>2026</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6">
      <c r="A1374" s="2">
        <v>194</v>
      </c>
      <c r="B1374" s="3">
        <v>46219</v>
      </c>
      <c r="C1374" s="11" t="str">
        <f>"Q"&amp;ROUNDUP(MONTH(SalesDataTable[[#This Row],[Order Date]])/3,0)</f>
        <v>Q3</v>
      </c>
      <c r="D1374" s="10">
        <f>MONTH(SalesDataTable[[#This Row],[Order Date]])</f>
        <v>7</v>
      </c>
      <c r="E1374" s="10" t="str">
        <f>TEXT(SalesDataTable[[#This Row],[Order Date]],"MMM")</f>
        <v>Jul</v>
      </c>
      <c r="F1374" s="10">
        <f>YEAR(SalesDataTable[[#This Row],[Order Date]])</f>
        <v>2026</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6">
      <c r="A1375" s="2">
        <v>258</v>
      </c>
      <c r="B1375" s="3">
        <v>46219</v>
      </c>
      <c r="C1375" s="11" t="str">
        <f>"Q"&amp;ROUNDUP(MONTH(SalesDataTable[[#This Row],[Order Date]])/3,0)</f>
        <v>Q3</v>
      </c>
      <c r="D1375" s="10">
        <f>MONTH(SalesDataTable[[#This Row],[Order Date]])</f>
        <v>7</v>
      </c>
      <c r="E1375" s="10" t="str">
        <f>TEXT(SalesDataTable[[#This Row],[Order Date]],"MMM")</f>
        <v>Jul</v>
      </c>
      <c r="F1375" s="10">
        <f>YEAR(SalesDataTable[[#This Row],[Order Date]])</f>
        <v>2026</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6">
      <c r="A1376" s="2">
        <v>543</v>
      </c>
      <c r="B1376" s="3">
        <v>46219</v>
      </c>
      <c r="C1376" s="11" t="str">
        <f>"Q"&amp;ROUNDUP(MONTH(SalesDataTable[[#This Row],[Order Date]])/3,0)</f>
        <v>Q3</v>
      </c>
      <c r="D1376" s="10">
        <f>MONTH(SalesDataTable[[#This Row],[Order Date]])</f>
        <v>7</v>
      </c>
      <c r="E1376" s="10" t="str">
        <f>TEXT(SalesDataTable[[#This Row],[Order Date]],"MMM")</f>
        <v>Jul</v>
      </c>
      <c r="F1376" s="10">
        <f>YEAR(SalesDataTable[[#This Row],[Order Date]])</f>
        <v>2026</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6">
      <c r="A1377" s="2">
        <v>972</v>
      </c>
      <c r="B1377" s="3">
        <v>46219</v>
      </c>
      <c r="C1377" s="11" t="str">
        <f>"Q"&amp;ROUNDUP(MONTH(SalesDataTable[[#This Row],[Order Date]])/3,0)</f>
        <v>Q3</v>
      </c>
      <c r="D1377" s="10">
        <f>MONTH(SalesDataTable[[#This Row],[Order Date]])</f>
        <v>7</v>
      </c>
      <c r="E1377" s="10" t="str">
        <f>TEXT(SalesDataTable[[#This Row],[Order Date]],"MMM")</f>
        <v>Jul</v>
      </c>
      <c r="F1377" s="10">
        <f>YEAR(SalesDataTable[[#This Row],[Order Date]])</f>
        <v>2026</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6">
      <c r="A1378" s="2">
        <v>1146</v>
      </c>
      <c r="B1378" s="3">
        <v>46219</v>
      </c>
      <c r="C1378" s="11" t="str">
        <f>"Q"&amp;ROUNDUP(MONTH(SalesDataTable[[#This Row],[Order Date]])/3,0)</f>
        <v>Q3</v>
      </c>
      <c r="D1378" s="10">
        <f>MONTH(SalesDataTable[[#This Row],[Order Date]])</f>
        <v>7</v>
      </c>
      <c r="E1378" s="10" t="str">
        <f>TEXT(SalesDataTable[[#This Row],[Order Date]],"MMM")</f>
        <v>Jul</v>
      </c>
      <c r="F1378" s="10">
        <f>YEAR(SalesDataTable[[#This Row],[Order Date]])</f>
        <v>2026</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6">
      <c r="A1379" s="2">
        <v>1464</v>
      </c>
      <c r="B1379" s="3">
        <v>46219</v>
      </c>
      <c r="C1379" s="11" t="str">
        <f>"Q"&amp;ROUNDUP(MONTH(SalesDataTable[[#This Row],[Order Date]])/3,0)</f>
        <v>Q3</v>
      </c>
      <c r="D1379" s="10">
        <f>MONTH(SalesDataTable[[#This Row],[Order Date]])</f>
        <v>7</v>
      </c>
      <c r="E1379" s="10" t="str">
        <f>TEXT(SalesDataTable[[#This Row],[Order Date]],"MMM")</f>
        <v>Jul</v>
      </c>
      <c r="F1379" s="10">
        <f>YEAR(SalesDataTable[[#This Row],[Order Date]])</f>
        <v>2026</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6">
      <c r="A1380" s="2">
        <v>1581</v>
      </c>
      <c r="B1380" s="3">
        <v>46219</v>
      </c>
      <c r="C1380" s="11" t="str">
        <f>"Q"&amp;ROUNDUP(MONTH(SalesDataTable[[#This Row],[Order Date]])/3,0)</f>
        <v>Q3</v>
      </c>
      <c r="D1380" s="10">
        <f>MONTH(SalesDataTable[[#This Row],[Order Date]])</f>
        <v>7</v>
      </c>
      <c r="E1380" s="10" t="str">
        <f>TEXT(SalesDataTable[[#This Row],[Order Date]],"MMM")</f>
        <v>Jul</v>
      </c>
      <c r="F1380" s="10">
        <f>YEAR(SalesDataTable[[#This Row],[Order Date]])</f>
        <v>2026</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6">
      <c r="A1381" s="2">
        <v>1894</v>
      </c>
      <c r="B1381" s="3">
        <v>46219</v>
      </c>
      <c r="C1381" s="11" t="str">
        <f>"Q"&amp;ROUNDUP(MONTH(SalesDataTable[[#This Row],[Order Date]])/3,0)</f>
        <v>Q3</v>
      </c>
      <c r="D1381" s="10">
        <f>MONTH(SalesDataTable[[#This Row],[Order Date]])</f>
        <v>7</v>
      </c>
      <c r="E1381" s="10" t="str">
        <f>TEXT(SalesDataTable[[#This Row],[Order Date]],"MMM")</f>
        <v>Jul</v>
      </c>
      <c r="F1381" s="10">
        <f>YEAR(SalesDataTable[[#This Row],[Order Date]])</f>
        <v>2026</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6">
      <c r="A1382" s="2">
        <v>2100</v>
      </c>
      <c r="B1382" s="3">
        <v>46219</v>
      </c>
      <c r="C1382" s="11" t="str">
        <f>"Q"&amp;ROUNDUP(MONTH(SalesDataTable[[#This Row],[Order Date]])/3,0)</f>
        <v>Q3</v>
      </c>
      <c r="D1382" s="10">
        <f>MONTH(SalesDataTable[[#This Row],[Order Date]])</f>
        <v>7</v>
      </c>
      <c r="E1382" s="10" t="str">
        <f>TEXT(SalesDataTable[[#This Row],[Order Date]],"MMM")</f>
        <v>Jul</v>
      </c>
      <c r="F1382" s="10">
        <f>YEAR(SalesDataTable[[#This Row],[Order Date]])</f>
        <v>2026</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6">
      <c r="A1383" s="2">
        <v>2902</v>
      </c>
      <c r="B1383" s="3">
        <v>46219</v>
      </c>
      <c r="C1383" s="11" t="str">
        <f>"Q"&amp;ROUNDUP(MONTH(SalesDataTable[[#This Row],[Order Date]])/3,0)</f>
        <v>Q3</v>
      </c>
      <c r="D1383" s="10">
        <f>MONTH(SalesDataTable[[#This Row],[Order Date]])</f>
        <v>7</v>
      </c>
      <c r="E1383" s="10" t="str">
        <f>TEXT(SalesDataTable[[#This Row],[Order Date]],"MMM")</f>
        <v>Jul</v>
      </c>
      <c r="F1383" s="10">
        <f>YEAR(SalesDataTable[[#This Row],[Order Date]])</f>
        <v>2026</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6">
      <c r="A1384" s="2">
        <v>3115</v>
      </c>
      <c r="B1384" s="3">
        <v>46219</v>
      </c>
      <c r="C1384" s="11" t="str">
        <f>"Q"&amp;ROUNDUP(MONTH(SalesDataTable[[#This Row],[Order Date]])/3,0)</f>
        <v>Q3</v>
      </c>
      <c r="D1384" s="10">
        <f>MONTH(SalesDataTable[[#This Row],[Order Date]])</f>
        <v>7</v>
      </c>
      <c r="E1384" s="10" t="str">
        <f>TEXT(SalesDataTable[[#This Row],[Order Date]],"MMM")</f>
        <v>Jul</v>
      </c>
      <c r="F1384" s="10">
        <f>YEAR(SalesDataTable[[#This Row],[Order Date]])</f>
        <v>2026</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6">
      <c r="A1385" s="2">
        <v>3546</v>
      </c>
      <c r="B1385" s="3">
        <v>46219</v>
      </c>
      <c r="C1385" s="11" t="str">
        <f>"Q"&amp;ROUNDUP(MONTH(SalesDataTable[[#This Row],[Order Date]])/3,0)</f>
        <v>Q3</v>
      </c>
      <c r="D1385" s="10">
        <f>MONTH(SalesDataTable[[#This Row],[Order Date]])</f>
        <v>7</v>
      </c>
      <c r="E1385" s="10" t="str">
        <f>TEXT(SalesDataTable[[#This Row],[Order Date]],"MMM")</f>
        <v>Jul</v>
      </c>
      <c r="F1385" s="10">
        <f>YEAR(SalesDataTable[[#This Row],[Order Date]])</f>
        <v>2026</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6">
      <c r="A1386" s="2">
        <v>4224</v>
      </c>
      <c r="B1386" s="3">
        <v>46219</v>
      </c>
      <c r="C1386" s="11" t="str">
        <f>"Q"&amp;ROUNDUP(MONTH(SalesDataTable[[#This Row],[Order Date]])/3,0)</f>
        <v>Q3</v>
      </c>
      <c r="D1386" s="10">
        <f>MONTH(SalesDataTable[[#This Row],[Order Date]])</f>
        <v>7</v>
      </c>
      <c r="E1386" s="10" t="str">
        <f>TEXT(SalesDataTable[[#This Row],[Order Date]],"MMM")</f>
        <v>Jul</v>
      </c>
      <c r="F1386" s="10">
        <f>YEAR(SalesDataTable[[#This Row],[Order Date]])</f>
        <v>2026</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6">
      <c r="A1387" s="2">
        <v>4858</v>
      </c>
      <c r="B1387" s="3">
        <v>46219</v>
      </c>
      <c r="C1387" s="11" t="str">
        <f>"Q"&amp;ROUNDUP(MONTH(SalesDataTable[[#This Row],[Order Date]])/3,0)</f>
        <v>Q3</v>
      </c>
      <c r="D1387" s="10">
        <f>MONTH(SalesDataTable[[#This Row],[Order Date]])</f>
        <v>7</v>
      </c>
      <c r="E1387" s="10" t="str">
        <f>TEXT(SalesDataTable[[#This Row],[Order Date]],"MMM")</f>
        <v>Jul</v>
      </c>
      <c r="F1387" s="10">
        <f>YEAR(SalesDataTable[[#This Row],[Order Date]])</f>
        <v>2026</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6">
      <c r="A1388" s="2">
        <v>768</v>
      </c>
      <c r="B1388" s="3">
        <v>46220</v>
      </c>
      <c r="C1388" s="11" t="str">
        <f>"Q"&amp;ROUNDUP(MONTH(SalesDataTable[[#This Row],[Order Date]])/3,0)</f>
        <v>Q3</v>
      </c>
      <c r="D1388" s="10">
        <f>MONTH(SalesDataTable[[#This Row],[Order Date]])</f>
        <v>7</v>
      </c>
      <c r="E1388" s="10" t="str">
        <f>TEXT(SalesDataTable[[#This Row],[Order Date]],"MMM")</f>
        <v>Jul</v>
      </c>
      <c r="F1388" s="10">
        <f>YEAR(SalesDataTable[[#This Row],[Order Date]])</f>
        <v>2026</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6">
      <c r="A1389" s="2">
        <v>1901</v>
      </c>
      <c r="B1389" s="3">
        <v>46220</v>
      </c>
      <c r="C1389" s="11" t="str">
        <f>"Q"&amp;ROUNDUP(MONTH(SalesDataTable[[#This Row],[Order Date]])/3,0)</f>
        <v>Q3</v>
      </c>
      <c r="D1389" s="10">
        <f>MONTH(SalesDataTable[[#This Row],[Order Date]])</f>
        <v>7</v>
      </c>
      <c r="E1389" s="10" t="str">
        <f>TEXT(SalesDataTable[[#This Row],[Order Date]],"MMM")</f>
        <v>Jul</v>
      </c>
      <c r="F1389" s="10">
        <f>YEAR(SalesDataTable[[#This Row],[Order Date]])</f>
        <v>2026</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6">
      <c r="A1390" s="2">
        <v>2226</v>
      </c>
      <c r="B1390" s="3">
        <v>46220</v>
      </c>
      <c r="C1390" s="11" t="str">
        <f>"Q"&amp;ROUNDUP(MONTH(SalesDataTable[[#This Row],[Order Date]])/3,0)</f>
        <v>Q3</v>
      </c>
      <c r="D1390" s="10">
        <f>MONTH(SalesDataTable[[#This Row],[Order Date]])</f>
        <v>7</v>
      </c>
      <c r="E1390" s="10" t="str">
        <f>TEXT(SalesDataTable[[#This Row],[Order Date]],"MMM")</f>
        <v>Jul</v>
      </c>
      <c r="F1390" s="10">
        <f>YEAR(SalesDataTable[[#This Row],[Order Date]])</f>
        <v>2026</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6">
      <c r="A1391" s="2">
        <v>2660</v>
      </c>
      <c r="B1391" s="3">
        <v>46220</v>
      </c>
      <c r="C1391" s="11" t="str">
        <f>"Q"&amp;ROUNDUP(MONTH(SalesDataTable[[#This Row],[Order Date]])/3,0)</f>
        <v>Q3</v>
      </c>
      <c r="D1391" s="10">
        <f>MONTH(SalesDataTable[[#This Row],[Order Date]])</f>
        <v>7</v>
      </c>
      <c r="E1391" s="10" t="str">
        <f>TEXT(SalesDataTable[[#This Row],[Order Date]],"MMM")</f>
        <v>Jul</v>
      </c>
      <c r="F1391" s="10">
        <f>YEAR(SalesDataTable[[#This Row],[Order Date]])</f>
        <v>2026</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6">
      <c r="A1392" s="2">
        <v>3004</v>
      </c>
      <c r="B1392" s="3">
        <v>46220</v>
      </c>
      <c r="C1392" s="11" t="str">
        <f>"Q"&amp;ROUNDUP(MONTH(SalesDataTable[[#This Row],[Order Date]])/3,0)</f>
        <v>Q3</v>
      </c>
      <c r="D1392" s="10">
        <f>MONTH(SalesDataTable[[#This Row],[Order Date]])</f>
        <v>7</v>
      </c>
      <c r="E1392" s="10" t="str">
        <f>TEXT(SalesDataTable[[#This Row],[Order Date]],"MMM")</f>
        <v>Jul</v>
      </c>
      <c r="F1392" s="10">
        <f>YEAR(SalesDataTable[[#This Row],[Order Date]])</f>
        <v>2026</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6">
      <c r="A1393" s="2">
        <v>4020</v>
      </c>
      <c r="B1393" s="3">
        <v>46220</v>
      </c>
      <c r="C1393" s="11" t="str">
        <f>"Q"&amp;ROUNDUP(MONTH(SalesDataTable[[#This Row],[Order Date]])/3,0)</f>
        <v>Q3</v>
      </c>
      <c r="D1393" s="10">
        <f>MONTH(SalesDataTable[[#This Row],[Order Date]])</f>
        <v>7</v>
      </c>
      <c r="E1393" s="10" t="str">
        <f>TEXT(SalesDataTable[[#This Row],[Order Date]],"MMM")</f>
        <v>Jul</v>
      </c>
      <c r="F1393" s="10">
        <f>YEAR(SalesDataTable[[#This Row],[Order Date]])</f>
        <v>2026</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6">
      <c r="A1394" s="2">
        <v>4154</v>
      </c>
      <c r="B1394" s="3">
        <v>46220</v>
      </c>
      <c r="C1394" s="11" t="str">
        <f>"Q"&amp;ROUNDUP(MONTH(SalesDataTable[[#This Row],[Order Date]])/3,0)</f>
        <v>Q3</v>
      </c>
      <c r="D1394" s="10">
        <f>MONTH(SalesDataTable[[#This Row],[Order Date]])</f>
        <v>7</v>
      </c>
      <c r="E1394" s="10" t="str">
        <f>TEXT(SalesDataTable[[#This Row],[Order Date]],"MMM")</f>
        <v>Jul</v>
      </c>
      <c r="F1394" s="10">
        <f>YEAR(SalesDataTable[[#This Row],[Order Date]])</f>
        <v>2026</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6">
      <c r="A1395" s="2">
        <v>4957</v>
      </c>
      <c r="B1395" s="3">
        <v>46220</v>
      </c>
      <c r="C1395" s="11" t="str">
        <f>"Q"&amp;ROUNDUP(MONTH(SalesDataTable[[#This Row],[Order Date]])/3,0)</f>
        <v>Q3</v>
      </c>
      <c r="D1395" s="10">
        <f>MONTH(SalesDataTable[[#This Row],[Order Date]])</f>
        <v>7</v>
      </c>
      <c r="E1395" s="10" t="str">
        <f>TEXT(SalesDataTable[[#This Row],[Order Date]],"MMM")</f>
        <v>Jul</v>
      </c>
      <c r="F1395" s="10">
        <f>YEAR(SalesDataTable[[#This Row],[Order Date]])</f>
        <v>2026</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6">
      <c r="A1396" s="2">
        <v>945</v>
      </c>
      <c r="B1396" s="3">
        <v>46221</v>
      </c>
      <c r="C1396" s="11" t="str">
        <f>"Q"&amp;ROUNDUP(MONTH(SalesDataTable[[#This Row],[Order Date]])/3,0)</f>
        <v>Q3</v>
      </c>
      <c r="D1396" s="10">
        <f>MONTH(SalesDataTable[[#This Row],[Order Date]])</f>
        <v>7</v>
      </c>
      <c r="E1396" s="10" t="str">
        <f>TEXT(SalesDataTable[[#This Row],[Order Date]],"MMM")</f>
        <v>Jul</v>
      </c>
      <c r="F1396" s="10">
        <f>YEAR(SalesDataTable[[#This Row],[Order Date]])</f>
        <v>2026</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6">
      <c r="A1397" s="2">
        <v>1726</v>
      </c>
      <c r="B1397" s="3">
        <v>46221</v>
      </c>
      <c r="C1397" s="11" t="str">
        <f>"Q"&amp;ROUNDUP(MONTH(SalesDataTable[[#This Row],[Order Date]])/3,0)</f>
        <v>Q3</v>
      </c>
      <c r="D1397" s="10">
        <f>MONTH(SalesDataTable[[#This Row],[Order Date]])</f>
        <v>7</v>
      </c>
      <c r="E1397" s="10" t="str">
        <f>TEXT(SalesDataTable[[#This Row],[Order Date]],"MMM")</f>
        <v>Jul</v>
      </c>
      <c r="F1397" s="10">
        <f>YEAR(SalesDataTable[[#This Row],[Order Date]])</f>
        <v>2026</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6">
      <c r="A1398" s="2">
        <v>1790</v>
      </c>
      <c r="B1398" s="3">
        <v>46221</v>
      </c>
      <c r="C1398" s="11" t="str">
        <f>"Q"&amp;ROUNDUP(MONTH(SalesDataTable[[#This Row],[Order Date]])/3,0)</f>
        <v>Q3</v>
      </c>
      <c r="D1398" s="10">
        <f>MONTH(SalesDataTable[[#This Row],[Order Date]])</f>
        <v>7</v>
      </c>
      <c r="E1398" s="10" t="str">
        <f>TEXT(SalesDataTable[[#This Row],[Order Date]],"MMM")</f>
        <v>Jul</v>
      </c>
      <c r="F1398" s="10">
        <f>YEAR(SalesDataTable[[#This Row],[Order Date]])</f>
        <v>2026</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6">
      <c r="A1399" s="2">
        <v>2193</v>
      </c>
      <c r="B1399" s="3">
        <v>46221</v>
      </c>
      <c r="C1399" s="11" t="str">
        <f>"Q"&amp;ROUNDUP(MONTH(SalesDataTable[[#This Row],[Order Date]])/3,0)</f>
        <v>Q3</v>
      </c>
      <c r="D1399" s="10">
        <f>MONTH(SalesDataTable[[#This Row],[Order Date]])</f>
        <v>7</v>
      </c>
      <c r="E1399" s="10" t="str">
        <f>TEXT(SalesDataTable[[#This Row],[Order Date]],"MMM")</f>
        <v>Jul</v>
      </c>
      <c r="F1399" s="10">
        <f>YEAR(SalesDataTable[[#This Row],[Order Date]])</f>
        <v>2026</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6">
      <c r="A1400" s="2">
        <v>2781</v>
      </c>
      <c r="B1400" s="3">
        <v>46221</v>
      </c>
      <c r="C1400" s="11" t="str">
        <f>"Q"&amp;ROUNDUP(MONTH(SalesDataTable[[#This Row],[Order Date]])/3,0)</f>
        <v>Q3</v>
      </c>
      <c r="D1400" s="10">
        <f>MONTH(SalesDataTable[[#This Row],[Order Date]])</f>
        <v>7</v>
      </c>
      <c r="E1400" s="10" t="str">
        <f>TEXT(SalesDataTable[[#This Row],[Order Date]],"MMM")</f>
        <v>Jul</v>
      </c>
      <c r="F1400" s="10">
        <f>YEAR(SalesDataTable[[#This Row],[Order Date]])</f>
        <v>2026</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6">
      <c r="A1401" s="2">
        <v>3043</v>
      </c>
      <c r="B1401" s="3">
        <v>46221</v>
      </c>
      <c r="C1401" s="11" t="str">
        <f>"Q"&amp;ROUNDUP(MONTH(SalesDataTable[[#This Row],[Order Date]])/3,0)</f>
        <v>Q3</v>
      </c>
      <c r="D1401" s="10">
        <f>MONTH(SalesDataTable[[#This Row],[Order Date]])</f>
        <v>7</v>
      </c>
      <c r="E1401" s="10" t="str">
        <f>TEXT(SalesDataTable[[#This Row],[Order Date]],"MMM")</f>
        <v>Jul</v>
      </c>
      <c r="F1401" s="10">
        <f>YEAR(SalesDataTable[[#This Row],[Order Date]])</f>
        <v>2026</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6">
      <c r="A1402" s="2">
        <v>3102</v>
      </c>
      <c r="B1402" s="3">
        <v>46221</v>
      </c>
      <c r="C1402" s="11" t="str">
        <f>"Q"&amp;ROUNDUP(MONTH(SalesDataTable[[#This Row],[Order Date]])/3,0)</f>
        <v>Q3</v>
      </c>
      <c r="D1402" s="10">
        <f>MONTH(SalesDataTable[[#This Row],[Order Date]])</f>
        <v>7</v>
      </c>
      <c r="E1402" s="10" t="str">
        <f>TEXT(SalesDataTable[[#This Row],[Order Date]],"MMM")</f>
        <v>Jul</v>
      </c>
      <c r="F1402" s="10">
        <f>YEAR(SalesDataTable[[#This Row],[Order Date]])</f>
        <v>2026</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6">
      <c r="A1403" s="2">
        <v>3156</v>
      </c>
      <c r="B1403" s="3">
        <v>46221</v>
      </c>
      <c r="C1403" s="11" t="str">
        <f>"Q"&amp;ROUNDUP(MONTH(SalesDataTable[[#This Row],[Order Date]])/3,0)</f>
        <v>Q3</v>
      </c>
      <c r="D1403" s="10">
        <f>MONTH(SalesDataTable[[#This Row],[Order Date]])</f>
        <v>7</v>
      </c>
      <c r="E1403" s="10" t="str">
        <f>TEXT(SalesDataTable[[#This Row],[Order Date]],"MMM")</f>
        <v>Jul</v>
      </c>
      <c r="F1403" s="10">
        <f>YEAR(SalesDataTable[[#This Row],[Order Date]])</f>
        <v>2026</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6">
      <c r="A1404" s="2">
        <v>3308</v>
      </c>
      <c r="B1404" s="3">
        <v>46221</v>
      </c>
      <c r="C1404" s="11" t="str">
        <f>"Q"&amp;ROUNDUP(MONTH(SalesDataTable[[#This Row],[Order Date]])/3,0)</f>
        <v>Q3</v>
      </c>
      <c r="D1404" s="10">
        <f>MONTH(SalesDataTable[[#This Row],[Order Date]])</f>
        <v>7</v>
      </c>
      <c r="E1404" s="10" t="str">
        <f>TEXT(SalesDataTable[[#This Row],[Order Date]],"MMM")</f>
        <v>Jul</v>
      </c>
      <c r="F1404" s="10">
        <f>YEAR(SalesDataTable[[#This Row],[Order Date]])</f>
        <v>2026</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6">
      <c r="A1405" s="2">
        <v>3329</v>
      </c>
      <c r="B1405" s="3">
        <v>46221</v>
      </c>
      <c r="C1405" s="11" t="str">
        <f>"Q"&amp;ROUNDUP(MONTH(SalesDataTable[[#This Row],[Order Date]])/3,0)</f>
        <v>Q3</v>
      </c>
      <c r="D1405" s="10">
        <f>MONTH(SalesDataTable[[#This Row],[Order Date]])</f>
        <v>7</v>
      </c>
      <c r="E1405" s="10" t="str">
        <f>TEXT(SalesDataTable[[#This Row],[Order Date]],"MMM")</f>
        <v>Jul</v>
      </c>
      <c r="F1405" s="10">
        <f>YEAR(SalesDataTable[[#This Row],[Order Date]])</f>
        <v>2026</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6">
      <c r="A1406" s="2">
        <v>4102</v>
      </c>
      <c r="B1406" s="3">
        <v>46221</v>
      </c>
      <c r="C1406" s="11" t="str">
        <f>"Q"&amp;ROUNDUP(MONTH(SalesDataTable[[#This Row],[Order Date]])/3,0)</f>
        <v>Q3</v>
      </c>
      <c r="D1406" s="10">
        <f>MONTH(SalesDataTable[[#This Row],[Order Date]])</f>
        <v>7</v>
      </c>
      <c r="E1406" s="10" t="str">
        <f>TEXT(SalesDataTable[[#This Row],[Order Date]],"MMM")</f>
        <v>Jul</v>
      </c>
      <c r="F1406" s="10">
        <f>YEAR(SalesDataTable[[#This Row],[Order Date]])</f>
        <v>2026</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6">
      <c r="A1407" s="2">
        <v>4109</v>
      </c>
      <c r="B1407" s="3">
        <v>46221</v>
      </c>
      <c r="C1407" s="11" t="str">
        <f>"Q"&amp;ROUNDUP(MONTH(SalesDataTable[[#This Row],[Order Date]])/3,0)</f>
        <v>Q3</v>
      </c>
      <c r="D1407" s="10">
        <f>MONTH(SalesDataTable[[#This Row],[Order Date]])</f>
        <v>7</v>
      </c>
      <c r="E1407" s="10" t="str">
        <f>TEXT(SalesDataTable[[#This Row],[Order Date]],"MMM")</f>
        <v>Jul</v>
      </c>
      <c r="F1407" s="10">
        <f>YEAR(SalesDataTable[[#This Row],[Order Date]])</f>
        <v>2026</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6">
      <c r="A1408" s="2">
        <v>4813</v>
      </c>
      <c r="B1408" s="3">
        <v>46221</v>
      </c>
      <c r="C1408" s="11" t="str">
        <f>"Q"&amp;ROUNDUP(MONTH(SalesDataTable[[#This Row],[Order Date]])/3,0)</f>
        <v>Q3</v>
      </c>
      <c r="D1408" s="10">
        <f>MONTH(SalesDataTable[[#This Row],[Order Date]])</f>
        <v>7</v>
      </c>
      <c r="E1408" s="10" t="str">
        <f>TEXT(SalesDataTable[[#This Row],[Order Date]],"MMM")</f>
        <v>Jul</v>
      </c>
      <c r="F1408" s="10">
        <f>YEAR(SalesDataTable[[#This Row],[Order Date]])</f>
        <v>2026</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6">
      <c r="A1409" s="2">
        <v>5054</v>
      </c>
      <c r="B1409" s="3">
        <v>46221</v>
      </c>
      <c r="C1409" s="11" t="str">
        <f>"Q"&amp;ROUNDUP(MONTH(SalesDataTable[[#This Row],[Order Date]])/3,0)</f>
        <v>Q3</v>
      </c>
      <c r="D1409" s="10">
        <f>MONTH(SalesDataTable[[#This Row],[Order Date]])</f>
        <v>7</v>
      </c>
      <c r="E1409" s="10" t="str">
        <f>TEXT(SalesDataTable[[#This Row],[Order Date]],"MMM")</f>
        <v>Jul</v>
      </c>
      <c r="F1409" s="10">
        <f>YEAR(SalesDataTable[[#This Row],[Order Date]])</f>
        <v>2026</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6">
      <c r="A1410" s="2">
        <v>138</v>
      </c>
      <c r="B1410" s="3">
        <v>46222</v>
      </c>
      <c r="C1410" s="11" t="str">
        <f>"Q"&amp;ROUNDUP(MONTH(SalesDataTable[[#This Row],[Order Date]])/3,0)</f>
        <v>Q3</v>
      </c>
      <c r="D1410" s="10">
        <f>MONTH(SalesDataTable[[#This Row],[Order Date]])</f>
        <v>7</v>
      </c>
      <c r="E1410" s="10" t="str">
        <f>TEXT(SalesDataTable[[#This Row],[Order Date]],"MMM")</f>
        <v>Jul</v>
      </c>
      <c r="F1410" s="10">
        <f>YEAR(SalesDataTable[[#This Row],[Order Date]])</f>
        <v>2026</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6">
      <c r="A1411" s="2">
        <v>433</v>
      </c>
      <c r="B1411" s="3">
        <v>46222</v>
      </c>
      <c r="C1411" s="11" t="str">
        <f>"Q"&amp;ROUNDUP(MONTH(SalesDataTable[[#This Row],[Order Date]])/3,0)</f>
        <v>Q3</v>
      </c>
      <c r="D1411" s="10">
        <f>MONTH(SalesDataTable[[#This Row],[Order Date]])</f>
        <v>7</v>
      </c>
      <c r="E1411" s="10" t="str">
        <f>TEXT(SalesDataTable[[#This Row],[Order Date]],"MMM")</f>
        <v>Jul</v>
      </c>
      <c r="F1411" s="10">
        <f>YEAR(SalesDataTable[[#This Row],[Order Date]])</f>
        <v>2026</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6">
      <c r="A1412" s="2">
        <v>484</v>
      </c>
      <c r="B1412" s="3">
        <v>46222</v>
      </c>
      <c r="C1412" s="11" t="str">
        <f>"Q"&amp;ROUNDUP(MONTH(SalesDataTable[[#This Row],[Order Date]])/3,0)</f>
        <v>Q3</v>
      </c>
      <c r="D1412" s="10">
        <f>MONTH(SalesDataTable[[#This Row],[Order Date]])</f>
        <v>7</v>
      </c>
      <c r="E1412" s="10" t="str">
        <f>TEXT(SalesDataTable[[#This Row],[Order Date]],"MMM")</f>
        <v>Jul</v>
      </c>
      <c r="F1412" s="10">
        <f>YEAR(SalesDataTable[[#This Row],[Order Date]])</f>
        <v>2026</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6">
      <c r="A1413" s="2">
        <v>492</v>
      </c>
      <c r="B1413" s="3">
        <v>46222</v>
      </c>
      <c r="C1413" s="11" t="str">
        <f>"Q"&amp;ROUNDUP(MONTH(SalesDataTable[[#This Row],[Order Date]])/3,0)</f>
        <v>Q3</v>
      </c>
      <c r="D1413" s="10">
        <f>MONTH(SalesDataTable[[#This Row],[Order Date]])</f>
        <v>7</v>
      </c>
      <c r="E1413" s="10" t="str">
        <f>TEXT(SalesDataTable[[#This Row],[Order Date]],"MMM")</f>
        <v>Jul</v>
      </c>
      <c r="F1413" s="10">
        <f>YEAR(SalesDataTable[[#This Row],[Order Date]])</f>
        <v>2026</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6">
      <c r="A1414" s="2">
        <v>626</v>
      </c>
      <c r="B1414" s="3">
        <v>46222</v>
      </c>
      <c r="C1414" s="11" t="str">
        <f>"Q"&amp;ROUNDUP(MONTH(SalesDataTable[[#This Row],[Order Date]])/3,0)</f>
        <v>Q3</v>
      </c>
      <c r="D1414" s="10">
        <f>MONTH(SalesDataTable[[#This Row],[Order Date]])</f>
        <v>7</v>
      </c>
      <c r="E1414" s="10" t="str">
        <f>TEXT(SalesDataTable[[#This Row],[Order Date]],"MMM")</f>
        <v>Jul</v>
      </c>
      <c r="F1414" s="10">
        <f>YEAR(SalesDataTable[[#This Row],[Order Date]])</f>
        <v>2026</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6">
      <c r="A1415" s="2">
        <v>1409</v>
      </c>
      <c r="B1415" s="3">
        <v>46222</v>
      </c>
      <c r="C1415" s="11" t="str">
        <f>"Q"&amp;ROUNDUP(MONTH(SalesDataTable[[#This Row],[Order Date]])/3,0)</f>
        <v>Q3</v>
      </c>
      <c r="D1415" s="10">
        <f>MONTH(SalesDataTable[[#This Row],[Order Date]])</f>
        <v>7</v>
      </c>
      <c r="E1415" s="10" t="str">
        <f>TEXT(SalesDataTable[[#This Row],[Order Date]],"MMM")</f>
        <v>Jul</v>
      </c>
      <c r="F1415" s="10">
        <f>YEAR(SalesDataTable[[#This Row],[Order Date]])</f>
        <v>2026</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6">
      <c r="A1416" s="2">
        <v>1486</v>
      </c>
      <c r="B1416" s="3">
        <v>46222</v>
      </c>
      <c r="C1416" s="11" t="str">
        <f>"Q"&amp;ROUNDUP(MONTH(SalesDataTable[[#This Row],[Order Date]])/3,0)</f>
        <v>Q3</v>
      </c>
      <c r="D1416" s="10">
        <f>MONTH(SalesDataTable[[#This Row],[Order Date]])</f>
        <v>7</v>
      </c>
      <c r="E1416" s="10" t="str">
        <f>TEXT(SalesDataTable[[#This Row],[Order Date]],"MMM")</f>
        <v>Jul</v>
      </c>
      <c r="F1416" s="10">
        <f>YEAR(SalesDataTable[[#This Row],[Order Date]])</f>
        <v>2026</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6">
      <c r="A1417" s="2">
        <v>1940</v>
      </c>
      <c r="B1417" s="3">
        <v>46222</v>
      </c>
      <c r="C1417" s="11" t="str">
        <f>"Q"&amp;ROUNDUP(MONTH(SalesDataTable[[#This Row],[Order Date]])/3,0)</f>
        <v>Q3</v>
      </c>
      <c r="D1417" s="10">
        <f>MONTH(SalesDataTable[[#This Row],[Order Date]])</f>
        <v>7</v>
      </c>
      <c r="E1417" s="10" t="str">
        <f>TEXT(SalesDataTable[[#This Row],[Order Date]],"MMM")</f>
        <v>Jul</v>
      </c>
      <c r="F1417" s="10">
        <f>YEAR(SalesDataTable[[#This Row],[Order Date]])</f>
        <v>2026</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6">
      <c r="A1418" s="2">
        <v>2215</v>
      </c>
      <c r="B1418" s="3">
        <v>46222</v>
      </c>
      <c r="C1418" s="11" t="str">
        <f>"Q"&amp;ROUNDUP(MONTH(SalesDataTable[[#This Row],[Order Date]])/3,0)</f>
        <v>Q3</v>
      </c>
      <c r="D1418" s="10">
        <f>MONTH(SalesDataTable[[#This Row],[Order Date]])</f>
        <v>7</v>
      </c>
      <c r="E1418" s="10" t="str">
        <f>TEXT(SalesDataTable[[#This Row],[Order Date]],"MMM")</f>
        <v>Jul</v>
      </c>
      <c r="F1418" s="10">
        <f>YEAR(SalesDataTable[[#This Row],[Order Date]])</f>
        <v>2026</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6">
      <c r="A1419" s="2">
        <v>2555</v>
      </c>
      <c r="B1419" s="3">
        <v>46222</v>
      </c>
      <c r="C1419" s="11" t="str">
        <f>"Q"&amp;ROUNDUP(MONTH(SalesDataTable[[#This Row],[Order Date]])/3,0)</f>
        <v>Q3</v>
      </c>
      <c r="D1419" s="10">
        <f>MONTH(SalesDataTable[[#This Row],[Order Date]])</f>
        <v>7</v>
      </c>
      <c r="E1419" s="10" t="str">
        <f>TEXT(SalesDataTable[[#This Row],[Order Date]],"MMM")</f>
        <v>Jul</v>
      </c>
      <c r="F1419" s="10">
        <f>YEAR(SalesDataTable[[#This Row],[Order Date]])</f>
        <v>2026</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6">
      <c r="A1420" s="2">
        <v>4710</v>
      </c>
      <c r="B1420" s="3">
        <v>46222</v>
      </c>
      <c r="C1420" s="11" t="str">
        <f>"Q"&amp;ROUNDUP(MONTH(SalesDataTable[[#This Row],[Order Date]])/3,0)</f>
        <v>Q3</v>
      </c>
      <c r="D1420" s="10">
        <f>MONTH(SalesDataTable[[#This Row],[Order Date]])</f>
        <v>7</v>
      </c>
      <c r="E1420" s="10" t="str">
        <f>TEXT(SalesDataTable[[#This Row],[Order Date]],"MMM")</f>
        <v>Jul</v>
      </c>
      <c r="F1420" s="10">
        <f>YEAR(SalesDataTable[[#This Row],[Order Date]])</f>
        <v>2026</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6">
      <c r="A1421" s="2">
        <v>4974</v>
      </c>
      <c r="B1421" s="3">
        <v>46222</v>
      </c>
      <c r="C1421" s="11" t="str">
        <f>"Q"&amp;ROUNDUP(MONTH(SalesDataTable[[#This Row],[Order Date]])/3,0)</f>
        <v>Q3</v>
      </c>
      <c r="D1421" s="10">
        <f>MONTH(SalesDataTable[[#This Row],[Order Date]])</f>
        <v>7</v>
      </c>
      <c r="E1421" s="10" t="str">
        <f>TEXT(SalesDataTable[[#This Row],[Order Date]],"MMM")</f>
        <v>Jul</v>
      </c>
      <c r="F1421" s="10">
        <f>YEAR(SalesDataTable[[#This Row],[Order Date]])</f>
        <v>2026</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6">
      <c r="A1422" s="2">
        <v>5048</v>
      </c>
      <c r="B1422" s="3">
        <v>46222</v>
      </c>
      <c r="C1422" s="11" t="str">
        <f>"Q"&amp;ROUNDUP(MONTH(SalesDataTable[[#This Row],[Order Date]])/3,0)</f>
        <v>Q3</v>
      </c>
      <c r="D1422" s="10">
        <f>MONTH(SalesDataTable[[#This Row],[Order Date]])</f>
        <v>7</v>
      </c>
      <c r="E1422" s="10" t="str">
        <f>TEXT(SalesDataTable[[#This Row],[Order Date]],"MMM")</f>
        <v>Jul</v>
      </c>
      <c r="F1422" s="10">
        <f>YEAR(SalesDataTable[[#This Row],[Order Date]])</f>
        <v>2026</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6">
      <c r="A1423" s="2">
        <v>1</v>
      </c>
      <c r="B1423" s="3">
        <v>46223</v>
      </c>
      <c r="C1423" s="11" t="str">
        <f>"Q"&amp;ROUNDUP(MONTH(SalesDataTable[[#This Row],[Order Date]])/3,0)</f>
        <v>Q3</v>
      </c>
      <c r="D1423" s="10">
        <f>MONTH(SalesDataTable[[#This Row],[Order Date]])</f>
        <v>7</v>
      </c>
      <c r="E1423" s="10" t="str">
        <f>TEXT(SalesDataTable[[#This Row],[Order Date]],"MMM")</f>
        <v>Jul</v>
      </c>
      <c r="F1423" s="10">
        <f>YEAR(SalesDataTable[[#This Row],[Order Date]])</f>
        <v>2026</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6">
      <c r="A1424" s="2">
        <v>270</v>
      </c>
      <c r="B1424" s="3">
        <v>46223</v>
      </c>
      <c r="C1424" s="11" t="str">
        <f>"Q"&amp;ROUNDUP(MONTH(SalesDataTable[[#This Row],[Order Date]])/3,0)</f>
        <v>Q3</v>
      </c>
      <c r="D1424" s="10">
        <f>MONTH(SalesDataTable[[#This Row],[Order Date]])</f>
        <v>7</v>
      </c>
      <c r="E1424" s="10" t="str">
        <f>TEXT(SalesDataTable[[#This Row],[Order Date]],"MMM")</f>
        <v>Jul</v>
      </c>
      <c r="F1424" s="10">
        <f>YEAR(SalesDataTable[[#This Row],[Order Date]])</f>
        <v>2026</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6">
      <c r="A1425" s="2">
        <v>2130</v>
      </c>
      <c r="B1425" s="3">
        <v>46223</v>
      </c>
      <c r="C1425" s="11" t="str">
        <f>"Q"&amp;ROUNDUP(MONTH(SalesDataTable[[#This Row],[Order Date]])/3,0)</f>
        <v>Q3</v>
      </c>
      <c r="D1425" s="10">
        <f>MONTH(SalesDataTable[[#This Row],[Order Date]])</f>
        <v>7</v>
      </c>
      <c r="E1425" s="10" t="str">
        <f>TEXT(SalesDataTable[[#This Row],[Order Date]],"MMM")</f>
        <v>Jul</v>
      </c>
      <c r="F1425" s="10">
        <f>YEAR(SalesDataTable[[#This Row],[Order Date]])</f>
        <v>2026</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6">
      <c r="A1426" s="2">
        <v>2474</v>
      </c>
      <c r="B1426" s="3">
        <v>46223</v>
      </c>
      <c r="C1426" s="11" t="str">
        <f>"Q"&amp;ROUNDUP(MONTH(SalesDataTable[[#This Row],[Order Date]])/3,0)</f>
        <v>Q3</v>
      </c>
      <c r="D1426" s="10">
        <f>MONTH(SalesDataTable[[#This Row],[Order Date]])</f>
        <v>7</v>
      </c>
      <c r="E1426" s="10" t="str">
        <f>TEXT(SalesDataTable[[#This Row],[Order Date]],"MMM")</f>
        <v>Jul</v>
      </c>
      <c r="F1426" s="10">
        <f>YEAR(SalesDataTable[[#This Row],[Order Date]])</f>
        <v>2026</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6">
      <c r="A1427" s="2">
        <v>2514</v>
      </c>
      <c r="B1427" s="3">
        <v>46223</v>
      </c>
      <c r="C1427" s="11" t="str">
        <f>"Q"&amp;ROUNDUP(MONTH(SalesDataTable[[#This Row],[Order Date]])/3,0)</f>
        <v>Q3</v>
      </c>
      <c r="D1427" s="10">
        <f>MONTH(SalesDataTable[[#This Row],[Order Date]])</f>
        <v>7</v>
      </c>
      <c r="E1427" s="10" t="str">
        <f>TEXT(SalesDataTable[[#This Row],[Order Date]],"MMM")</f>
        <v>Jul</v>
      </c>
      <c r="F1427" s="10">
        <f>YEAR(SalesDataTable[[#This Row],[Order Date]])</f>
        <v>2026</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6">
      <c r="A1428" s="2">
        <v>2616</v>
      </c>
      <c r="B1428" s="3">
        <v>46223</v>
      </c>
      <c r="C1428" s="11" t="str">
        <f>"Q"&amp;ROUNDUP(MONTH(SalesDataTable[[#This Row],[Order Date]])/3,0)</f>
        <v>Q3</v>
      </c>
      <c r="D1428" s="10">
        <f>MONTH(SalesDataTable[[#This Row],[Order Date]])</f>
        <v>7</v>
      </c>
      <c r="E1428" s="10" t="str">
        <f>TEXT(SalesDataTable[[#This Row],[Order Date]],"MMM")</f>
        <v>Jul</v>
      </c>
      <c r="F1428" s="10">
        <f>YEAR(SalesDataTable[[#This Row],[Order Date]])</f>
        <v>2026</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6">
      <c r="A1429" s="2">
        <v>2632</v>
      </c>
      <c r="B1429" s="3">
        <v>46223</v>
      </c>
      <c r="C1429" s="11" t="str">
        <f>"Q"&amp;ROUNDUP(MONTH(SalesDataTable[[#This Row],[Order Date]])/3,0)</f>
        <v>Q3</v>
      </c>
      <c r="D1429" s="10">
        <f>MONTH(SalesDataTable[[#This Row],[Order Date]])</f>
        <v>7</v>
      </c>
      <c r="E1429" s="10" t="str">
        <f>TEXT(SalesDataTable[[#This Row],[Order Date]],"MMM")</f>
        <v>Jul</v>
      </c>
      <c r="F1429" s="10">
        <f>YEAR(SalesDataTable[[#This Row],[Order Date]])</f>
        <v>2026</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6">
      <c r="A1430" s="2">
        <v>3725</v>
      </c>
      <c r="B1430" s="3">
        <v>46223</v>
      </c>
      <c r="C1430" s="11" t="str">
        <f>"Q"&amp;ROUNDUP(MONTH(SalesDataTable[[#This Row],[Order Date]])/3,0)</f>
        <v>Q3</v>
      </c>
      <c r="D1430" s="10">
        <f>MONTH(SalesDataTable[[#This Row],[Order Date]])</f>
        <v>7</v>
      </c>
      <c r="E1430" s="10" t="str">
        <f>TEXT(SalesDataTable[[#This Row],[Order Date]],"MMM")</f>
        <v>Jul</v>
      </c>
      <c r="F1430" s="10">
        <f>YEAR(SalesDataTable[[#This Row],[Order Date]])</f>
        <v>2026</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6">
      <c r="A1431" s="2">
        <v>3834</v>
      </c>
      <c r="B1431" s="3">
        <v>46223</v>
      </c>
      <c r="C1431" s="11" t="str">
        <f>"Q"&amp;ROUNDUP(MONTH(SalesDataTable[[#This Row],[Order Date]])/3,0)</f>
        <v>Q3</v>
      </c>
      <c r="D1431" s="10">
        <f>MONTH(SalesDataTable[[#This Row],[Order Date]])</f>
        <v>7</v>
      </c>
      <c r="E1431" s="10" t="str">
        <f>TEXT(SalesDataTable[[#This Row],[Order Date]],"MMM")</f>
        <v>Jul</v>
      </c>
      <c r="F1431" s="10">
        <f>YEAR(SalesDataTable[[#This Row],[Order Date]])</f>
        <v>2026</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6">
      <c r="A1432" s="2">
        <v>159</v>
      </c>
      <c r="B1432" s="3">
        <v>46224</v>
      </c>
      <c r="C1432" s="11" t="str">
        <f>"Q"&amp;ROUNDUP(MONTH(SalesDataTable[[#This Row],[Order Date]])/3,0)</f>
        <v>Q3</v>
      </c>
      <c r="D1432" s="10">
        <f>MONTH(SalesDataTable[[#This Row],[Order Date]])</f>
        <v>7</v>
      </c>
      <c r="E1432" s="10" t="str">
        <f>TEXT(SalesDataTable[[#This Row],[Order Date]],"MMM")</f>
        <v>Jul</v>
      </c>
      <c r="F1432" s="10">
        <f>YEAR(SalesDataTable[[#This Row],[Order Date]])</f>
        <v>2026</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6">
      <c r="A1433" s="2">
        <v>435</v>
      </c>
      <c r="B1433" s="3">
        <v>46224</v>
      </c>
      <c r="C1433" s="11" t="str">
        <f>"Q"&amp;ROUNDUP(MONTH(SalesDataTable[[#This Row],[Order Date]])/3,0)</f>
        <v>Q3</v>
      </c>
      <c r="D1433" s="10">
        <f>MONTH(SalesDataTable[[#This Row],[Order Date]])</f>
        <v>7</v>
      </c>
      <c r="E1433" s="10" t="str">
        <f>TEXT(SalesDataTable[[#This Row],[Order Date]],"MMM")</f>
        <v>Jul</v>
      </c>
      <c r="F1433" s="10">
        <f>YEAR(SalesDataTable[[#This Row],[Order Date]])</f>
        <v>2026</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6">
      <c r="A1434" s="2">
        <v>1467</v>
      </c>
      <c r="B1434" s="3">
        <v>46224</v>
      </c>
      <c r="C1434" s="11" t="str">
        <f>"Q"&amp;ROUNDUP(MONTH(SalesDataTable[[#This Row],[Order Date]])/3,0)</f>
        <v>Q3</v>
      </c>
      <c r="D1434" s="10">
        <f>MONTH(SalesDataTable[[#This Row],[Order Date]])</f>
        <v>7</v>
      </c>
      <c r="E1434" s="10" t="str">
        <f>TEXT(SalesDataTable[[#This Row],[Order Date]],"MMM")</f>
        <v>Jul</v>
      </c>
      <c r="F1434" s="10">
        <f>YEAR(SalesDataTable[[#This Row],[Order Date]])</f>
        <v>2026</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6">
      <c r="A1435" s="2">
        <v>1552</v>
      </c>
      <c r="B1435" s="3">
        <v>46224</v>
      </c>
      <c r="C1435" s="11" t="str">
        <f>"Q"&amp;ROUNDUP(MONTH(SalesDataTable[[#This Row],[Order Date]])/3,0)</f>
        <v>Q3</v>
      </c>
      <c r="D1435" s="10">
        <f>MONTH(SalesDataTable[[#This Row],[Order Date]])</f>
        <v>7</v>
      </c>
      <c r="E1435" s="10" t="str">
        <f>TEXT(SalesDataTable[[#This Row],[Order Date]],"MMM")</f>
        <v>Jul</v>
      </c>
      <c r="F1435" s="10">
        <f>YEAR(SalesDataTable[[#This Row],[Order Date]])</f>
        <v>2026</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6">
      <c r="A1436" s="2">
        <v>1745</v>
      </c>
      <c r="B1436" s="3">
        <v>46224</v>
      </c>
      <c r="C1436" s="11" t="str">
        <f>"Q"&amp;ROUNDUP(MONTH(SalesDataTable[[#This Row],[Order Date]])/3,0)</f>
        <v>Q3</v>
      </c>
      <c r="D1436" s="10">
        <f>MONTH(SalesDataTable[[#This Row],[Order Date]])</f>
        <v>7</v>
      </c>
      <c r="E1436" s="10" t="str">
        <f>TEXT(SalesDataTable[[#This Row],[Order Date]],"MMM")</f>
        <v>Jul</v>
      </c>
      <c r="F1436" s="10">
        <f>YEAR(SalesDataTable[[#This Row],[Order Date]])</f>
        <v>2026</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6">
      <c r="A1437" s="2">
        <v>2174</v>
      </c>
      <c r="B1437" s="3">
        <v>46224</v>
      </c>
      <c r="C1437" s="11" t="str">
        <f>"Q"&amp;ROUNDUP(MONTH(SalesDataTable[[#This Row],[Order Date]])/3,0)</f>
        <v>Q3</v>
      </c>
      <c r="D1437" s="10">
        <f>MONTH(SalesDataTable[[#This Row],[Order Date]])</f>
        <v>7</v>
      </c>
      <c r="E1437" s="10" t="str">
        <f>TEXT(SalesDataTable[[#This Row],[Order Date]],"MMM")</f>
        <v>Jul</v>
      </c>
      <c r="F1437" s="10">
        <f>YEAR(SalesDataTable[[#This Row],[Order Date]])</f>
        <v>2026</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6">
      <c r="A1438" s="2">
        <v>3444</v>
      </c>
      <c r="B1438" s="3">
        <v>46224</v>
      </c>
      <c r="C1438" s="11" t="str">
        <f>"Q"&amp;ROUNDUP(MONTH(SalesDataTable[[#This Row],[Order Date]])/3,0)</f>
        <v>Q3</v>
      </c>
      <c r="D1438" s="10">
        <f>MONTH(SalesDataTable[[#This Row],[Order Date]])</f>
        <v>7</v>
      </c>
      <c r="E1438" s="10" t="str">
        <f>TEXT(SalesDataTable[[#This Row],[Order Date]],"MMM")</f>
        <v>Jul</v>
      </c>
      <c r="F1438" s="10">
        <f>YEAR(SalesDataTable[[#This Row],[Order Date]])</f>
        <v>2026</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6">
      <c r="A1439" s="2">
        <v>3646</v>
      </c>
      <c r="B1439" s="3">
        <v>46224</v>
      </c>
      <c r="C1439" s="11" t="str">
        <f>"Q"&amp;ROUNDUP(MONTH(SalesDataTable[[#This Row],[Order Date]])/3,0)</f>
        <v>Q3</v>
      </c>
      <c r="D1439" s="10">
        <f>MONTH(SalesDataTable[[#This Row],[Order Date]])</f>
        <v>7</v>
      </c>
      <c r="E1439" s="10" t="str">
        <f>TEXT(SalesDataTable[[#This Row],[Order Date]],"MMM")</f>
        <v>Jul</v>
      </c>
      <c r="F1439" s="10">
        <f>YEAR(SalesDataTable[[#This Row],[Order Date]])</f>
        <v>2026</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6">
      <c r="A1440" s="2">
        <v>4558</v>
      </c>
      <c r="B1440" s="3">
        <v>46224</v>
      </c>
      <c r="C1440" s="11" t="str">
        <f>"Q"&amp;ROUNDUP(MONTH(SalesDataTable[[#This Row],[Order Date]])/3,0)</f>
        <v>Q3</v>
      </c>
      <c r="D1440" s="10">
        <f>MONTH(SalesDataTable[[#This Row],[Order Date]])</f>
        <v>7</v>
      </c>
      <c r="E1440" s="10" t="str">
        <f>TEXT(SalesDataTable[[#This Row],[Order Date]],"MMM")</f>
        <v>Jul</v>
      </c>
      <c r="F1440" s="10">
        <f>YEAR(SalesDataTable[[#This Row],[Order Date]])</f>
        <v>2026</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6">
      <c r="A1441" s="2">
        <v>4564</v>
      </c>
      <c r="B1441" s="3">
        <v>46224</v>
      </c>
      <c r="C1441" s="11" t="str">
        <f>"Q"&amp;ROUNDUP(MONTH(SalesDataTable[[#This Row],[Order Date]])/3,0)</f>
        <v>Q3</v>
      </c>
      <c r="D1441" s="10">
        <f>MONTH(SalesDataTable[[#This Row],[Order Date]])</f>
        <v>7</v>
      </c>
      <c r="E1441" s="10" t="str">
        <f>TEXT(SalesDataTable[[#This Row],[Order Date]],"MMM")</f>
        <v>Jul</v>
      </c>
      <c r="F1441" s="10">
        <f>YEAR(SalesDataTable[[#This Row],[Order Date]])</f>
        <v>2026</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6">
      <c r="A1442" s="2">
        <v>4616</v>
      </c>
      <c r="B1442" s="3">
        <v>46224</v>
      </c>
      <c r="C1442" s="11" t="str">
        <f>"Q"&amp;ROUNDUP(MONTH(SalesDataTable[[#This Row],[Order Date]])/3,0)</f>
        <v>Q3</v>
      </c>
      <c r="D1442" s="10">
        <f>MONTH(SalesDataTable[[#This Row],[Order Date]])</f>
        <v>7</v>
      </c>
      <c r="E1442" s="10" t="str">
        <f>TEXT(SalesDataTable[[#This Row],[Order Date]],"MMM")</f>
        <v>Jul</v>
      </c>
      <c r="F1442" s="10">
        <f>YEAR(SalesDataTable[[#This Row],[Order Date]])</f>
        <v>2026</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6">
      <c r="A1443" s="2">
        <v>536</v>
      </c>
      <c r="B1443" s="3">
        <v>46225</v>
      </c>
      <c r="C1443" s="11" t="str">
        <f>"Q"&amp;ROUNDUP(MONTH(SalesDataTable[[#This Row],[Order Date]])/3,0)</f>
        <v>Q3</v>
      </c>
      <c r="D1443" s="10">
        <f>MONTH(SalesDataTable[[#This Row],[Order Date]])</f>
        <v>7</v>
      </c>
      <c r="E1443" s="10" t="str">
        <f>TEXT(SalesDataTable[[#This Row],[Order Date]],"MMM")</f>
        <v>Jul</v>
      </c>
      <c r="F1443" s="10">
        <f>YEAR(SalesDataTable[[#This Row],[Order Date]])</f>
        <v>2026</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6">
      <c r="A1444" s="2">
        <v>571</v>
      </c>
      <c r="B1444" s="3">
        <v>46225</v>
      </c>
      <c r="C1444" s="11" t="str">
        <f>"Q"&amp;ROUNDUP(MONTH(SalesDataTable[[#This Row],[Order Date]])/3,0)</f>
        <v>Q3</v>
      </c>
      <c r="D1444" s="10">
        <f>MONTH(SalesDataTable[[#This Row],[Order Date]])</f>
        <v>7</v>
      </c>
      <c r="E1444" s="10" t="str">
        <f>TEXT(SalesDataTable[[#This Row],[Order Date]],"MMM")</f>
        <v>Jul</v>
      </c>
      <c r="F1444" s="10">
        <f>YEAR(SalesDataTable[[#This Row],[Order Date]])</f>
        <v>2026</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6">
      <c r="A1445" s="2">
        <v>965</v>
      </c>
      <c r="B1445" s="3">
        <v>46225</v>
      </c>
      <c r="C1445" s="11" t="str">
        <f>"Q"&amp;ROUNDUP(MONTH(SalesDataTable[[#This Row],[Order Date]])/3,0)</f>
        <v>Q3</v>
      </c>
      <c r="D1445" s="10">
        <f>MONTH(SalesDataTable[[#This Row],[Order Date]])</f>
        <v>7</v>
      </c>
      <c r="E1445" s="10" t="str">
        <f>TEXT(SalesDataTable[[#This Row],[Order Date]],"MMM")</f>
        <v>Jul</v>
      </c>
      <c r="F1445" s="10">
        <f>YEAR(SalesDataTable[[#This Row],[Order Date]])</f>
        <v>2026</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6">
      <c r="A1446" s="2">
        <v>1504</v>
      </c>
      <c r="B1446" s="3">
        <v>46225</v>
      </c>
      <c r="C1446" s="11" t="str">
        <f>"Q"&amp;ROUNDUP(MONTH(SalesDataTable[[#This Row],[Order Date]])/3,0)</f>
        <v>Q3</v>
      </c>
      <c r="D1446" s="10">
        <f>MONTH(SalesDataTable[[#This Row],[Order Date]])</f>
        <v>7</v>
      </c>
      <c r="E1446" s="10" t="str">
        <f>TEXT(SalesDataTable[[#This Row],[Order Date]],"MMM")</f>
        <v>Jul</v>
      </c>
      <c r="F1446" s="10">
        <f>YEAR(SalesDataTable[[#This Row],[Order Date]])</f>
        <v>2026</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6">
      <c r="A1447" s="2">
        <v>2560</v>
      </c>
      <c r="B1447" s="3">
        <v>46225</v>
      </c>
      <c r="C1447" s="11" t="str">
        <f>"Q"&amp;ROUNDUP(MONTH(SalesDataTable[[#This Row],[Order Date]])/3,0)</f>
        <v>Q3</v>
      </c>
      <c r="D1447" s="10">
        <f>MONTH(SalesDataTable[[#This Row],[Order Date]])</f>
        <v>7</v>
      </c>
      <c r="E1447" s="10" t="str">
        <f>TEXT(SalesDataTable[[#This Row],[Order Date]],"MMM")</f>
        <v>Jul</v>
      </c>
      <c r="F1447" s="10">
        <f>YEAR(SalesDataTable[[#This Row],[Order Date]])</f>
        <v>2026</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6">
      <c r="A1448" s="2">
        <v>2758</v>
      </c>
      <c r="B1448" s="3">
        <v>46225</v>
      </c>
      <c r="C1448" s="11" t="str">
        <f>"Q"&amp;ROUNDUP(MONTH(SalesDataTable[[#This Row],[Order Date]])/3,0)</f>
        <v>Q3</v>
      </c>
      <c r="D1448" s="10">
        <f>MONTH(SalesDataTable[[#This Row],[Order Date]])</f>
        <v>7</v>
      </c>
      <c r="E1448" s="10" t="str">
        <f>TEXT(SalesDataTable[[#This Row],[Order Date]],"MMM")</f>
        <v>Jul</v>
      </c>
      <c r="F1448" s="10">
        <f>YEAR(SalesDataTable[[#This Row],[Order Date]])</f>
        <v>2026</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6">
      <c r="A1449" s="2">
        <v>4030</v>
      </c>
      <c r="B1449" s="3">
        <v>46225</v>
      </c>
      <c r="C1449" s="11" t="str">
        <f>"Q"&amp;ROUNDUP(MONTH(SalesDataTable[[#This Row],[Order Date]])/3,0)</f>
        <v>Q3</v>
      </c>
      <c r="D1449" s="10">
        <f>MONTH(SalesDataTable[[#This Row],[Order Date]])</f>
        <v>7</v>
      </c>
      <c r="E1449" s="10" t="str">
        <f>TEXT(SalesDataTable[[#This Row],[Order Date]],"MMM")</f>
        <v>Jul</v>
      </c>
      <c r="F1449" s="10">
        <f>YEAR(SalesDataTable[[#This Row],[Order Date]])</f>
        <v>2026</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6">
      <c r="A1450" s="2">
        <v>4337</v>
      </c>
      <c r="B1450" s="3">
        <v>46225</v>
      </c>
      <c r="C1450" s="11" t="str">
        <f>"Q"&amp;ROUNDUP(MONTH(SalesDataTable[[#This Row],[Order Date]])/3,0)</f>
        <v>Q3</v>
      </c>
      <c r="D1450" s="10">
        <f>MONTH(SalesDataTable[[#This Row],[Order Date]])</f>
        <v>7</v>
      </c>
      <c r="E1450" s="10" t="str">
        <f>TEXT(SalesDataTable[[#This Row],[Order Date]],"MMM")</f>
        <v>Jul</v>
      </c>
      <c r="F1450" s="10">
        <f>YEAR(SalesDataTable[[#This Row],[Order Date]])</f>
        <v>2026</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6">
      <c r="A1451" s="2">
        <v>5129</v>
      </c>
      <c r="B1451" s="3">
        <v>46225</v>
      </c>
      <c r="C1451" s="11" t="str">
        <f>"Q"&amp;ROUNDUP(MONTH(SalesDataTable[[#This Row],[Order Date]])/3,0)</f>
        <v>Q3</v>
      </c>
      <c r="D1451" s="10">
        <f>MONTH(SalesDataTable[[#This Row],[Order Date]])</f>
        <v>7</v>
      </c>
      <c r="E1451" s="10" t="str">
        <f>TEXT(SalesDataTable[[#This Row],[Order Date]],"MMM")</f>
        <v>Jul</v>
      </c>
      <c r="F1451" s="10">
        <f>YEAR(SalesDataTable[[#This Row],[Order Date]])</f>
        <v>2026</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6">
      <c r="A1452" s="2">
        <v>81</v>
      </c>
      <c r="B1452" s="3">
        <v>46226</v>
      </c>
      <c r="C1452" s="11" t="str">
        <f>"Q"&amp;ROUNDUP(MONTH(SalesDataTable[[#This Row],[Order Date]])/3,0)</f>
        <v>Q3</v>
      </c>
      <c r="D1452" s="10">
        <f>MONTH(SalesDataTable[[#This Row],[Order Date]])</f>
        <v>7</v>
      </c>
      <c r="E1452" s="10" t="str">
        <f>TEXT(SalesDataTable[[#This Row],[Order Date]],"MMM")</f>
        <v>Jul</v>
      </c>
      <c r="F1452" s="10">
        <f>YEAR(SalesDataTable[[#This Row],[Order Date]])</f>
        <v>2026</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6">
      <c r="A1453" s="2">
        <v>493</v>
      </c>
      <c r="B1453" s="3">
        <v>46226</v>
      </c>
      <c r="C1453" s="11" t="str">
        <f>"Q"&amp;ROUNDUP(MONTH(SalesDataTable[[#This Row],[Order Date]])/3,0)</f>
        <v>Q3</v>
      </c>
      <c r="D1453" s="10">
        <f>MONTH(SalesDataTable[[#This Row],[Order Date]])</f>
        <v>7</v>
      </c>
      <c r="E1453" s="10" t="str">
        <f>TEXT(SalesDataTable[[#This Row],[Order Date]],"MMM")</f>
        <v>Jul</v>
      </c>
      <c r="F1453" s="10">
        <f>YEAR(SalesDataTable[[#This Row],[Order Date]])</f>
        <v>2026</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6">
      <c r="A1454" s="2">
        <v>613</v>
      </c>
      <c r="B1454" s="3">
        <v>46226</v>
      </c>
      <c r="C1454" s="11" t="str">
        <f>"Q"&amp;ROUNDUP(MONTH(SalesDataTable[[#This Row],[Order Date]])/3,0)</f>
        <v>Q3</v>
      </c>
      <c r="D1454" s="10">
        <f>MONTH(SalesDataTable[[#This Row],[Order Date]])</f>
        <v>7</v>
      </c>
      <c r="E1454" s="10" t="str">
        <f>TEXT(SalesDataTable[[#This Row],[Order Date]],"MMM")</f>
        <v>Jul</v>
      </c>
      <c r="F1454" s="10">
        <f>YEAR(SalesDataTable[[#This Row],[Order Date]])</f>
        <v>2026</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6">
      <c r="A1455" s="2">
        <v>958</v>
      </c>
      <c r="B1455" s="3">
        <v>46226</v>
      </c>
      <c r="C1455" s="11" t="str">
        <f>"Q"&amp;ROUNDUP(MONTH(SalesDataTable[[#This Row],[Order Date]])/3,0)</f>
        <v>Q3</v>
      </c>
      <c r="D1455" s="10">
        <f>MONTH(SalesDataTable[[#This Row],[Order Date]])</f>
        <v>7</v>
      </c>
      <c r="E1455" s="10" t="str">
        <f>TEXT(SalesDataTable[[#This Row],[Order Date]],"MMM")</f>
        <v>Jul</v>
      </c>
      <c r="F1455" s="10">
        <f>YEAR(SalesDataTable[[#This Row],[Order Date]])</f>
        <v>2026</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6">
      <c r="A1456" s="2">
        <v>1270</v>
      </c>
      <c r="B1456" s="3">
        <v>46226</v>
      </c>
      <c r="C1456" s="11" t="str">
        <f>"Q"&amp;ROUNDUP(MONTH(SalesDataTable[[#This Row],[Order Date]])/3,0)</f>
        <v>Q3</v>
      </c>
      <c r="D1456" s="10">
        <f>MONTH(SalesDataTable[[#This Row],[Order Date]])</f>
        <v>7</v>
      </c>
      <c r="E1456" s="10" t="str">
        <f>TEXT(SalesDataTable[[#This Row],[Order Date]],"MMM")</f>
        <v>Jul</v>
      </c>
      <c r="F1456" s="10">
        <f>YEAR(SalesDataTable[[#This Row],[Order Date]])</f>
        <v>2026</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6">
      <c r="A1457" s="2">
        <v>1513</v>
      </c>
      <c r="B1457" s="3">
        <v>46226</v>
      </c>
      <c r="C1457" s="11" t="str">
        <f>"Q"&amp;ROUNDUP(MONTH(SalesDataTable[[#This Row],[Order Date]])/3,0)</f>
        <v>Q3</v>
      </c>
      <c r="D1457" s="10">
        <f>MONTH(SalesDataTable[[#This Row],[Order Date]])</f>
        <v>7</v>
      </c>
      <c r="E1457" s="10" t="str">
        <f>TEXT(SalesDataTable[[#This Row],[Order Date]],"MMM")</f>
        <v>Jul</v>
      </c>
      <c r="F1457" s="10">
        <f>YEAR(SalesDataTable[[#This Row],[Order Date]])</f>
        <v>2026</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6">
      <c r="A1458" s="2">
        <v>2009</v>
      </c>
      <c r="B1458" s="3">
        <v>46226</v>
      </c>
      <c r="C1458" s="11" t="str">
        <f>"Q"&amp;ROUNDUP(MONTH(SalesDataTable[[#This Row],[Order Date]])/3,0)</f>
        <v>Q3</v>
      </c>
      <c r="D1458" s="10">
        <f>MONTH(SalesDataTable[[#This Row],[Order Date]])</f>
        <v>7</v>
      </c>
      <c r="E1458" s="10" t="str">
        <f>TEXT(SalesDataTable[[#This Row],[Order Date]],"MMM")</f>
        <v>Jul</v>
      </c>
      <c r="F1458" s="10">
        <f>YEAR(SalesDataTable[[#This Row],[Order Date]])</f>
        <v>2026</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6">
      <c r="A1459" s="2">
        <v>2838</v>
      </c>
      <c r="B1459" s="3">
        <v>46226</v>
      </c>
      <c r="C1459" s="11" t="str">
        <f>"Q"&amp;ROUNDUP(MONTH(SalesDataTable[[#This Row],[Order Date]])/3,0)</f>
        <v>Q3</v>
      </c>
      <c r="D1459" s="10">
        <f>MONTH(SalesDataTable[[#This Row],[Order Date]])</f>
        <v>7</v>
      </c>
      <c r="E1459" s="10" t="str">
        <f>TEXT(SalesDataTable[[#This Row],[Order Date]],"MMM")</f>
        <v>Jul</v>
      </c>
      <c r="F1459" s="10">
        <f>YEAR(SalesDataTable[[#This Row],[Order Date]])</f>
        <v>2026</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6">
      <c r="A1460" s="2">
        <v>3730</v>
      </c>
      <c r="B1460" s="3">
        <v>46226</v>
      </c>
      <c r="C1460" s="11" t="str">
        <f>"Q"&amp;ROUNDUP(MONTH(SalesDataTable[[#This Row],[Order Date]])/3,0)</f>
        <v>Q3</v>
      </c>
      <c r="D1460" s="10">
        <f>MONTH(SalesDataTable[[#This Row],[Order Date]])</f>
        <v>7</v>
      </c>
      <c r="E1460" s="10" t="str">
        <f>TEXT(SalesDataTable[[#This Row],[Order Date]],"MMM")</f>
        <v>Jul</v>
      </c>
      <c r="F1460" s="10">
        <f>YEAR(SalesDataTable[[#This Row],[Order Date]])</f>
        <v>2026</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6">
      <c r="A1461" s="2">
        <v>4287</v>
      </c>
      <c r="B1461" s="3">
        <v>46226</v>
      </c>
      <c r="C1461" s="11" t="str">
        <f>"Q"&amp;ROUNDUP(MONTH(SalesDataTable[[#This Row],[Order Date]])/3,0)</f>
        <v>Q3</v>
      </c>
      <c r="D1461" s="10">
        <f>MONTH(SalesDataTable[[#This Row],[Order Date]])</f>
        <v>7</v>
      </c>
      <c r="E1461" s="10" t="str">
        <f>TEXT(SalesDataTable[[#This Row],[Order Date]],"MMM")</f>
        <v>Jul</v>
      </c>
      <c r="F1461" s="10">
        <f>YEAR(SalesDataTable[[#This Row],[Order Date]])</f>
        <v>2026</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6">
      <c r="A1462" s="2">
        <v>4297</v>
      </c>
      <c r="B1462" s="3">
        <v>46226</v>
      </c>
      <c r="C1462" s="11" t="str">
        <f>"Q"&amp;ROUNDUP(MONTH(SalesDataTable[[#This Row],[Order Date]])/3,0)</f>
        <v>Q3</v>
      </c>
      <c r="D1462" s="10">
        <f>MONTH(SalesDataTable[[#This Row],[Order Date]])</f>
        <v>7</v>
      </c>
      <c r="E1462" s="10" t="str">
        <f>TEXT(SalesDataTable[[#This Row],[Order Date]],"MMM")</f>
        <v>Jul</v>
      </c>
      <c r="F1462" s="10">
        <f>YEAR(SalesDataTable[[#This Row],[Order Date]])</f>
        <v>2026</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6">
      <c r="A1463" s="2">
        <v>5118</v>
      </c>
      <c r="B1463" s="3">
        <v>46226</v>
      </c>
      <c r="C1463" s="11" t="str">
        <f>"Q"&amp;ROUNDUP(MONTH(SalesDataTable[[#This Row],[Order Date]])/3,0)</f>
        <v>Q3</v>
      </c>
      <c r="D1463" s="10">
        <f>MONTH(SalesDataTable[[#This Row],[Order Date]])</f>
        <v>7</v>
      </c>
      <c r="E1463" s="10" t="str">
        <f>TEXT(SalesDataTable[[#This Row],[Order Date]],"MMM")</f>
        <v>Jul</v>
      </c>
      <c r="F1463" s="10">
        <f>YEAR(SalesDataTable[[#This Row],[Order Date]])</f>
        <v>2026</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6">
      <c r="A1464" s="2">
        <v>363</v>
      </c>
      <c r="B1464" s="3">
        <v>46227</v>
      </c>
      <c r="C1464" s="11" t="str">
        <f>"Q"&amp;ROUNDUP(MONTH(SalesDataTable[[#This Row],[Order Date]])/3,0)</f>
        <v>Q3</v>
      </c>
      <c r="D1464" s="10">
        <f>MONTH(SalesDataTable[[#This Row],[Order Date]])</f>
        <v>7</v>
      </c>
      <c r="E1464" s="10" t="str">
        <f>TEXT(SalesDataTable[[#This Row],[Order Date]],"MMM")</f>
        <v>Jul</v>
      </c>
      <c r="F1464" s="10">
        <f>YEAR(SalesDataTable[[#This Row],[Order Date]])</f>
        <v>2026</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6">
      <c r="A1465" s="2">
        <v>4243</v>
      </c>
      <c r="B1465" s="3">
        <v>46227</v>
      </c>
      <c r="C1465" s="11" t="str">
        <f>"Q"&amp;ROUNDUP(MONTH(SalesDataTable[[#This Row],[Order Date]])/3,0)</f>
        <v>Q3</v>
      </c>
      <c r="D1465" s="10">
        <f>MONTH(SalesDataTable[[#This Row],[Order Date]])</f>
        <v>7</v>
      </c>
      <c r="E1465" s="10" t="str">
        <f>TEXT(SalesDataTable[[#This Row],[Order Date]],"MMM")</f>
        <v>Jul</v>
      </c>
      <c r="F1465" s="10">
        <f>YEAR(SalesDataTable[[#This Row],[Order Date]])</f>
        <v>2026</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6">
      <c r="A1466" s="2">
        <v>4348</v>
      </c>
      <c r="B1466" s="3">
        <v>46227</v>
      </c>
      <c r="C1466" s="11" t="str">
        <f>"Q"&amp;ROUNDUP(MONTH(SalesDataTable[[#This Row],[Order Date]])/3,0)</f>
        <v>Q3</v>
      </c>
      <c r="D1466" s="10">
        <f>MONTH(SalesDataTable[[#This Row],[Order Date]])</f>
        <v>7</v>
      </c>
      <c r="E1466" s="10" t="str">
        <f>TEXT(SalesDataTable[[#This Row],[Order Date]],"MMM")</f>
        <v>Jul</v>
      </c>
      <c r="F1466" s="10">
        <f>YEAR(SalesDataTable[[#This Row],[Order Date]])</f>
        <v>2026</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6">
      <c r="A1467" s="2">
        <v>4405</v>
      </c>
      <c r="B1467" s="3">
        <v>46227</v>
      </c>
      <c r="C1467" s="11" t="str">
        <f>"Q"&amp;ROUNDUP(MONTH(SalesDataTable[[#This Row],[Order Date]])/3,0)</f>
        <v>Q3</v>
      </c>
      <c r="D1467" s="10">
        <f>MONTH(SalesDataTable[[#This Row],[Order Date]])</f>
        <v>7</v>
      </c>
      <c r="E1467" s="10" t="str">
        <f>TEXT(SalesDataTable[[#This Row],[Order Date]],"MMM")</f>
        <v>Jul</v>
      </c>
      <c r="F1467" s="10">
        <f>YEAR(SalesDataTable[[#This Row],[Order Date]])</f>
        <v>2026</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6">
      <c r="A1468" s="2">
        <v>4857</v>
      </c>
      <c r="B1468" s="3">
        <v>46227</v>
      </c>
      <c r="C1468" s="11" t="str">
        <f>"Q"&amp;ROUNDUP(MONTH(SalesDataTable[[#This Row],[Order Date]])/3,0)</f>
        <v>Q3</v>
      </c>
      <c r="D1468" s="10">
        <f>MONTH(SalesDataTable[[#This Row],[Order Date]])</f>
        <v>7</v>
      </c>
      <c r="E1468" s="10" t="str">
        <f>TEXT(SalesDataTable[[#This Row],[Order Date]],"MMM")</f>
        <v>Jul</v>
      </c>
      <c r="F1468" s="10">
        <f>YEAR(SalesDataTable[[#This Row],[Order Date]])</f>
        <v>2026</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6">
      <c r="A1469" s="2">
        <v>87</v>
      </c>
      <c r="B1469" s="3">
        <v>46228</v>
      </c>
      <c r="C1469" s="11" t="str">
        <f>"Q"&amp;ROUNDUP(MONTH(SalesDataTable[[#This Row],[Order Date]])/3,0)</f>
        <v>Q3</v>
      </c>
      <c r="D1469" s="10">
        <f>MONTH(SalesDataTable[[#This Row],[Order Date]])</f>
        <v>7</v>
      </c>
      <c r="E1469" s="10" t="str">
        <f>TEXT(SalesDataTable[[#This Row],[Order Date]],"MMM")</f>
        <v>Jul</v>
      </c>
      <c r="F1469" s="10">
        <f>YEAR(SalesDataTable[[#This Row],[Order Date]])</f>
        <v>2026</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6">
      <c r="A1470" s="2">
        <v>315</v>
      </c>
      <c r="B1470" s="3">
        <v>46228</v>
      </c>
      <c r="C1470" s="11" t="str">
        <f>"Q"&amp;ROUNDUP(MONTH(SalesDataTable[[#This Row],[Order Date]])/3,0)</f>
        <v>Q3</v>
      </c>
      <c r="D1470" s="10">
        <f>MONTH(SalesDataTable[[#This Row],[Order Date]])</f>
        <v>7</v>
      </c>
      <c r="E1470" s="10" t="str">
        <f>TEXT(SalesDataTable[[#This Row],[Order Date]],"MMM")</f>
        <v>Jul</v>
      </c>
      <c r="F1470" s="10">
        <f>YEAR(SalesDataTable[[#This Row],[Order Date]])</f>
        <v>2026</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6">
      <c r="A1471" s="2">
        <v>970</v>
      </c>
      <c r="B1471" s="3">
        <v>46228</v>
      </c>
      <c r="C1471" s="11" t="str">
        <f>"Q"&amp;ROUNDUP(MONTH(SalesDataTable[[#This Row],[Order Date]])/3,0)</f>
        <v>Q3</v>
      </c>
      <c r="D1471" s="10">
        <f>MONTH(SalesDataTable[[#This Row],[Order Date]])</f>
        <v>7</v>
      </c>
      <c r="E1471" s="10" t="str">
        <f>TEXT(SalesDataTable[[#This Row],[Order Date]],"MMM")</f>
        <v>Jul</v>
      </c>
      <c r="F1471" s="10">
        <f>YEAR(SalesDataTable[[#This Row],[Order Date]])</f>
        <v>2026</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6">
      <c r="A1472" s="2">
        <v>1891</v>
      </c>
      <c r="B1472" s="3">
        <v>46228</v>
      </c>
      <c r="C1472" s="11" t="str">
        <f>"Q"&amp;ROUNDUP(MONTH(SalesDataTable[[#This Row],[Order Date]])/3,0)</f>
        <v>Q3</v>
      </c>
      <c r="D1472" s="10">
        <f>MONTH(SalesDataTable[[#This Row],[Order Date]])</f>
        <v>7</v>
      </c>
      <c r="E1472" s="10" t="str">
        <f>TEXT(SalesDataTable[[#This Row],[Order Date]],"MMM")</f>
        <v>Jul</v>
      </c>
      <c r="F1472" s="10">
        <f>YEAR(SalesDataTable[[#This Row],[Order Date]])</f>
        <v>2026</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6">
      <c r="A1473" s="2">
        <v>2148</v>
      </c>
      <c r="B1473" s="3">
        <v>46228</v>
      </c>
      <c r="C1473" s="11" t="str">
        <f>"Q"&amp;ROUNDUP(MONTH(SalesDataTable[[#This Row],[Order Date]])/3,0)</f>
        <v>Q3</v>
      </c>
      <c r="D1473" s="10">
        <f>MONTH(SalesDataTable[[#This Row],[Order Date]])</f>
        <v>7</v>
      </c>
      <c r="E1473" s="10" t="str">
        <f>TEXT(SalesDataTable[[#This Row],[Order Date]],"MMM")</f>
        <v>Jul</v>
      </c>
      <c r="F1473" s="10">
        <f>YEAR(SalesDataTable[[#This Row],[Order Date]])</f>
        <v>2026</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6">
      <c r="A1474" s="2">
        <v>2467</v>
      </c>
      <c r="B1474" s="3">
        <v>46228</v>
      </c>
      <c r="C1474" s="11" t="str">
        <f>"Q"&amp;ROUNDUP(MONTH(SalesDataTable[[#This Row],[Order Date]])/3,0)</f>
        <v>Q3</v>
      </c>
      <c r="D1474" s="10">
        <f>MONTH(SalesDataTable[[#This Row],[Order Date]])</f>
        <v>7</v>
      </c>
      <c r="E1474" s="10" t="str">
        <f>TEXT(SalesDataTable[[#This Row],[Order Date]],"MMM")</f>
        <v>Jul</v>
      </c>
      <c r="F1474" s="10">
        <f>YEAR(SalesDataTable[[#This Row],[Order Date]])</f>
        <v>2026</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6">
      <c r="A1475" s="2">
        <v>3710</v>
      </c>
      <c r="B1475" s="3">
        <v>46228</v>
      </c>
      <c r="C1475" s="11" t="str">
        <f>"Q"&amp;ROUNDUP(MONTH(SalesDataTable[[#This Row],[Order Date]])/3,0)</f>
        <v>Q3</v>
      </c>
      <c r="D1475" s="10">
        <f>MONTH(SalesDataTable[[#This Row],[Order Date]])</f>
        <v>7</v>
      </c>
      <c r="E1475" s="10" t="str">
        <f>TEXT(SalesDataTable[[#This Row],[Order Date]],"MMM")</f>
        <v>Jul</v>
      </c>
      <c r="F1475" s="10">
        <f>YEAR(SalesDataTable[[#This Row],[Order Date]])</f>
        <v>2026</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6">
      <c r="A1476" s="2">
        <v>3714</v>
      </c>
      <c r="B1476" s="3">
        <v>46228</v>
      </c>
      <c r="C1476" s="11" t="str">
        <f>"Q"&amp;ROUNDUP(MONTH(SalesDataTable[[#This Row],[Order Date]])/3,0)</f>
        <v>Q3</v>
      </c>
      <c r="D1476" s="10">
        <f>MONTH(SalesDataTable[[#This Row],[Order Date]])</f>
        <v>7</v>
      </c>
      <c r="E1476" s="10" t="str">
        <f>TEXT(SalesDataTable[[#This Row],[Order Date]],"MMM")</f>
        <v>Jul</v>
      </c>
      <c r="F1476" s="10">
        <f>YEAR(SalesDataTable[[#This Row],[Order Date]])</f>
        <v>2026</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6">
      <c r="A1477" s="2">
        <v>3893</v>
      </c>
      <c r="B1477" s="3">
        <v>46228</v>
      </c>
      <c r="C1477" s="11" t="str">
        <f>"Q"&amp;ROUNDUP(MONTH(SalesDataTable[[#This Row],[Order Date]])/3,0)</f>
        <v>Q3</v>
      </c>
      <c r="D1477" s="10">
        <f>MONTH(SalesDataTable[[#This Row],[Order Date]])</f>
        <v>7</v>
      </c>
      <c r="E1477" s="10" t="str">
        <f>TEXT(SalesDataTable[[#This Row],[Order Date]],"MMM")</f>
        <v>Jul</v>
      </c>
      <c r="F1477" s="10">
        <f>YEAR(SalesDataTable[[#This Row],[Order Date]])</f>
        <v>2026</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6">
      <c r="A1478" s="2">
        <v>4136</v>
      </c>
      <c r="B1478" s="3">
        <v>46228</v>
      </c>
      <c r="C1478" s="11" t="str">
        <f>"Q"&amp;ROUNDUP(MONTH(SalesDataTable[[#This Row],[Order Date]])/3,0)</f>
        <v>Q3</v>
      </c>
      <c r="D1478" s="10">
        <f>MONTH(SalesDataTable[[#This Row],[Order Date]])</f>
        <v>7</v>
      </c>
      <c r="E1478" s="10" t="str">
        <f>TEXT(SalesDataTable[[#This Row],[Order Date]],"MMM")</f>
        <v>Jul</v>
      </c>
      <c r="F1478" s="10">
        <f>YEAR(SalesDataTable[[#This Row],[Order Date]])</f>
        <v>2026</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6">
      <c r="A1479" s="2">
        <v>4212</v>
      </c>
      <c r="B1479" s="3">
        <v>46228</v>
      </c>
      <c r="C1479" s="11" t="str">
        <f>"Q"&amp;ROUNDUP(MONTH(SalesDataTable[[#This Row],[Order Date]])/3,0)</f>
        <v>Q3</v>
      </c>
      <c r="D1479" s="10">
        <f>MONTH(SalesDataTable[[#This Row],[Order Date]])</f>
        <v>7</v>
      </c>
      <c r="E1479" s="10" t="str">
        <f>TEXT(SalesDataTable[[#This Row],[Order Date]],"MMM")</f>
        <v>Jul</v>
      </c>
      <c r="F1479" s="10">
        <f>YEAR(SalesDataTable[[#This Row],[Order Date]])</f>
        <v>2026</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6">
      <c r="A1480" s="2">
        <v>4332</v>
      </c>
      <c r="B1480" s="3">
        <v>46228</v>
      </c>
      <c r="C1480" s="11" t="str">
        <f>"Q"&amp;ROUNDUP(MONTH(SalesDataTable[[#This Row],[Order Date]])/3,0)</f>
        <v>Q3</v>
      </c>
      <c r="D1480" s="10">
        <f>MONTH(SalesDataTable[[#This Row],[Order Date]])</f>
        <v>7</v>
      </c>
      <c r="E1480" s="10" t="str">
        <f>TEXT(SalesDataTable[[#This Row],[Order Date]],"MMM")</f>
        <v>Jul</v>
      </c>
      <c r="F1480" s="10">
        <f>YEAR(SalesDataTable[[#This Row],[Order Date]])</f>
        <v>2026</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6">
      <c r="A1481" s="2">
        <v>702</v>
      </c>
      <c r="B1481" s="3">
        <v>46229</v>
      </c>
      <c r="C1481" s="11" t="str">
        <f>"Q"&amp;ROUNDUP(MONTH(SalesDataTable[[#This Row],[Order Date]])/3,0)</f>
        <v>Q3</v>
      </c>
      <c r="D1481" s="10">
        <f>MONTH(SalesDataTable[[#This Row],[Order Date]])</f>
        <v>7</v>
      </c>
      <c r="E1481" s="10" t="str">
        <f>TEXT(SalesDataTable[[#This Row],[Order Date]],"MMM")</f>
        <v>Jul</v>
      </c>
      <c r="F1481" s="10">
        <f>YEAR(SalesDataTable[[#This Row],[Order Date]])</f>
        <v>2026</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6">
      <c r="A1482" s="2">
        <v>1223</v>
      </c>
      <c r="B1482" s="3">
        <v>46229</v>
      </c>
      <c r="C1482" s="11" t="str">
        <f>"Q"&amp;ROUNDUP(MONTH(SalesDataTable[[#This Row],[Order Date]])/3,0)</f>
        <v>Q3</v>
      </c>
      <c r="D1482" s="10">
        <f>MONTH(SalesDataTable[[#This Row],[Order Date]])</f>
        <v>7</v>
      </c>
      <c r="E1482" s="10" t="str">
        <f>TEXT(SalesDataTable[[#This Row],[Order Date]],"MMM")</f>
        <v>Jul</v>
      </c>
      <c r="F1482" s="10">
        <f>YEAR(SalesDataTable[[#This Row],[Order Date]])</f>
        <v>2026</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6">
      <c r="A1483" s="2">
        <v>1370</v>
      </c>
      <c r="B1483" s="3">
        <v>46229</v>
      </c>
      <c r="C1483" s="11" t="str">
        <f>"Q"&amp;ROUNDUP(MONTH(SalesDataTable[[#This Row],[Order Date]])/3,0)</f>
        <v>Q3</v>
      </c>
      <c r="D1483" s="10">
        <f>MONTH(SalesDataTable[[#This Row],[Order Date]])</f>
        <v>7</v>
      </c>
      <c r="E1483" s="10" t="str">
        <f>TEXT(SalesDataTable[[#This Row],[Order Date]],"MMM")</f>
        <v>Jul</v>
      </c>
      <c r="F1483" s="10">
        <f>YEAR(SalesDataTable[[#This Row],[Order Date]])</f>
        <v>2026</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6">
      <c r="A1484" s="2">
        <v>3476</v>
      </c>
      <c r="B1484" s="3">
        <v>46229</v>
      </c>
      <c r="C1484" s="11" t="str">
        <f>"Q"&amp;ROUNDUP(MONTH(SalesDataTable[[#This Row],[Order Date]])/3,0)</f>
        <v>Q3</v>
      </c>
      <c r="D1484" s="10">
        <f>MONTH(SalesDataTable[[#This Row],[Order Date]])</f>
        <v>7</v>
      </c>
      <c r="E1484" s="10" t="str">
        <f>TEXT(SalesDataTable[[#This Row],[Order Date]],"MMM")</f>
        <v>Jul</v>
      </c>
      <c r="F1484" s="10">
        <f>YEAR(SalesDataTable[[#This Row],[Order Date]])</f>
        <v>2026</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6">
      <c r="A1485" s="2">
        <v>4066</v>
      </c>
      <c r="B1485" s="3">
        <v>46229</v>
      </c>
      <c r="C1485" s="11" t="str">
        <f>"Q"&amp;ROUNDUP(MONTH(SalesDataTable[[#This Row],[Order Date]])/3,0)</f>
        <v>Q3</v>
      </c>
      <c r="D1485" s="10">
        <f>MONTH(SalesDataTable[[#This Row],[Order Date]])</f>
        <v>7</v>
      </c>
      <c r="E1485" s="10" t="str">
        <f>TEXT(SalesDataTable[[#This Row],[Order Date]],"MMM")</f>
        <v>Jul</v>
      </c>
      <c r="F1485" s="10">
        <f>YEAR(SalesDataTable[[#This Row],[Order Date]])</f>
        <v>2026</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6">
      <c r="A1486" s="2">
        <v>4153</v>
      </c>
      <c r="B1486" s="3">
        <v>46229</v>
      </c>
      <c r="C1486" s="11" t="str">
        <f>"Q"&amp;ROUNDUP(MONTH(SalesDataTable[[#This Row],[Order Date]])/3,0)</f>
        <v>Q3</v>
      </c>
      <c r="D1486" s="10">
        <f>MONTH(SalesDataTable[[#This Row],[Order Date]])</f>
        <v>7</v>
      </c>
      <c r="E1486" s="10" t="str">
        <f>TEXT(SalesDataTable[[#This Row],[Order Date]],"MMM")</f>
        <v>Jul</v>
      </c>
      <c r="F1486" s="10">
        <f>YEAR(SalesDataTable[[#This Row],[Order Date]])</f>
        <v>2026</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6">
      <c r="A1487" s="2">
        <v>379</v>
      </c>
      <c r="B1487" s="3">
        <v>46230</v>
      </c>
      <c r="C1487" s="11" t="str">
        <f>"Q"&amp;ROUNDUP(MONTH(SalesDataTable[[#This Row],[Order Date]])/3,0)</f>
        <v>Q3</v>
      </c>
      <c r="D1487" s="10">
        <f>MONTH(SalesDataTable[[#This Row],[Order Date]])</f>
        <v>7</v>
      </c>
      <c r="E1487" s="10" t="str">
        <f>TEXT(SalesDataTable[[#This Row],[Order Date]],"MMM")</f>
        <v>Jul</v>
      </c>
      <c r="F1487" s="10">
        <f>YEAR(SalesDataTable[[#This Row],[Order Date]])</f>
        <v>2026</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6">
      <c r="A1488" s="2">
        <v>820</v>
      </c>
      <c r="B1488" s="3">
        <v>46230</v>
      </c>
      <c r="C1488" s="11" t="str">
        <f>"Q"&amp;ROUNDUP(MONTH(SalesDataTable[[#This Row],[Order Date]])/3,0)</f>
        <v>Q3</v>
      </c>
      <c r="D1488" s="10">
        <f>MONTH(SalesDataTable[[#This Row],[Order Date]])</f>
        <v>7</v>
      </c>
      <c r="E1488" s="10" t="str">
        <f>TEXT(SalesDataTable[[#This Row],[Order Date]],"MMM")</f>
        <v>Jul</v>
      </c>
      <c r="F1488" s="10">
        <f>YEAR(SalesDataTable[[#This Row],[Order Date]])</f>
        <v>2026</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6">
      <c r="A1489" s="2">
        <v>2003</v>
      </c>
      <c r="B1489" s="3">
        <v>46230</v>
      </c>
      <c r="C1489" s="11" t="str">
        <f>"Q"&amp;ROUNDUP(MONTH(SalesDataTable[[#This Row],[Order Date]])/3,0)</f>
        <v>Q3</v>
      </c>
      <c r="D1489" s="10">
        <f>MONTH(SalesDataTable[[#This Row],[Order Date]])</f>
        <v>7</v>
      </c>
      <c r="E1489" s="10" t="str">
        <f>TEXT(SalesDataTable[[#This Row],[Order Date]],"MMM")</f>
        <v>Jul</v>
      </c>
      <c r="F1489" s="10">
        <f>YEAR(SalesDataTable[[#This Row],[Order Date]])</f>
        <v>2026</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6">
      <c r="A1490" s="2">
        <v>2682</v>
      </c>
      <c r="B1490" s="3">
        <v>46230</v>
      </c>
      <c r="C1490" s="11" t="str">
        <f>"Q"&amp;ROUNDUP(MONTH(SalesDataTable[[#This Row],[Order Date]])/3,0)</f>
        <v>Q3</v>
      </c>
      <c r="D1490" s="10">
        <f>MONTH(SalesDataTable[[#This Row],[Order Date]])</f>
        <v>7</v>
      </c>
      <c r="E1490" s="10" t="str">
        <f>TEXT(SalesDataTable[[#This Row],[Order Date]],"MMM")</f>
        <v>Jul</v>
      </c>
      <c r="F1490" s="10">
        <f>YEAR(SalesDataTable[[#This Row],[Order Date]])</f>
        <v>2026</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6">
      <c r="A1491" s="2">
        <v>3860</v>
      </c>
      <c r="B1491" s="3">
        <v>46230</v>
      </c>
      <c r="C1491" s="11" t="str">
        <f>"Q"&amp;ROUNDUP(MONTH(SalesDataTable[[#This Row],[Order Date]])/3,0)</f>
        <v>Q3</v>
      </c>
      <c r="D1491" s="10">
        <f>MONTH(SalesDataTable[[#This Row],[Order Date]])</f>
        <v>7</v>
      </c>
      <c r="E1491" s="10" t="str">
        <f>TEXT(SalesDataTable[[#This Row],[Order Date]],"MMM")</f>
        <v>Jul</v>
      </c>
      <c r="F1491" s="10">
        <f>YEAR(SalesDataTable[[#This Row],[Order Date]])</f>
        <v>2026</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6">
      <c r="A1492" s="2">
        <v>4063</v>
      </c>
      <c r="B1492" s="3">
        <v>46230</v>
      </c>
      <c r="C1492" s="11" t="str">
        <f>"Q"&amp;ROUNDUP(MONTH(SalesDataTable[[#This Row],[Order Date]])/3,0)</f>
        <v>Q3</v>
      </c>
      <c r="D1492" s="10">
        <f>MONTH(SalesDataTable[[#This Row],[Order Date]])</f>
        <v>7</v>
      </c>
      <c r="E1492" s="10" t="str">
        <f>TEXT(SalesDataTable[[#This Row],[Order Date]],"MMM")</f>
        <v>Jul</v>
      </c>
      <c r="F1492" s="10">
        <f>YEAR(SalesDataTable[[#This Row],[Order Date]])</f>
        <v>2026</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6">
      <c r="A1493" s="2">
        <v>4474</v>
      </c>
      <c r="B1493" s="3">
        <v>46230</v>
      </c>
      <c r="C1493" s="11" t="str">
        <f>"Q"&amp;ROUNDUP(MONTH(SalesDataTable[[#This Row],[Order Date]])/3,0)</f>
        <v>Q3</v>
      </c>
      <c r="D1493" s="10">
        <f>MONTH(SalesDataTable[[#This Row],[Order Date]])</f>
        <v>7</v>
      </c>
      <c r="E1493" s="10" t="str">
        <f>TEXT(SalesDataTable[[#This Row],[Order Date]],"MMM")</f>
        <v>Jul</v>
      </c>
      <c r="F1493" s="10">
        <f>YEAR(SalesDataTable[[#This Row],[Order Date]])</f>
        <v>2026</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6">
      <c r="A1494" s="2">
        <v>21</v>
      </c>
      <c r="B1494" s="3">
        <v>46231</v>
      </c>
      <c r="C1494" s="11" t="str">
        <f>"Q"&amp;ROUNDUP(MONTH(SalesDataTable[[#This Row],[Order Date]])/3,0)</f>
        <v>Q3</v>
      </c>
      <c r="D1494" s="10">
        <f>MONTH(SalesDataTable[[#This Row],[Order Date]])</f>
        <v>7</v>
      </c>
      <c r="E1494" s="10" t="str">
        <f>TEXT(SalesDataTable[[#This Row],[Order Date]],"MMM")</f>
        <v>Jul</v>
      </c>
      <c r="F1494" s="10">
        <f>YEAR(SalesDataTable[[#This Row],[Order Date]])</f>
        <v>2026</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6">
      <c r="A1495" s="2">
        <v>368</v>
      </c>
      <c r="B1495" s="3">
        <v>46231</v>
      </c>
      <c r="C1495" s="11" t="str">
        <f>"Q"&amp;ROUNDUP(MONTH(SalesDataTable[[#This Row],[Order Date]])/3,0)</f>
        <v>Q3</v>
      </c>
      <c r="D1495" s="10">
        <f>MONTH(SalesDataTable[[#This Row],[Order Date]])</f>
        <v>7</v>
      </c>
      <c r="E1495" s="10" t="str">
        <f>TEXT(SalesDataTable[[#This Row],[Order Date]],"MMM")</f>
        <v>Jul</v>
      </c>
      <c r="F1495" s="10">
        <f>YEAR(SalesDataTable[[#This Row],[Order Date]])</f>
        <v>2026</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6">
      <c r="A1496" s="2">
        <v>457</v>
      </c>
      <c r="B1496" s="3">
        <v>46231</v>
      </c>
      <c r="C1496" s="11" t="str">
        <f>"Q"&amp;ROUNDUP(MONTH(SalesDataTable[[#This Row],[Order Date]])/3,0)</f>
        <v>Q3</v>
      </c>
      <c r="D1496" s="10">
        <f>MONTH(SalesDataTable[[#This Row],[Order Date]])</f>
        <v>7</v>
      </c>
      <c r="E1496" s="10" t="str">
        <f>TEXT(SalesDataTable[[#This Row],[Order Date]],"MMM")</f>
        <v>Jul</v>
      </c>
      <c r="F1496" s="10">
        <f>YEAR(SalesDataTable[[#This Row],[Order Date]])</f>
        <v>2026</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6">
      <c r="A1497" s="2">
        <v>1516</v>
      </c>
      <c r="B1497" s="3">
        <v>46231</v>
      </c>
      <c r="C1497" s="11" t="str">
        <f>"Q"&amp;ROUNDUP(MONTH(SalesDataTable[[#This Row],[Order Date]])/3,0)</f>
        <v>Q3</v>
      </c>
      <c r="D1497" s="10">
        <f>MONTH(SalesDataTable[[#This Row],[Order Date]])</f>
        <v>7</v>
      </c>
      <c r="E1497" s="10" t="str">
        <f>TEXT(SalesDataTable[[#This Row],[Order Date]],"MMM")</f>
        <v>Jul</v>
      </c>
      <c r="F1497" s="10">
        <f>YEAR(SalesDataTable[[#This Row],[Order Date]])</f>
        <v>2026</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6">
      <c r="A1498" s="2">
        <v>2266</v>
      </c>
      <c r="B1498" s="3">
        <v>46231</v>
      </c>
      <c r="C1498" s="11" t="str">
        <f>"Q"&amp;ROUNDUP(MONTH(SalesDataTable[[#This Row],[Order Date]])/3,0)</f>
        <v>Q3</v>
      </c>
      <c r="D1498" s="10">
        <f>MONTH(SalesDataTable[[#This Row],[Order Date]])</f>
        <v>7</v>
      </c>
      <c r="E1498" s="10" t="str">
        <f>TEXT(SalesDataTable[[#This Row],[Order Date]],"MMM")</f>
        <v>Jul</v>
      </c>
      <c r="F1498" s="10">
        <f>YEAR(SalesDataTable[[#This Row],[Order Date]])</f>
        <v>2026</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6">
      <c r="A1499" s="2">
        <v>2802</v>
      </c>
      <c r="B1499" s="3">
        <v>46231</v>
      </c>
      <c r="C1499" s="11" t="str">
        <f>"Q"&amp;ROUNDUP(MONTH(SalesDataTable[[#This Row],[Order Date]])/3,0)</f>
        <v>Q3</v>
      </c>
      <c r="D1499" s="10">
        <f>MONTH(SalesDataTable[[#This Row],[Order Date]])</f>
        <v>7</v>
      </c>
      <c r="E1499" s="10" t="str">
        <f>TEXT(SalesDataTable[[#This Row],[Order Date]],"MMM")</f>
        <v>Jul</v>
      </c>
      <c r="F1499" s="10">
        <f>YEAR(SalesDataTable[[#This Row],[Order Date]])</f>
        <v>2026</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6">
      <c r="A1500" s="2">
        <v>3604</v>
      </c>
      <c r="B1500" s="3">
        <v>46231</v>
      </c>
      <c r="C1500" s="11" t="str">
        <f>"Q"&amp;ROUNDUP(MONTH(SalesDataTable[[#This Row],[Order Date]])/3,0)</f>
        <v>Q3</v>
      </c>
      <c r="D1500" s="10">
        <f>MONTH(SalesDataTable[[#This Row],[Order Date]])</f>
        <v>7</v>
      </c>
      <c r="E1500" s="10" t="str">
        <f>TEXT(SalesDataTable[[#This Row],[Order Date]],"MMM")</f>
        <v>Jul</v>
      </c>
      <c r="F1500" s="10">
        <f>YEAR(SalesDataTable[[#This Row],[Order Date]])</f>
        <v>2026</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6">
      <c r="A1501" s="2">
        <v>3644</v>
      </c>
      <c r="B1501" s="3">
        <v>46231</v>
      </c>
      <c r="C1501" s="11" t="str">
        <f>"Q"&amp;ROUNDUP(MONTH(SalesDataTable[[#This Row],[Order Date]])/3,0)</f>
        <v>Q3</v>
      </c>
      <c r="D1501" s="10">
        <f>MONTH(SalesDataTable[[#This Row],[Order Date]])</f>
        <v>7</v>
      </c>
      <c r="E1501" s="10" t="str">
        <f>TEXT(SalesDataTable[[#This Row],[Order Date]],"MMM")</f>
        <v>Jul</v>
      </c>
      <c r="F1501" s="10">
        <f>YEAR(SalesDataTable[[#This Row],[Order Date]])</f>
        <v>2026</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6">
      <c r="A1502" s="2">
        <v>4271</v>
      </c>
      <c r="B1502" s="3">
        <v>46231</v>
      </c>
      <c r="C1502" s="11" t="str">
        <f>"Q"&amp;ROUNDUP(MONTH(SalesDataTable[[#This Row],[Order Date]])/3,0)</f>
        <v>Q3</v>
      </c>
      <c r="D1502" s="10">
        <f>MONTH(SalesDataTable[[#This Row],[Order Date]])</f>
        <v>7</v>
      </c>
      <c r="E1502" s="10" t="str">
        <f>TEXT(SalesDataTable[[#This Row],[Order Date]],"MMM")</f>
        <v>Jul</v>
      </c>
      <c r="F1502" s="10">
        <f>YEAR(SalesDataTable[[#This Row],[Order Date]])</f>
        <v>2026</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6">
      <c r="A1503" s="2">
        <v>272</v>
      </c>
      <c r="B1503" s="3">
        <v>46232</v>
      </c>
      <c r="C1503" s="11" t="str">
        <f>"Q"&amp;ROUNDUP(MONTH(SalesDataTable[[#This Row],[Order Date]])/3,0)</f>
        <v>Q3</v>
      </c>
      <c r="D1503" s="10">
        <f>MONTH(SalesDataTable[[#This Row],[Order Date]])</f>
        <v>7</v>
      </c>
      <c r="E1503" s="10" t="str">
        <f>TEXT(SalesDataTable[[#This Row],[Order Date]],"MMM")</f>
        <v>Jul</v>
      </c>
      <c r="F1503" s="10">
        <f>YEAR(SalesDataTable[[#This Row],[Order Date]])</f>
        <v>2026</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6">
      <c r="A1504" s="2">
        <v>1469</v>
      </c>
      <c r="B1504" s="3">
        <v>46232</v>
      </c>
      <c r="C1504" s="11" t="str">
        <f>"Q"&amp;ROUNDUP(MONTH(SalesDataTable[[#This Row],[Order Date]])/3,0)</f>
        <v>Q3</v>
      </c>
      <c r="D1504" s="10">
        <f>MONTH(SalesDataTable[[#This Row],[Order Date]])</f>
        <v>7</v>
      </c>
      <c r="E1504" s="10" t="str">
        <f>TEXT(SalesDataTable[[#This Row],[Order Date]],"MMM")</f>
        <v>Jul</v>
      </c>
      <c r="F1504" s="10">
        <f>YEAR(SalesDataTable[[#This Row],[Order Date]])</f>
        <v>2026</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6">
      <c r="A1505" s="2">
        <v>2253</v>
      </c>
      <c r="B1505" s="3">
        <v>46232</v>
      </c>
      <c r="C1505" s="11" t="str">
        <f>"Q"&amp;ROUNDUP(MONTH(SalesDataTable[[#This Row],[Order Date]])/3,0)</f>
        <v>Q3</v>
      </c>
      <c r="D1505" s="10">
        <f>MONTH(SalesDataTable[[#This Row],[Order Date]])</f>
        <v>7</v>
      </c>
      <c r="E1505" s="10" t="str">
        <f>TEXT(SalesDataTable[[#This Row],[Order Date]],"MMM")</f>
        <v>Jul</v>
      </c>
      <c r="F1505" s="10">
        <f>YEAR(SalesDataTable[[#This Row],[Order Date]])</f>
        <v>2026</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6">
      <c r="A1506" s="2">
        <v>2554</v>
      </c>
      <c r="B1506" s="3">
        <v>46232</v>
      </c>
      <c r="C1506" s="11" t="str">
        <f>"Q"&amp;ROUNDUP(MONTH(SalesDataTable[[#This Row],[Order Date]])/3,0)</f>
        <v>Q3</v>
      </c>
      <c r="D1506" s="10">
        <f>MONTH(SalesDataTable[[#This Row],[Order Date]])</f>
        <v>7</v>
      </c>
      <c r="E1506" s="10" t="str">
        <f>TEXT(SalesDataTable[[#This Row],[Order Date]],"MMM")</f>
        <v>Jul</v>
      </c>
      <c r="F1506" s="10">
        <f>YEAR(SalesDataTable[[#This Row],[Order Date]])</f>
        <v>2026</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6">
      <c r="A1507" s="2">
        <v>2624</v>
      </c>
      <c r="B1507" s="3">
        <v>46232</v>
      </c>
      <c r="C1507" s="11" t="str">
        <f>"Q"&amp;ROUNDUP(MONTH(SalesDataTable[[#This Row],[Order Date]])/3,0)</f>
        <v>Q3</v>
      </c>
      <c r="D1507" s="10">
        <f>MONTH(SalesDataTable[[#This Row],[Order Date]])</f>
        <v>7</v>
      </c>
      <c r="E1507" s="10" t="str">
        <f>TEXT(SalesDataTable[[#This Row],[Order Date]],"MMM")</f>
        <v>Jul</v>
      </c>
      <c r="F1507" s="10">
        <f>YEAR(SalesDataTable[[#This Row],[Order Date]])</f>
        <v>2026</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6">
      <c r="A1508" s="2">
        <v>3338</v>
      </c>
      <c r="B1508" s="3">
        <v>46232</v>
      </c>
      <c r="C1508" s="11" t="str">
        <f>"Q"&amp;ROUNDUP(MONTH(SalesDataTable[[#This Row],[Order Date]])/3,0)</f>
        <v>Q3</v>
      </c>
      <c r="D1508" s="10">
        <f>MONTH(SalesDataTable[[#This Row],[Order Date]])</f>
        <v>7</v>
      </c>
      <c r="E1508" s="10" t="str">
        <f>TEXT(SalesDataTable[[#This Row],[Order Date]],"MMM")</f>
        <v>Jul</v>
      </c>
      <c r="F1508" s="10">
        <f>YEAR(SalesDataTable[[#This Row],[Order Date]])</f>
        <v>2026</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6">
      <c r="A1509" s="2">
        <v>4575</v>
      </c>
      <c r="B1509" s="3">
        <v>46232</v>
      </c>
      <c r="C1509" s="11" t="str">
        <f>"Q"&amp;ROUNDUP(MONTH(SalesDataTable[[#This Row],[Order Date]])/3,0)</f>
        <v>Q3</v>
      </c>
      <c r="D1509" s="10">
        <f>MONTH(SalesDataTable[[#This Row],[Order Date]])</f>
        <v>7</v>
      </c>
      <c r="E1509" s="10" t="str">
        <f>TEXT(SalesDataTable[[#This Row],[Order Date]],"MMM")</f>
        <v>Jul</v>
      </c>
      <c r="F1509" s="10">
        <f>YEAR(SalesDataTable[[#This Row],[Order Date]])</f>
        <v>2026</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6">
      <c r="A1510" s="2">
        <v>4871</v>
      </c>
      <c r="B1510" s="3">
        <v>46232</v>
      </c>
      <c r="C1510" s="11" t="str">
        <f>"Q"&amp;ROUNDUP(MONTH(SalesDataTable[[#This Row],[Order Date]])/3,0)</f>
        <v>Q3</v>
      </c>
      <c r="D1510" s="10">
        <f>MONTH(SalesDataTable[[#This Row],[Order Date]])</f>
        <v>7</v>
      </c>
      <c r="E1510" s="10" t="str">
        <f>TEXT(SalesDataTable[[#This Row],[Order Date]],"MMM")</f>
        <v>Jul</v>
      </c>
      <c r="F1510" s="10">
        <f>YEAR(SalesDataTable[[#This Row],[Order Date]])</f>
        <v>2026</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6">
      <c r="A1511" s="2">
        <v>4931</v>
      </c>
      <c r="B1511" s="3">
        <v>46232</v>
      </c>
      <c r="C1511" s="11" t="str">
        <f>"Q"&amp;ROUNDUP(MONTH(SalesDataTable[[#This Row],[Order Date]])/3,0)</f>
        <v>Q3</v>
      </c>
      <c r="D1511" s="10">
        <f>MONTH(SalesDataTable[[#This Row],[Order Date]])</f>
        <v>7</v>
      </c>
      <c r="E1511" s="10" t="str">
        <f>TEXT(SalesDataTable[[#This Row],[Order Date]],"MMM")</f>
        <v>Jul</v>
      </c>
      <c r="F1511" s="10">
        <f>YEAR(SalesDataTable[[#This Row],[Order Date]])</f>
        <v>2026</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6">
      <c r="A1512" s="2">
        <v>4962</v>
      </c>
      <c r="B1512" s="3">
        <v>46232</v>
      </c>
      <c r="C1512" s="11" t="str">
        <f>"Q"&amp;ROUNDUP(MONTH(SalesDataTable[[#This Row],[Order Date]])/3,0)</f>
        <v>Q3</v>
      </c>
      <c r="D1512" s="10">
        <f>MONTH(SalesDataTable[[#This Row],[Order Date]])</f>
        <v>7</v>
      </c>
      <c r="E1512" s="10" t="str">
        <f>TEXT(SalesDataTable[[#This Row],[Order Date]],"MMM")</f>
        <v>Jul</v>
      </c>
      <c r="F1512" s="10">
        <f>YEAR(SalesDataTable[[#This Row],[Order Date]])</f>
        <v>2026</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6">
      <c r="A1513" s="2">
        <v>5006</v>
      </c>
      <c r="B1513" s="3">
        <v>46232</v>
      </c>
      <c r="C1513" s="11" t="str">
        <f>"Q"&amp;ROUNDUP(MONTH(SalesDataTable[[#This Row],[Order Date]])/3,0)</f>
        <v>Q3</v>
      </c>
      <c r="D1513" s="10">
        <f>MONTH(SalesDataTable[[#This Row],[Order Date]])</f>
        <v>7</v>
      </c>
      <c r="E1513" s="10" t="str">
        <f>TEXT(SalesDataTable[[#This Row],[Order Date]],"MMM")</f>
        <v>Jul</v>
      </c>
      <c r="F1513" s="10">
        <f>YEAR(SalesDataTable[[#This Row],[Order Date]])</f>
        <v>2026</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6">
      <c r="A1514" s="2">
        <v>5033</v>
      </c>
      <c r="B1514" s="3">
        <v>46232</v>
      </c>
      <c r="C1514" s="11" t="str">
        <f>"Q"&amp;ROUNDUP(MONTH(SalesDataTable[[#This Row],[Order Date]])/3,0)</f>
        <v>Q3</v>
      </c>
      <c r="D1514" s="10">
        <f>MONTH(SalesDataTable[[#This Row],[Order Date]])</f>
        <v>7</v>
      </c>
      <c r="E1514" s="10" t="str">
        <f>TEXT(SalesDataTable[[#This Row],[Order Date]],"MMM")</f>
        <v>Jul</v>
      </c>
      <c r="F1514" s="10">
        <f>YEAR(SalesDataTable[[#This Row],[Order Date]])</f>
        <v>2026</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6">
      <c r="A1515" s="2">
        <v>5117</v>
      </c>
      <c r="B1515" s="3">
        <v>46232</v>
      </c>
      <c r="C1515" s="11" t="str">
        <f>"Q"&amp;ROUNDUP(MONTH(SalesDataTable[[#This Row],[Order Date]])/3,0)</f>
        <v>Q3</v>
      </c>
      <c r="D1515" s="10">
        <f>MONTH(SalesDataTable[[#This Row],[Order Date]])</f>
        <v>7</v>
      </c>
      <c r="E1515" s="10" t="str">
        <f>TEXT(SalesDataTable[[#This Row],[Order Date]],"MMM")</f>
        <v>Jul</v>
      </c>
      <c r="F1515" s="10">
        <f>YEAR(SalesDataTable[[#This Row],[Order Date]])</f>
        <v>2026</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6">
      <c r="A1516" s="2">
        <v>954</v>
      </c>
      <c r="B1516" s="3">
        <v>46233</v>
      </c>
      <c r="C1516" s="11" t="str">
        <f>"Q"&amp;ROUNDUP(MONTH(SalesDataTable[[#This Row],[Order Date]])/3,0)</f>
        <v>Q3</v>
      </c>
      <c r="D1516" s="10">
        <f>MONTH(SalesDataTable[[#This Row],[Order Date]])</f>
        <v>7</v>
      </c>
      <c r="E1516" s="10" t="str">
        <f>TEXT(SalesDataTable[[#This Row],[Order Date]],"MMM")</f>
        <v>Jul</v>
      </c>
      <c r="F1516" s="10">
        <f>YEAR(SalesDataTable[[#This Row],[Order Date]])</f>
        <v>2026</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6">
      <c r="A1517" s="2">
        <v>1644</v>
      </c>
      <c r="B1517" s="3">
        <v>46233</v>
      </c>
      <c r="C1517" s="11" t="str">
        <f>"Q"&amp;ROUNDUP(MONTH(SalesDataTable[[#This Row],[Order Date]])/3,0)</f>
        <v>Q3</v>
      </c>
      <c r="D1517" s="10">
        <f>MONTH(SalesDataTable[[#This Row],[Order Date]])</f>
        <v>7</v>
      </c>
      <c r="E1517" s="10" t="str">
        <f>TEXT(SalesDataTable[[#This Row],[Order Date]],"MMM")</f>
        <v>Jul</v>
      </c>
      <c r="F1517" s="10">
        <f>YEAR(SalesDataTable[[#This Row],[Order Date]])</f>
        <v>2026</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6">
      <c r="A1518" s="2">
        <v>2030</v>
      </c>
      <c r="B1518" s="3">
        <v>46233</v>
      </c>
      <c r="C1518" s="11" t="str">
        <f>"Q"&amp;ROUNDUP(MONTH(SalesDataTable[[#This Row],[Order Date]])/3,0)</f>
        <v>Q3</v>
      </c>
      <c r="D1518" s="10">
        <f>MONTH(SalesDataTable[[#This Row],[Order Date]])</f>
        <v>7</v>
      </c>
      <c r="E1518" s="10" t="str">
        <f>TEXT(SalesDataTable[[#This Row],[Order Date]],"MMM")</f>
        <v>Jul</v>
      </c>
      <c r="F1518" s="10">
        <f>YEAR(SalesDataTable[[#This Row],[Order Date]])</f>
        <v>2026</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6">
      <c r="A1519" s="2">
        <v>2595</v>
      </c>
      <c r="B1519" s="3">
        <v>46233</v>
      </c>
      <c r="C1519" s="11" t="str">
        <f>"Q"&amp;ROUNDUP(MONTH(SalesDataTable[[#This Row],[Order Date]])/3,0)</f>
        <v>Q3</v>
      </c>
      <c r="D1519" s="10">
        <f>MONTH(SalesDataTable[[#This Row],[Order Date]])</f>
        <v>7</v>
      </c>
      <c r="E1519" s="10" t="str">
        <f>TEXT(SalesDataTable[[#This Row],[Order Date]],"MMM")</f>
        <v>Jul</v>
      </c>
      <c r="F1519" s="10">
        <f>YEAR(SalesDataTable[[#This Row],[Order Date]])</f>
        <v>2026</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6">
      <c r="A1520" s="2">
        <v>2763</v>
      </c>
      <c r="B1520" s="3">
        <v>46233</v>
      </c>
      <c r="C1520" s="11" t="str">
        <f>"Q"&amp;ROUNDUP(MONTH(SalesDataTable[[#This Row],[Order Date]])/3,0)</f>
        <v>Q3</v>
      </c>
      <c r="D1520" s="10">
        <f>MONTH(SalesDataTable[[#This Row],[Order Date]])</f>
        <v>7</v>
      </c>
      <c r="E1520" s="10" t="str">
        <f>TEXT(SalesDataTable[[#This Row],[Order Date]],"MMM")</f>
        <v>Jul</v>
      </c>
      <c r="F1520" s="10">
        <f>YEAR(SalesDataTable[[#This Row],[Order Date]])</f>
        <v>2026</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6">
      <c r="A1521" s="2">
        <v>3537</v>
      </c>
      <c r="B1521" s="3">
        <v>46233</v>
      </c>
      <c r="C1521" s="11" t="str">
        <f>"Q"&amp;ROUNDUP(MONTH(SalesDataTable[[#This Row],[Order Date]])/3,0)</f>
        <v>Q3</v>
      </c>
      <c r="D1521" s="10">
        <f>MONTH(SalesDataTable[[#This Row],[Order Date]])</f>
        <v>7</v>
      </c>
      <c r="E1521" s="10" t="str">
        <f>TEXT(SalesDataTable[[#This Row],[Order Date]],"MMM")</f>
        <v>Jul</v>
      </c>
      <c r="F1521" s="10">
        <f>YEAR(SalesDataTable[[#This Row],[Order Date]])</f>
        <v>2026</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6">
      <c r="A1522" s="2">
        <v>3550</v>
      </c>
      <c r="B1522" s="3">
        <v>46233</v>
      </c>
      <c r="C1522" s="11" t="str">
        <f>"Q"&amp;ROUNDUP(MONTH(SalesDataTable[[#This Row],[Order Date]])/3,0)</f>
        <v>Q3</v>
      </c>
      <c r="D1522" s="10">
        <f>MONTH(SalesDataTable[[#This Row],[Order Date]])</f>
        <v>7</v>
      </c>
      <c r="E1522" s="10" t="str">
        <f>TEXT(SalesDataTable[[#This Row],[Order Date]],"MMM")</f>
        <v>Jul</v>
      </c>
      <c r="F1522" s="10">
        <f>YEAR(SalesDataTable[[#This Row],[Order Date]])</f>
        <v>2026</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6">
      <c r="A1523" s="2">
        <v>3875</v>
      </c>
      <c r="B1523" s="3">
        <v>46233</v>
      </c>
      <c r="C1523" s="11" t="str">
        <f>"Q"&amp;ROUNDUP(MONTH(SalesDataTable[[#This Row],[Order Date]])/3,0)</f>
        <v>Q3</v>
      </c>
      <c r="D1523" s="10">
        <f>MONTH(SalesDataTable[[#This Row],[Order Date]])</f>
        <v>7</v>
      </c>
      <c r="E1523" s="10" t="str">
        <f>TEXT(SalesDataTable[[#This Row],[Order Date]],"MMM")</f>
        <v>Jul</v>
      </c>
      <c r="F1523" s="10">
        <f>YEAR(SalesDataTable[[#This Row],[Order Date]])</f>
        <v>2026</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6">
      <c r="A1524" s="2">
        <v>4467</v>
      </c>
      <c r="B1524" s="3">
        <v>46233</v>
      </c>
      <c r="C1524" s="11" t="str">
        <f>"Q"&amp;ROUNDUP(MONTH(SalesDataTable[[#This Row],[Order Date]])/3,0)</f>
        <v>Q3</v>
      </c>
      <c r="D1524" s="10">
        <f>MONTH(SalesDataTable[[#This Row],[Order Date]])</f>
        <v>7</v>
      </c>
      <c r="E1524" s="10" t="str">
        <f>TEXT(SalesDataTable[[#This Row],[Order Date]],"MMM")</f>
        <v>Jul</v>
      </c>
      <c r="F1524" s="10">
        <f>YEAR(SalesDataTable[[#This Row],[Order Date]])</f>
        <v>2026</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6">
      <c r="A1525" s="2">
        <v>739</v>
      </c>
      <c r="B1525" s="3">
        <v>46234</v>
      </c>
      <c r="C1525" s="11" t="str">
        <f>"Q"&amp;ROUNDUP(MONTH(SalesDataTable[[#This Row],[Order Date]])/3,0)</f>
        <v>Q3</v>
      </c>
      <c r="D1525" s="10">
        <f>MONTH(SalesDataTable[[#This Row],[Order Date]])</f>
        <v>7</v>
      </c>
      <c r="E1525" s="10" t="str">
        <f>TEXT(SalesDataTable[[#This Row],[Order Date]],"MMM")</f>
        <v>Jul</v>
      </c>
      <c r="F1525" s="10">
        <f>YEAR(SalesDataTable[[#This Row],[Order Date]])</f>
        <v>2026</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6">
      <c r="A1526" s="2">
        <v>2376</v>
      </c>
      <c r="B1526" s="3">
        <v>46234</v>
      </c>
      <c r="C1526" s="11" t="str">
        <f>"Q"&amp;ROUNDUP(MONTH(SalesDataTable[[#This Row],[Order Date]])/3,0)</f>
        <v>Q3</v>
      </c>
      <c r="D1526" s="10">
        <f>MONTH(SalesDataTable[[#This Row],[Order Date]])</f>
        <v>7</v>
      </c>
      <c r="E1526" s="10" t="str">
        <f>TEXT(SalesDataTable[[#This Row],[Order Date]],"MMM")</f>
        <v>Jul</v>
      </c>
      <c r="F1526" s="10">
        <f>YEAR(SalesDataTable[[#This Row],[Order Date]])</f>
        <v>2026</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6">
      <c r="A1527" s="2">
        <v>3109</v>
      </c>
      <c r="B1527" s="3">
        <v>46234</v>
      </c>
      <c r="C1527" s="11" t="str">
        <f>"Q"&amp;ROUNDUP(MONTH(SalesDataTable[[#This Row],[Order Date]])/3,0)</f>
        <v>Q3</v>
      </c>
      <c r="D1527" s="10">
        <f>MONTH(SalesDataTable[[#This Row],[Order Date]])</f>
        <v>7</v>
      </c>
      <c r="E1527" s="10" t="str">
        <f>TEXT(SalesDataTable[[#This Row],[Order Date]],"MMM")</f>
        <v>Jul</v>
      </c>
      <c r="F1527" s="10">
        <f>YEAR(SalesDataTable[[#This Row],[Order Date]])</f>
        <v>2026</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6">
      <c r="A1528" s="2">
        <v>4362</v>
      </c>
      <c r="B1528" s="3">
        <v>46234</v>
      </c>
      <c r="C1528" s="11" t="str">
        <f>"Q"&amp;ROUNDUP(MONTH(SalesDataTable[[#This Row],[Order Date]])/3,0)</f>
        <v>Q3</v>
      </c>
      <c r="D1528" s="10">
        <f>MONTH(SalesDataTable[[#This Row],[Order Date]])</f>
        <v>7</v>
      </c>
      <c r="E1528" s="10" t="str">
        <f>TEXT(SalesDataTable[[#This Row],[Order Date]],"MMM")</f>
        <v>Jul</v>
      </c>
      <c r="F1528" s="10">
        <f>YEAR(SalesDataTable[[#This Row],[Order Date]])</f>
        <v>2026</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6">
      <c r="A1529" s="2">
        <v>777</v>
      </c>
      <c r="B1529" s="3">
        <v>46235</v>
      </c>
      <c r="C1529" s="11" t="str">
        <f>"Q"&amp;ROUNDUP(MONTH(SalesDataTable[[#This Row],[Order Date]])/3,0)</f>
        <v>Q3</v>
      </c>
      <c r="D1529" s="10">
        <f>MONTH(SalesDataTable[[#This Row],[Order Date]])</f>
        <v>8</v>
      </c>
      <c r="E1529" s="10" t="str">
        <f>TEXT(SalesDataTable[[#This Row],[Order Date]],"MMM")</f>
        <v>Aug</v>
      </c>
      <c r="F1529" s="10">
        <f>YEAR(SalesDataTable[[#This Row],[Order Date]])</f>
        <v>2026</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6">
      <c r="A1530" s="2">
        <v>831</v>
      </c>
      <c r="B1530" s="3">
        <v>46235</v>
      </c>
      <c r="C1530" s="11" t="str">
        <f>"Q"&amp;ROUNDUP(MONTH(SalesDataTable[[#This Row],[Order Date]])/3,0)</f>
        <v>Q3</v>
      </c>
      <c r="D1530" s="10">
        <f>MONTH(SalesDataTable[[#This Row],[Order Date]])</f>
        <v>8</v>
      </c>
      <c r="E1530" s="10" t="str">
        <f>TEXT(SalesDataTable[[#This Row],[Order Date]],"MMM")</f>
        <v>Aug</v>
      </c>
      <c r="F1530" s="10">
        <f>YEAR(SalesDataTable[[#This Row],[Order Date]])</f>
        <v>2026</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6">
      <c r="A1531" s="2">
        <v>2059</v>
      </c>
      <c r="B1531" s="3">
        <v>46235</v>
      </c>
      <c r="C1531" s="11" t="str">
        <f>"Q"&amp;ROUNDUP(MONTH(SalesDataTable[[#This Row],[Order Date]])/3,0)</f>
        <v>Q3</v>
      </c>
      <c r="D1531" s="10">
        <f>MONTH(SalesDataTable[[#This Row],[Order Date]])</f>
        <v>8</v>
      </c>
      <c r="E1531" s="10" t="str">
        <f>TEXT(SalesDataTable[[#This Row],[Order Date]],"MMM")</f>
        <v>Aug</v>
      </c>
      <c r="F1531" s="10">
        <f>YEAR(SalesDataTable[[#This Row],[Order Date]])</f>
        <v>2026</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6">
      <c r="A1532" s="2">
        <v>2519</v>
      </c>
      <c r="B1532" s="3">
        <v>46235</v>
      </c>
      <c r="C1532" s="11" t="str">
        <f>"Q"&amp;ROUNDUP(MONTH(SalesDataTable[[#This Row],[Order Date]])/3,0)</f>
        <v>Q3</v>
      </c>
      <c r="D1532" s="10">
        <f>MONTH(SalesDataTable[[#This Row],[Order Date]])</f>
        <v>8</v>
      </c>
      <c r="E1532" s="10" t="str">
        <f>TEXT(SalesDataTable[[#This Row],[Order Date]],"MMM")</f>
        <v>Aug</v>
      </c>
      <c r="F1532" s="10">
        <f>YEAR(SalesDataTable[[#This Row],[Order Date]])</f>
        <v>2026</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6">
      <c r="A1533" s="2">
        <v>2644</v>
      </c>
      <c r="B1533" s="3">
        <v>46235</v>
      </c>
      <c r="C1533" s="11" t="str">
        <f>"Q"&amp;ROUNDUP(MONTH(SalesDataTable[[#This Row],[Order Date]])/3,0)</f>
        <v>Q3</v>
      </c>
      <c r="D1533" s="10">
        <f>MONTH(SalesDataTable[[#This Row],[Order Date]])</f>
        <v>8</v>
      </c>
      <c r="E1533" s="10" t="str">
        <f>TEXT(SalesDataTable[[#This Row],[Order Date]],"MMM")</f>
        <v>Aug</v>
      </c>
      <c r="F1533" s="10">
        <f>YEAR(SalesDataTable[[#This Row],[Order Date]])</f>
        <v>2026</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6">
      <c r="A1534" s="2">
        <v>4141</v>
      </c>
      <c r="B1534" s="3">
        <v>46235</v>
      </c>
      <c r="C1534" s="11" t="str">
        <f>"Q"&amp;ROUNDUP(MONTH(SalesDataTable[[#This Row],[Order Date]])/3,0)</f>
        <v>Q3</v>
      </c>
      <c r="D1534" s="10">
        <f>MONTH(SalesDataTable[[#This Row],[Order Date]])</f>
        <v>8</v>
      </c>
      <c r="E1534" s="10" t="str">
        <f>TEXT(SalesDataTable[[#This Row],[Order Date]],"MMM")</f>
        <v>Aug</v>
      </c>
      <c r="F1534" s="10">
        <f>YEAR(SalesDataTable[[#This Row],[Order Date]])</f>
        <v>2026</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6">
      <c r="A1535" s="2">
        <v>4804</v>
      </c>
      <c r="B1535" s="3">
        <v>46235</v>
      </c>
      <c r="C1535" s="11" t="str">
        <f>"Q"&amp;ROUNDUP(MONTH(SalesDataTable[[#This Row],[Order Date]])/3,0)</f>
        <v>Q3</v>
      </c>
      <c r="D1535" s="10">
        <f>MONTH(SalesDataTable[[#This Row],[Order Date]])</f>
        <v>8</v>
      </c>
      <c r="E1535" s="10" t="str">
        <f>TEXT(SalesDataTable[[#This Row],[Order Date]],"MMM")</f>
        <v>Aug</v>
      </c>
      <c r="F1535" s="10">
        <f>YEAR(SalesDataTable[[#This Row],[Order Date]])</f>
        <v>2026</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6">
      <c r="A1536" s="2">
        <v>5161</v>
      </c>
      <c r="B1536" s="3">
        <v>46235</v>
      </c>
      <c r="C1536" s="11" t="str">
        <f>"Q"&amp;ROUNDUP(MONTH(SalesDataTable[[#This Row],[Order Date]])/3,0)</f>
        <v>Q3</v>
      </c>
      <c r="D1536" s="10">
        <f>MONTH(SalesDataTable[[#This Row],[Order Date]])</f>
        <v>8</v>
      </c>
      <c r="E1536" s="10" t="str">
        <f>TEXT(SalesDataTable[[#This Row],[Order Date]],"MMM")</f>
        <v>Aug</v>
      </c>
      <c r="F1536" s="10">
        <f>YEAR(SalesDataTable[[#This Row],[Order Date]])</f>
        <v>2026</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6">
      <c r="A1537" s="2">
        <v>590</v>
      </c>
      <c r="B1537" s="3">
        <v>46236</v>
      </c>
      <c r="C1537" s="11" t="str">
        <f>"Q"&amp;ROUNDUP(MONTH(SalesDataTable[[#This Row],[Order Date]])/3,0)</f>
        <v>Q3</v>
      </c>
      <c r="D1537" s="10">
        <f>MONTH(SalesDataTable[[#This Row],[Order Date]])</f>
        <v>8</v>
      </c>
      <c r="E1537" s="10" t="str">
        <f>TEXT(SalesDataTable[[#This Row],[Order Date]],"MMM")</f>
        <v>Aug</v>
      </c>
      <c r="F1537" s="10">
        <f>YEAR(SalesDataTable[[#This Row],[Order Date]])</f>
        <v>2026</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6">
      <c r="A1538" s="2">
        <v>1599</v>
      </c>
      <c r="B1538" s="3">
        <v>46236</v>
      </c>
      <c r="C1538" s="11" t="str">
        <f>"Q"&amp;ROUNDUP(MONTH(SalesDataTable[[#This Row],[Order Date]])/3,0)</f>
        <v>Q3</v>
      </c>
      <c r="D1538" s="10">
        <f>MONTH(SalesDataTable[[#This Row],[Order Date]])</f>
        <v>8</v>
      </c>
      <c r="E1538" s="10" t="str">
        <f>TEXT(SalesDataTable[[#This Row],[Order Date]],"MMM")</f>
        <v>Aug</v>
      </c>
      <c r="F1538" s="10">
        <f>YEAR(SalesDataTable[[#This Row],[Order Date]])</f>
        <v>2026</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6">
      <c r="A1539" s="2">
        <v>1665</v>
      </c>
      <c r="B1539" s="3">
        <v>46236</v>
      </c>
      <c r="C1539" s="11" t="str">
        <f>"Q"&amp;ROUNDUP(MONTH(SalesDataTable[[#This Row],[Order Date]])/3,0)</f>
        <v>Q3</v>
      </c>
      <c r="D1539" s="10">
        <f>MONTH(SalesDataTable[[#This Row],[Order Date]])</f>
        <v>8</v>
      </c>
      <c r="E1539" s="10" t="str">
        <f>TEXT(SalesDataTable[[#This Row],[Order Date]],"MMM")</f>
        <v>Aug</v>
      </c>
      <c r="F1539" s="10">
        <f>YEAR(SalesDataTable[[#This Row],[Order Date]])</f>
        <v>2026</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6">
      <c r="A1540" s="2">
        <v>2409</v>
      </c>
      <c r="B1540" s="3">
        <v>46236</v>
      </c>
      <c r="C1540" s="11" t="str">
        <f>"Q"&amp;ROUNDUP(MONTH(SalesDataTable[[#This Row],[Order Date]])/3,0)</f>
        <v>Q3</v>
      </c>
      <c r="D1540" s="10">
        <f>MONTH(SalesDataTable[[#This Row],[Order Date]])</f>
        <v>8</v>
      </c>
      <c r="E1540" s="10" t="str">
        <f>TEXT(SalesDataTable[[#This Row],[Order Date]],"MMM")</f>
        <v>Aug</v>
      </c>
      <c r="F1540" s="10">
        <f>YEAR(SalesDataTable[[#This Row],[Order Date]])</f>
        <v>2026</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6">
      <c r="A1541" s="2">
        <v>2936</v>
      </c>
      <c r="B1541" s="3">
        <v>46236</v>
      </c>
      <c r="C1541" s="11" t="str">
        <f>"Q"&amp;ROUNDUP(MONTH(SalesDataTable[[#This Row],[Order Date]])/3,0)</f>
        <v>Q3</v>
      </c>
      <c r="D1541" s="10">
        <f>MONTH(SalesDataTable[[#This Row],[Order Date]])</f>
        <v>8</v>
      </c>
      <c r="E1541" s="10" t="str">
        <f>TEXT(SalesDataTable[[#This Row],[Order Date]],"MMM")</f>
        <v>Aug</v>
      </c>
      <c r="F1541" s="10">
        <f>YEAR(SalesDataTable[[#This Row],[Order Date]])</f>
        <v>2026</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6">
      <c r="A1542" s="2">
        <v>3397</v>
      </c>
      <c r="B1542" s="3">
        <v>46236</v>
      </c>
      <c r="C1542" s="11" t="str">
        <f>"Q"&amp;ROUNDUP(MONTH(SalesDataTable[[#This Row],[Order Date]])/3,0)</f>
        <v>Q3</v>
      </c>
      <c r="D1542" s="10">
        <f>MONTH(SalesDataTable[[#This Row],[Order Date]])</f>
        <v>8</v>
      </c>
      <c r="E1542" s="10" t="str">
        <f>TEXT(SalesDataTable[[#This Row],[Order Date]],"MMM")</f>
        <v>Aug</v>
      </c>
      <c r="F1542" s="10">
        <f>YEAR(SalesDataTable[[#This Row],[Order Date]])</f>
        <v>2026</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6">
      <c r="A1543" s="2">
        <v>4556</v>
      </c>
      <c r="B1543" s="3">
        <v>46236</v>
      </c>
      <c r="C1543" s="11" t="str">
        <f>"Q"&amp;ROUNDUP(MONTH(SalesDataTable[[#This Row],[Order Date]])/3,0)</f>
        <v>Q3</v>
      </c>
      <c r="D1543" s="10">
        <f>MONTH(SalesDataTable[[#This Row],[Order Date]])</f>
        <v>8</v>
      </c>
      <c r="E1543" s="10" t="str">
        <f>TEXT(SalesDataTable[[#This Row],[Order Date]],"MMM")</f>
        <v>Aug</v>
      </c>
      <c r="F1543" s="10">
        <f>YEAR(SalesDataTable[[#This Row],[Order Date]])</f>
        <v>2026</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6">
      <c r="A1544" s="2">
        <v>4614</v>
      </c>
      <c r="B1544" s="3">
        <v>46236</v>
      </c>
      <c r="C1544" s="11" t="str">
        <f>"Q"&amp;ROUNDUP(MONTH(SalesDataTable[[#This Row],[Order Date]])/3,0)</f>
        <v>Q3</v>
      </c>
      <c r="D1544" s="10">
        <f>MONTH(SalesDataTable[[#This Row],[Order Date]])</f>
        <v>8</v>
      </c>
      <c r="E1544" s="10" t="str">
        <f>TEXT(SalesDataTable[[#This Row],[Order Date]],"MMM")</f>
        <v>Aug</v>
      </c>
      <c r="F1544" s="10">
        <f>YEAR(SalesDataTable[[#This Row],[Order Date]])</f>
        <v>2026</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6">
      <c r="A1545" s="2">
        <v>4999</v>
      </c>
      <c r="B1545" s="3">
        <v>46236</v>
      </c>
      <c r="C1545" s="11" t="str">
        <f>"Q"&amp;ROUNDUP(MONTH(SalesDataTable[[#This Row],[Order Date]])/3,0)</f>
        <v>Q3</v>
      </c>
      <c r="D1545" s="10">
        <f>MONTH(SalesDataTable[[#This Row],[Order Date]])</f>
        <v>8</v>
      </c>
      <c r="E1545" s="10" t="str">
        <f>TEXT(SalesDataTable[[#This Row],[Order Date]],"MMM")</f>
        <v>Aug</v>
      </c>
      <c r="F1545" s="10">
        <f>YEAR(SalesDataTable[[#This Row],[Order Date]])</f>
        <v>2026</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6">
      <c r="A1546" s="2">
        <v>207</v>
      </c>
      <c r="B1546" s="3">
        <v>46237</v>
      </c>
      <c r="C1546" s="11" t="str">
        <f>"Q"&amp;ROUNDUP(MONTH(SalesDataTable[[#This Row],[Order Date]])/3,0)</f>
        <v>Q3</v>
      </c>
      <c r="D1546" s="10">
        <f>MONTH(SalesDataTable[[#This Row],[Order Date]])</f>
        <v>8</v>
      </c>
      <c r="E1546" s="10" t="str">
        <f>TEXT(SalesDataTable[[#This Row],[Order Date]],"MMM")</f>
        <v>Aug</v>
      </c>
      <c r="F1546" s="10">
        <f>YEAR(SalesDataTable[[#This Row],[Order Date]])</f>
        <v>2026</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6">
      <c r="A1547" s="2">
        <v>295</v>
      </c>
      <c r="B1547" s="3">
        <v>46237</v>
      </c>
      <c r="C1547" s="11" t="str">
        <f>"Q"&amp;ROUNDUP(MONTH(SalesDataTable[[#This Row],[Order Date]])/3,0)</f>
        <v>Q3</v>
      </c>
      <c r="D1547" s="10">
        <f>MONTH(SalesDataTable[[#This Row],[Order Date]])</f>
        <v>8</v>
      </c>
      <c r="E1547" s="10" t="str">
        <f>TEXT(SalesDataTable[[#This Row],[Order Date]],"MMM")</f>
        <v>Aug</v>
      </c>
      <c r="F1547" s="10">
        <f>YEAR(SalesDataTable[[#This Row],[Order Date]])</f>
        <v>2026</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6">
      <c r="A1548" s="2">
        <v>657</v>
      </c>
      <c r="B1548" s="3">
        <v>46237</v>
      </c>
      <c r="C1548" s="11" t="str">
        <f>"Q"&amp;ROUNDUP(MONTH(SalesDataTable[[#This Row],[Order Date]])/3,0)</f>
        <v>Q3</v>
      </c>
      <c r="D1548" s="10">
        <f>MONTH(SalesDataTable[[#This Row],[Order Date]])</f>
        <v>8</v>
      </c>
      <c r="E1548" s="10" t="str">
        <f>TEXT(SalesDataTable[[#This Row],[Order Date]],"MMM")</f>
        <v>Aug</v>
      </c>
      <c r="F1548" s="10">
        <f>YEAR(SalesDataTable[[#This Row],[Order Date]])</f>
        <v>2026</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6">
      <c r="A1549" s="2">
        <v>694</v>
      </c>
      <c r="B1549" s="3">
        <v>46237</v>
      </c>
      <c r="C1549" s="11" t="str">
        <f>"Q"&amp;ROUNDUP(MONTH(SalesDataTable[[#This Row],[Order Date]])/3,0)</f>
        <v>Q3</v>
      </c>
      <c r="D1549" s="10">
        <f>MONTH(SalesDataTable[[#This Row],[Order Date]])</f>
        <v>8</v>
      </c>
      <c r="E1549" s="10" t="str">
        <f>TEXT(SalesDataTable[[#This Row],[Order Date]],"MMM")</f>
        <v>Aug</v>
      </c>
      <c r="F1549" s="10">
        <f>YEAR(SalesDataTable[[#This Row],[Order Date]])</f>
        <v>2026</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6">
      <c r="A1550" s="2">
        <v>1187</v>
      </c>
      <c r="B1550" s="3">
        <v>46237</v>
      </c>
      <c r="C1550" s="11" t="str">
        <f>"Q"&amp;ROUNDUP(MONTH(SalesDataTable[[#This Row],[Order Date]])/3,0)</f>
        <v>Q3</v>
      </c>
      <c r="D1550" s="10">
        <f>MONTH(SalesDataTable[[#This Row],[Order Date]])</f>
        <v>8</v>
      </c>
      <c r="E1550" s="10" t="str">
        <f>TEXT(SalesDataTable[[#This Row],[Order Date]],"MMM")</f>
        <v>Aug</v>
      </c>
      <c r="F1550" s="10">
        <f>YEAR(SalesDataTable[[#This Row],[Order Date]])</f>
        <v>2026</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6">
      <c r="A1551" s="2">
        <v>1915</v>
      </c>
      <c r="B1551" s="3">
        <v>46237</v>
      </c>
      <c r="C1551" s="11" t="str">
        <f>"Q"&amp;ROUNDUP(MONTH(SalesDataTable[[#This Row],[Order Date]])/3,0)</f>
        <v>Q3</v>
      </c>
      <c r="D1551" s="10">
        <f>MONTH(SalesDataTable[[#This Row],[Order Date]])</f>
        <v>8</v>
      </c>
      <c r="E1551" s="10" t="str">
        <f>TEXT(SalesDataTable[[#This Row],[Order Date]],"MMM")</f>
        <v>Aug</v>
      </c>
      <c r="F1551" s="10">
        <f>YEAR(SalesDataTable[[#This Row],[Order Date]])</f>
        <v>2026</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6">
      <c r="A1552" s="2">
        <v>2156</v>
      </c>
      <c r="B1552" s="3">
        <v>46237</v>
      </c>
      <c r="C1552" s="11" t="str">
        <f>"Q"&amp;ROUNDUP(MONTH(SalesDataTable[[#This Row],[Order Date]])/3,0)</f>
        <v>Q3</v>
      </c>
      <c r="D1552" s="10">
        <f>MONTH(SalesDataTable[[#This Row],[Order Date]])</f>
        <v>8</v>
      </c>
      <c r="E1552" s="10" t="str">
        <f>TEXT(SalesDataTable[[#This Row],[Order Date]],"MMM")</f>
        <v>Aug</v>
      </c>
      <c r="F1552" s="10">
        <f>YEAR(SalesDataTable[[#This Row],[Order Date]])</f>
        <v>2026</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6">
      <c r="A1553" s="2">
        <v>2539</v>
      </c>
      <c r="B1553" s="3">
        <v>46237</v>
      </c>
      <c r="C1553" s="11" t="str">
        <f>"Q"&amp;ROUNDUP(MONTH(SalesDataTable[[#This Row],[Order Date]])/3,0)</f>
        <v>Q3</v>
      </c>
      <c r="D1553" s="10">
        <f>MONTH(SalesDataTable[[#This Row],[Order Date]])</f>
        <v>8</v>
      </c>
      <c r="E1553" s="10" t="str">
        <f>TEXT(SalesDataTable[[#This Row],[Order Date]],"MMM")</f>
        <v>Aug</v>
      </c>
      <c r="F1553" s="10">
        <f>YEAR(SalesDataTable[[#This Row],[Order Date]])</f>
        <v>2026</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6">
      <c r="A1554" s="2">
        <v>3803</v>
      </c>
      <c r="B1554" s="3">
        <v>46237</v>
      </c>
      <c r="C1554" s="11" t="str">
        <f>"Q"&amp;ROUNDUP(MONTH(SalesDataTable[[#This Row],[Order Date]])/3,0)</f>
        <v>Q3</v>
      </c>
      <c r="D1554" s="10">
        <f>MONTH(SalesDataTable[[#This Row],[Order Date]])</f>
        <v>8</v>
      </c>
      <c r="E1554" s="10" t="str">
        <f>TEXT(SalesDataTable[[#This Row],[Order Date]],"MMM")</f>
        <v>Aug</v>
      </c>
      <c r="F1554" s="10">
        <f>YEAR(SalesDataTable[[#This Row],[Order Date]])</f>
        <v>2026</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6">
      <c r="A1555" s="2">
        <v>100</v>
      </c>
      <c r="B1555" s="3">
        <v>46238</v>
      </c>
      <c r="C1555" s="11" t="str">
        <f>"Q"&amp;ROUNDUP(MONTH(SalesDataTable[[#This Row],[Order Date]])/3,0)</f>
        <v>Q3</v>
      </c>
      <c r="D1555" s="10">
        <f>MONTH(SalesDataTable[[#This Row],[Order Date]])</f>
        <v>8</v>
      </c>
      <c r="E1555" s="10" t="str">
        <f>TEXT(SalesDataTable[[#This Row],[Order Date]],"MMM")</f>
        <v>Aug</v>
      </c>
      <c r="F1555" s="10">
        <f>YEAR(SalesDataTable[[#This Row],[Order Date]])</f>
        <v>2026</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6">
      <c r="A1556" s="2">
        <v>118</v>
      </c>
      <c r="B1556" s="3">
        <v>46238</v>
      </c>
      <c r="C1556" s="11" t="str">
        <f>"Q"&amp;ROUNDUP(MONTH(SalesDataTable[[#This Row],[Order Date]])/3,0)</f>
        <v>Q3</v>
      </c>
      <c r="D1556" s="10">
        <f>MONTH(SalesDataTable[[#This Row],[Order Date]])</f>
        <v>8</v>
      </c>
      <c r="E1556" s="10" t="str">
        <f>TEXT(SalesDataTable[[#This Row],[Order Date]],"MMM")</f>
        <v>Aug</v>
      </c>
      <c r="F1556" s="10">
        <f>YEAR(SalesDataTable[[#This Row],[Order Date]])</f>
        <v>2026</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6">
      <c r="A1557" s="2">
        <v>220</v>
      </c>
      <c r="B1557" s="3">
        <v>46238</v>
      </c>
      <c r="C1557" s="11" t="str">
        <f>"Q"&amp;ROUNDUP(MONTH(SalesDataTable[[#This Row],[Order Date]])/3,0)</f>
        <v>Q3</v>
      </c>
      <c r="D1557" s="10">
        <f>MONTH(SalesDataTable[[#This Row],[Order Date]])</f>
        <v>8</v>
      </c>
      <c r="E1557" s="10" t="str">
        <f>TEXT(SalesDataTable[[#This Row],[Order Date]],"MMM")</f>
        <v>Aug</v>
      </c>
      <c r="F1557" s="10">
        <f>YEAR(SalesDataTable[[#This Row],[Order Date]])</f>
        <v>2026</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6">
      <c r="A1558" s="2">
        <v>1145</v>
      </c>
      <c r="B1558" s="3">
        <v>46238</v>
      </c>
      <c r="C1558" s="11" t="str">
        <f>"Q"&amp;ROUNDUP(MONTH(SalesDataTable[[#This Row],[Order Date]])/3,0)</f>
        <v>Q3</v>
      </c>
      <c r="D1558" s="10">
        <f>MONTH(SalesDataTable[[#This Row],[Order Date]])</f>
        <v>8</v>
      </c>
      <c r="E1558" s="10" t="str">
        <f>TEXT(SalesDataTable[[#This Row],[Order Date]],"MMM")</f>
        <v>Aug</v>
      </c>
      <c r="F1558" s="10">
        <f>YEAR(SalesDataTable[[#This Row],[Order Date]])</f>
        <v>2026</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6">
      <c r="A1559" s="2">
        <v>1289</v>
      </c>
      <c r="B1559" s="3">
        <v>46238</v>
      </c>
      <c r="C1559" s="11" t="str">
        <f>"Q"&amp;ROUNDUP(MONTH(SalesDataTable[[#This Row],[Order Date]])/3,0)</f>
        <v>Q3</v>
      </c>
      <c r="D1559" s="10">
        <f>MONTH(SalesDataTable[[#This Row],[Order Date]])</f>
        <v>8</v>
      </c>
      <c r="E1559" s="10" t="str">
        <f>TEXT(SalesDataTable[[#This Row],[Order Date]],"MMM")</f>
        <v>Aug</v>
      </c>
      <c r="F1559" s="10">
        <f>YEAR(SalesDataTable[[#This Row],[Order Date]])</f>
        <v>2026</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6">
      <c r="A1560" s="2">
        <v>1411</v>
      </c>
      <c r="B1560" s="3">
        <v>46238</v>
      </c>
      <c r="C1560" s="11" t="str">
        <f>"Q"&amp;ROUNDUP(MONTH(SalesDataTable[[#This Row],[Order Date]])/3,0)</f>
        <v>Q3</v>
      </c>
      <c r="D1560" s="10">
        <f>MONTH(SalesDataTable[[#This Row],[Order Date]])</f>
        <v>8</v>
      </c>
      <c r="E1560" s="10" t="str">
        <f>TEXT(SalesDataTable[[#This Row],[Order Date]],"MMM")</f>
        <v>Aug</v>
      </c>
      <c r="F1560" s="10">
        <f>YEAR(SalesDataTable[[#This Row],[Order Date]])</f>
        <v>2026</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6">
      <c r="A1561" s="2">
        <v>1799</v>
      </c>
      <c r="B1561" s="3">
        <v>46238</v>
      </c>
      <c r="C1561" s="11" t="str">
        <f>"Q"&amp;ROUNDUP(MONTH(SalesDataTable[[#This Row],[Order Date]])/3,0)</f>
        <v>Q3</v>
      </c>
      <c r="D1561" s="10">
        <f>MONTH(SalesDataTable[[#This Row],[Order Date]])</f>
        <v>8</v>
      </c>
      <c r="E1561" s="10" t="str">
        <f>TEXT(SalesDataTable[[#This Row],[Order Date]],"MMM")</f>
        <v>Aug</v>
      </c>
      <c r="F1561" s="10">
        <f>YEAR(SalesDataTable[[#This Row],[Order Date]])</f>
        <v>2026</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6">
      <c r="A1562" s="2">
        <v>1871</v>
      </c>
      <c r="B1562" s="3">
        <v>46238</v>
      </c>
      <c r="C1562" s="11" t="str">
        <f>"Q"&amp;ROUNDUP(MONTH(SalesDataTable[[#This Row],[Order Date]])/3,0)</f>
        <v>Q3</v>
      </c>
      <c r="D1562" s="10">
        <f>MONTH(SalesDataTable[[#This Row],[Order Date]])</f>
        <v>8</v>
      </c>
      <c r="E1562" s="10" t="str">
        <f>TEXT(SalesDataTable[[#This Row],[Order Date]],"MMM")</f>
        <v>Aug</v>
      </c>
      <c r="F1562" s="10">
        <f>YEAR(SalesDataTable[[#This Row],[Order Date]])</f>
        <v>2026</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6">
      <c r="A1563" s="2">
        <v>4180</v>
      </c>
      <c r="B1563" s="3">
        <v>46238</v>
      </c>
      <c r="C1563" s="11" t="str">
        <f>"Q"&amp;ROUNDUP(MONTH(SalesDataTable[[#This Row],[Order Date]])/3,0)</f>
        <v>Q3</v>
      </c>
      <c r="D1563" s="10">
        <f>MONTH(SalesDataTable[[#This Row],[Order Date]])</f>
        <v>8</v>
      </c>
      <c r="E1563" s="10" t="str">
        <f>TEXT(SalesDataTable[[#This Row],[Order Date]],"MMM")</f>
        <v>Aug</v>
      </c>
      <c r="F1563" s="10">
        <f>YEAR(SalesDataTable[[#This Row],[Order Date]])</f>
        <v>2026</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6">
      <c r="A1564" s="2">
        <v>4338</v>
      </c>
      <c r="B1564" s="3">
        <v>46238</v>
      </c>
      <c r="C1564" s="11" t="str">
        <f>"Q"&amp;ROUNDUP(MONTH(SalesDataTable[[#This Row],[Order Date]])/3,0)</f>
        <v>Q3</v>
      </c>
      <c r="D1564" s="10">
        <f>MONTH(SalesDataTable[[#This Row],[Order Date]])</f>
        <v>8</v>
      </c>
      <c r="E1564" s="10" t="str">
        <f>TEXT(SalesDataTable[[#This Row],[Order Date]],"MMM")</f>
        <v>Aug</v>
      </c>
      <c r="F1564" s="10">
        <f>YEAR(SalesDataTable[[#This Row],[Order Date]])</f>
        <v>2026</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6">
      <c r="A1565" s="2">
        <v>4463</v>
      </c>
      <c r="B1565" s="3">
        <v>46238</v>
      </c>
      <c r="C1565" s="11" t="str">
        <f>"Q"&amp;ROUNDUP(MONTH(SalesDataTable[[#This Row],[Order Date]])/3,0)</f>
        <v>Q3</v>
      </c>
      <c r="D1565" s="10">
        <f>MONTH(SalesDataTable[[#This Row],[Order Date]])</f>
        <v>8</v>
      </c>
      <c r="E1565" s="10" t="str">
        <f>TEXT(SalesDataTable[[#This Row],[Order Date]],"MMM")</f>
        <v>Aug</v>
      </c>
      <c r="F1565" s="10">
        <f>YEAR(SalesDataTable[[#This Row],[Order Date]])</f>
        <v>2026</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6">
      <c r="A1566" s="2">
        <v>382</v>
      </c>
      <c r="B1566" s="3">
        <v>46239</v>
      </c>
      <c r="C1566" s="11" t="str">
        <f>"Q"&amp;ROUNDUP(MONTH(SalesDataTable[[#This Row],[Order Date]])/3,0)</f>
        <v>Q3</v>
      </c>
      <c r="D1566" s="10">
        <f>MONTH(SalesDataTable[[#This Row],[Order Date]])</f>
        <v>8</v>
      </c>
      <c r="E1566" s="10" t="str">
        <f>TEXT(SalesDataTable[[#This Row],[Order Date]],"MMM")</f>
        <v>Aug</v>
      </c>
      <c r="F1566" s="10">
        <f>YEAR(SalesDataTable[[#This Row],[Order Date]])</f>
        <v>2026</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6">
      <c r="A1567" s="2">
        <v>1011</v>
      </c>
      <c r="B1567" s="3">
        <v>46239</v>
      </c>
      <c r="C1567" s="11" t="str">
        <f>"Q"&amp;ROUNDUP(MONTH(SalesDataTable[[#This Row],[Order Date]])/3,0)</f>
        <v>Q3</v>
      </c>
      <c r="D1567" s="10">
        <f>MONTH(SalesDataTable[[#This Row],[Order Date]])</f>
        <v>8</v>
      </c>
      <c r="E1567" s="10" t="str">
        <f>TEXT(SalesDataTable[[#This Row],[Order Date]],"MMM")</f>
        <v>Aug</v>
      </c>
      <c r="F1567" s="10">
        <f>YEAR(SalesDataTable[[#This Row],[Order Date]])</f>
        <v>2026</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6">
      <c r="A1568" s="2">
        <v>1148</v>
      </c>
      <c r="B1568" s="3">
        <v>46239</v>
      </c>
      <c r="C1568" s="11" t="str">
        <f>"Q"&amp;ROUNDUP(MONTH(SalesDataTable[[#This Row],[Order Date]])/3,0)</f>
        <v>Q3</v>
      </c>
      <c r="D1568" s="10">
        <f>MONTH(SalesDataTable[[#This Row],[Order Date]])</f>
        <v>8</v>
      </c>
      <c r="E1568" s="10" t="str">
        <f>TEXT(SalesDataTable[[#This Row],[Order Date]],"MMM")</f>
        <v>Aug</v>
      </c>
      <c r="F1568" s="10">
        <f>YEAR(SalesDataTable[[#This Row],[Order Date]])</f>
        <v>2026</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6">
      <c r="A1569" s="2">
        <v>1397</v>
      </c>
      <c r="B1569" s="3">
        <v>46239</v>
      </c>
      <c r="C1569" s="11" t="str">
        <f>"Q"&amp;ROUNDUP(MONTH(SalesDataTable[[#This Row],[Order Date]])/3,0)</f>
        <v>Q3</v>
      </c>
      <c r="D1569" s="10">
        <f>MONTH(SalesDataTable[[#This Row],[Order Date]])</f>
        <v>8</v>
      </c>
      <c r="E1569" s="10" t="str">
        <f>TEXT(SalesDataTable[[#This Row],[Order Date]],"MMM")</f>
        <v>Aug</v>
      </c>
      <c r="F1569" s="10">
        <f>YEAR(SalesDataTable[[#This Row],[Order Date]])</f>
        <v>2026</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6">
      <c r="A1570" s="2">
        <v>2252</v>
      </c>
      <c r="B1570" s="3">
        <v>46239</v>
      </c>
      <c r="C1570" s="11" t="str">
        <f>"Q"&amp;ROUNDUP(MONTH(SalesDataTable[[#This Row],[Order Date]])/3,0)</f>
        <v>Q3</v>
      </c>
      <c r="D1570" s="10">
        <f>MONTH(SalesDataTable[[#This Row],[Order Date]])</f>
        <v>8</v>
      </c>
      <c r="E1570" s="10" t="str">
        <f>TEXT(SalesDataTable[[#This Row],[Order Date]],"MMM")</f>
        <v>Aug</v>
      </c>
      <c r="F1570" s="10">
        <f>YEAR(SalesDataTable[[#This Row],[Order Date]])</f>
        <v>2026</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6">
      <c r="A1571" s="2">
        <v>2415</v>
      </c>
      <c r="B1571" s="3">
        <v>46239</v>
      </c>
      <c r="C1571" s="11" t="str">
        <f>"Q"&amp;ROUNDUP(MONTH(SalesDataTable[[#This Row],[Order Date]])/3,0)</f>
        <v>Q3</v>
      </c>
      <c r="D1571" s="10">
        <f>MONTH(SalesDataTable[[#This Row],[Order Date]])</f>
        <v>8</v>
      </c>
      <c r="E1571" s="10" t="str">
        <f>TEXT(SalesDataTable[[#This Row],[Order Date]],"MMM")</f>
        <v>Aug</v>
      </c>
      <c r="F1571" s="10">
        <f>YEAR(SalesDataTable[[#This Row],[Order Date]])</f>
        <v>2026</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6">
      <c r="A1572" s="2">
        <v>2525</v>
      </c>
      <c r="B1572" s="3">
        <v>46239</v>
      </c>
      <c r="C1572" s="11" t="str">
        <f>"Q"&amp;ROUNDUP(MONTH(SalesDataTable[[#This Row],[Order Date]])/3,0)</f>
        <v>Q3</v>
      </c>
      <c r="D1572" s="10">
        <f>MONTH(SalesDataTable[[#This Row],[Order Date]])</f>
        <v>8</v>
      </c>
      <c r="E1572" s="10" t="str">
        <f>TEXT(SalesDataTable[[#This Row],[Order Date]],"MMM")</f>
        <v>Aug</v>
      </c>
      <c r="F1572" s="10">
        <f>YEAR(SalesDataTable[[#This Row],[Order Date]])</f>
        <v>2026</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6">
      <c r="A1573" s="2">
        <v>2652</v>
      </c>
      <c r="B1573" s="3">
        <v>46239</v>
      </c>
      <c r="C1573" s="11" t="str">
        <f>"Q"&amp;ROUNDUP(MONTH(SalesDataTable[[#This Row],[Order Date]])/3,0)</f>
        <v>Q3</v>
      </c>
      <c r="D1573" s="10">
        <f>MONTH(SalesDataTable[[#This Row],[Order Date]])</f>
        <v>8</v>
      </c>
      <c r="E1573" s="10" t="str">
        <f>TEXT(SalesDataTable[[#This Row],[Order Date]],"MMM")</f>
        <v>Aug</v>
      </c>
      <c r="F1573" s="10">
        <f>YEAR(SalesDataTable[[#This Row],[Order Date]])</f>
        <v>2026</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6">
      <c r="A1574" s="2">
        <v>4035</v>
      </c>
      <c r="B1574" s="3">
        <v>46239</v>
      </c>
      <c r="C1574" s="11" t="str">
        <f>"Q"&amp;ROUNDUP(MONTH(SalesDataTable[[#This Row],[Order Date]])/3,0)</f>
        <v>Q3</v>
      </c>
      <c r="D1574" s="10">
        <f>MONTH(SalesDataTable[[#This Row],[Order Date]])</f>
        <v>8</v>
      </c>
      <c r="E1574" s="10" t="str">
        <f>TEXT(SalesDataTable[[#This Row],[Order Date]],"MMM")</f>
        <v>Aug</v>
      </c>
      <c r="F1574" s="10">
        <f>YEAR(SalesDataTable[[#This Row],[Order Date]])</f>
        <v>2026</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6">
      <c r="A1575" s="2">
        <v>4377</v>
      </c>
      <c r="B1575" s="3">
        <v>46239</v>
      </c>
      <c r="C1575" s="11" t="str">
        <f>"Q"&amp;ROUNDUP(MONTH(SalesDataTable[[#This Row],[Order Date]])/3,0)</f>
        <v>Q3</v>
      </c>
      <c r="D1575" s="10">
        <f>MONTH(SalesDataTable[[#This Row],[Order Date]])</f>
        <v>8</v>
      </c>
      <c r="E1575" s="10" t="str">
        <f>TEXT(SalesDataTable[[#This Row],[Order Date]],"MMM")</f>
        <v>Aug</v>
      </c>
      <c r="F1575" s="10">
        <f>YEAR(SalesDataTable[[#This Row],[Order Date]])</f>
        <v>2026</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6">
      <c r="A1576" s="2">
        <v>4734</v>
      </c>
      <c r="B1576" s="3">
        <v>46239</v>
      </c>
      <c r="C1576" s="11" t="str">
        <f>"Q"&amp;ROUNDUP(MONTH(SalesDataTable[[#This Row],[Order Date]])/3,0)</f>
        <v>Q3</v>
      </c>
      <c r="D1576" s="10">
        <f>MONTH(SalesDataTable[[#This Row],[Order Date]])</f>
        <v>8</v>
      </c>
      <c r="E1576" s="10" t="str">
        <f>TEXT(SalesDataTable[[#This Row],[Order Date]],"MMM")</f>
        <v>Aug</v>
      </c>
      <c r="F1576" s="10">
        <f>YEAR(SalesDataTable[[#This Row],[Order Date]])</f>
        <v>2026</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6">
      <c r="A1577" s="2">
        <v>4892</v>
      </c>
      <c r="B1577" s="3">
        <v>46239</v>
      </c>
      <c r="C1577" s="11" t="str">
        <f>"Q"&amp;ROUNDUP(MONTH(SalesDataTable[[#This Row],[Order Date]])/3,0)</f>
        <v>Q3</v>
      </c>
      <c r="D1577" s="10">
        <f>MONTH(SalesDataTable[[#This Row],[Order Date]])</f>
        <v>8</v>
      </c>
      <c r="E1577" s="10" t="str">
        <f>TEXT(SalesDataTable[[#This Row],[Order Date]],"MMM")</f>
        <v>Aug</v>
      </c>
      <c r="F1577" s="10">
        <f>YEAR(SalesDataTable[[#This Row],[Order Date]])</f>
        <v>2026</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6">
      <c r="A1578" s="2">
        <v>5059</v>
      </c>
      <c r="B1578" s="3">
        <v>46239</v>
      </c>
      <c r="C1578" s="11" t="str">
        <f>"Q"&amp;ROUNDUP(MONTH(SalesDataTable[[#This Row],[Order Date]])/3,0)</f>
        <v>Q3</v>
      </c>
      <c r="D1578" s="10">
        <f>MONTH(SalesDataTable[[#This Row],[Order Date]])</f>
        <v>8</v>
      </c>
      <c r="E1578" s="10" t="str">
        <f>TEXT(SalesDataTable[[#This Row],[Order Date]],"MMM")</f>
        <v>Aug</v>
      </c>
      <c r="F1578" s="10">
        <f>YEAR(SalesDataTable[[#This Row],[Order Date]])</f>
        <v>2026</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6">
      <c r="A1579" s="2">
        <v>835</v>
      </c>
      <c r="B1579" s="3">
        <v>46240</v>
      </c>
      <c r="C1579" s="11" t="str">
        <f>"Q"&amp;ROUNDUP(MONTH(SalesDataTable[[#This Row],[Order Date]])/3,0)</f>
        <v>Q3</v>
      </c>
      <c r="D1579" s="10">
        <f>MONTH(SalesDataTable[[#This Row],[Order Date]])</f>
        <v>8</v>
      </c>
      <c r="E1579" s="10" t="str">
        <f>TEXT(SalesDataTable[[#This Row],[Order Date]],"MMM")</f>
        <v>Aug</v>
      </c>
      <c r="F1579" s="10">
        <f>YEAR(SalesDataTable[[#This Row],[Order Date]])</f>
        <v>2026</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6">
      <c r="A1580" s="2">
        <v>1104</v>
      </c>
      <c r="B1580" s="3">
        <v>46240</v>
      </c>
      <c r="C1580" s="11" t="str">
        <f>"Q"&amp;ROUNDUP(MONTH(SalesDataTable[[#This Row],[Order Date]])/3,0)</f>
        <v>Q3</v>
      </c>
      <c r="D1580" s="10">
        <f>MONTH(SalesDataTable[[#This Row],[Order Date]])</f>
        <v>8</v>
      </c>
      <c r="E1580" s="10" t="str">
        <f>TEXT(SalesDataTable[[#This Row],[Order Date]],"MMM")</f>
        <v>Aug</v>
      </c>
      <c r="F1580" s="10">
        <f>YEAR(SalesDataTable[[#This Row],[Order Date]])</f>
        <v>2026</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6">
      <c r="A1581" s="2">
        <v>1976</v>
      </c>
      <c r="B1581" s="3">
        <v>46240</v>
      </c>
      <c r="C1581" s="11" t="str">
        <f>"Q"&amp;ROUNDUP(MONTH(SalesDataTable[[#This Row],[Order Date]])/3,0)</f>
        <v>Q3</v>
      </c>
      <c r="D1581" s="10">
        <f>MONTH(SalesDataTable[[#This Row],[Order Date]])</f>
        <v>8</v>
      </c>
      <c r="E1581" s="10" t="str">
        <f>TEXT(SalesDataTable[[#This Row],[Order Date]],"MMM")</f>
        <v>Aug</v>
      </c>
      <c r="F1581" s="10">
        <f>YEAR(SalesDataTable[[#This Row],[Order Date]])</f>
        <v>2026</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6">
      <c r="A1582" s="2">
        <v>2596</v>
      </c>
      <c r="B1582" s="3">
        <v>46240</v>
      </c>
      <c r="C1582" s="11" t="str">
        <f>"Q"&amp;ROUNDUP(MONTH(SalesDataTable[[#This Row],[Order Date]])/3,0)</f>
        <v>Q3</v>
      </c>
      <c r="D1582" s="10">
        <f>MONTH(SalesDataTable[[#This Row],[Order Date]])</f>
        <v>8</v>
      </c>
      <c r="E1582" s="10" t="str">
        <f>TEXT(SalesDataTable[[#This Row],[Order Date]],"MMM")</f>
        <v>Aug</v>
      </c>
      <c r="F1582" s="10">
        <f>YEAR(SalesDataTable[[#This Row],[Order Date]])</f>
        <v>2026</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6">
      <c r="A1583" s="2">
        <v>2693</v>
      </c>
      <c r="B1583" s="3">
        <v>46240</v>
      </c>
      <c r="C1583" s="11" t="str">
        <f>"Q"&amp;ROUNDUP(MONTH(SalesDataTable[[#This Row],[Order Date]])/3,0)</f>
        <v>Q3</v>
      </c>
      <c r="D1583" s="10">
        <f>MONTH(SalesDataTable[[#This Row],[Order Date]])</f>
        <v>8</v>
      </c>
      <c r="E1583" s="10" t="str">
        <f>TEXT(SalesDataTable[[#This Row],[Order Date]],"MMM")</f>
        <v>Aug</v>
      </c>
      <c r="F1583" s="10">
        <f>YEAR(SalesDataTable[[#This Row],[Order Date]])</f>
        <v>2026</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6">
      <c r="A1584" s="2">
        <v>3045</v>
      </c>
      <c r="B1584" s="3">
        <v>46240</v>
      </c>
      <c r="C1584" s="11" t="str">
        <f>"Q"&amp;ROUNDUP(MONTH(SalesDataTable[[#This Row],[Order Date]])/3,0)</f>
        <v>Q3</v>
      </c>
      <c r="D1584" s="10">
        <f>MONTH(SalesDataTable[[#This Row],[Order Date]])</f>
        <v>8</v>
      </c>
      <c r="E1584" s="10" t="str">
        <f>TEXT(SalesDataTable[[#This Row],[Order Date]],"MMM")</f>
        <v>Aug</v>
      </c>
      <c r="F1584" s="10">
        <f>YEAR(SalesDataTable[[#This Row],[Order Date]])</f>
        <v>2026</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6">
      <c r="A1585" s="2">
        <v>3340</v>
      </c>
      <c r="B1585" s="3">
        <v>46240</v>
      </c>
      <c r="C1585" s="11" t="str">
        <f>"Q"&amp;ROUNDUP(MONTH(SalesDataTable[[#This Row],[Order Date]])/3,0)</f>
        <v>Q3</v>
      </c>
      <c r="D1585" s="10">
        <f>MONTH(SalesDataTable[[#This Row],[Order Date]])</f>
        <v>8</v>
      </c>
      <c r="E1585" s="10" t="str">
        <f>TEXT(SalesDataTable[[#This Row],[Order Date]],"MMM")</f>
        <v>Aug</v>
      </c>
      <c r="F1585" s="10">
        <f>YEAR(SalesDataTable[[#This Row],[Order Date]])</f>
        <v>2026</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6">
      <c r="A1586" s="2">
        <v>3553</v>
      </c>
      <c r="B1586" s="3">
        <v>46240</v>
      </c>
      <c r="C1586" s="11" t="str">
        <f>"Q"&amp;ROUNDUP(MONTH(SalesDataTable[[#This Row],[Order Date]])/3,0)</f>
        <v>Q3</v>
      </c>
      <c r="D1586" s="10">
        <f>MONTH(SalesDataTable[[#This Row],[Order Date]])</f>
        <v>8</v>
      </c>
      <c r="E1586" s="10" t="str">
        <f>TEXT(SalesDataTable[[#This Row],[Order Date]],"MMM")</f>
        <v>Aug</v>
      </c>
      <c r="F1586" s="10">
        <f>YEAR(SalesDataTable[[#This Row],[Order Date]])</f>
        <v>2026</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6">
      <c r="A1587" s="2">
        <v>3807</v>
      </c>
      <c r="B1587" s="3">
        <v>46240</v>
      </c>
      <c r="C1587" s="11" t="str">
        <f>"Q"&amp;ROUNDUP(MONTH(SalesDataTable[[#This Row],[Order Date]])/3,0)</f>
        <v>Q3</v>
      </c>
      <c r="D1587" s="10">
        <f>MONTH(SalesDataTable[[#This Row],[Order Date]])</f>
        <v>8</v>
      </c>
      <c r="E1587" s="10" t="str">
        <f>TEXT(SalesDataTable[[#This Row],[Order Date]],"MMM")</f>
        <v>Aug</v>
      </c>
      <c r="F1587" s="10">
        <f>YEAR(SalesDataTable[[#This Row],[Order Date]])</f>
        <v>2026</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6">
      <c r="A1588" s="2">
        <v>4061</v>
      </c>
      <c r="B1588" s="3">
        <v>46240</v>
      </c>
      <c r="C1588" s="11" t="str">
        <f>"Q"&amp;ROUNDUP(MONTH(SalesDataTable[[#This Row],[Order Date]])/3,0)</f>
        <v>Q3</v>
      </c>
      <c r="D1588" s="10">
        <f>MONTH(SalesDataTable[[#This Row],[Order Date]])</f>
        <v>8</v>
      </c>
      <c r="E1588" s="10" t="str">
        <f>TEXT(SalesDataTable[[#This Row],[Order Date]],"MMM")</f>
        <v>Aug</v>
      </c>
      <c r="F1588" s="10">
        <f>YEAR(SalesDataTable[[#This Row],[Order Date]])</f>
        <v>2026</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6">
      <c r="A1589" s="2">
        <v>4645</v>
      </c>
      <c r="B1589" s="3">
        <v>46240</v>
      </c>
      <c r="C1589" s="11" t="str">
        <f>"Q"&amp;ROUNDUP(MONTH(SalesDataTable[[#This Row],[Order Date]])/3,0)</f>
        <v>Q3</v>
      </c>
      <c r="D1589" s="10">
        <f>MONTH(SalesDataTable[[#This Row],[Order Date]])</f>
        <v>8</v>
      </c>
      <c r="E1589" s="10" t="str">
        <f>TEXT(SalesDataTable[[#This Row],[Order Date]],"MMM")</f>
        <v>Aug</v>
      </c>
      <c r="F1589" s="10">
        <f>YEAR(SalesDataTable[[#This Row],[Order Date]])</f>
        <v>2026</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6">
      <c r="A1590" s="2">
        <v>5104</v>
      </c>
      <c r="B1590" s="3">
        <v>46240</v>
      </c>
      <c r="C1590" s="11" t="str">
        <f>"Q"&amp;ROUNDUP(MONTH(SalesDataTable[[#This Row],[Order Date]])/3,0)</f>
        <v>Q3</v>
      </c>
      <c r="D1590" s="10">
        <f>MONTH(SalesDataTable[[#This Row],[Order Date]])</f>
        <v>8</v>
      </c>
      <c r="E1590" s="10" t="str">
        <f>TEXT(SalesDataTable[[#This Row],[Order Date]],"MMM")</f>
        <v>Aug</v>
      </c>
      <c r="F1590" s="10">
        <f>YEAR(SalesDataTable[[#This Row],[Order Date]])</f>
        <v>2026</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6">
      <c r="A1591" s="2">
        <v>813</v>
      </c>
      <c r="B1591" s="3">
        <v>46241</v>
      </c>
      <c r="C1591" s="11" t="str">
        <f>"Q"&amp;ROUNDUP(MONTH(SalesDataTable[[#This Row],[Order Date]])/3,0)</f>
        <v>Q3</v>
      </c>
      <c r="D1591" s="10">
        <f>MONTH(SalesDataTable[[#This Row],[Order Date]])</f>
        <v>8</v>
      </c>
      <c r="E1591" s="10" t="str">
        <f>TEXT(SalesDataTable[[#This Row],[Order Date]],"MMM")</f>
        <v>Aug</v>
      </c>
      <c r="F1591" s="10">
        <f>YEAR(SalesDataTable[[#This Row],[Order Date]])</f>
        <v>2026</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6">
      <c r="A1592" s="2">
        <v>836</v>
      </c>
      <c r="B1592" s="3">
        <v>46241</v>
      </c>
      <c r="C1592" s="11" t="str">
        <f>"Q"&amp;ROUNDUP(MONTH(SalesDataTable[[#This Row],[Order Date]])/3,0)</f>
        <v>Q3</v>
      </c>
      <c r="D1592" s="10">
        <f>MONTH(SalesDataTable[[#This Row],[Order Date]])</f>
        <v>8</v>
      </c>
      <c r="E1592" s="10" t="str">
        <f>TEXT(SalesDataTable[[#This Row],[Order Date]],"MMM")</f>
        <v>Aug</v>
      </c>
      <c r="F1592" s="10">
        <f>YEAR(SalesDataTable[[#This Row],[Order Date]])</f>
        <v>2026</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6">
      <c r="A1593" s="2">
        <v>1266</v>
      </c>
      <c r="B1593" s="3">
        <v>46241</v>
      </c>
      <c r="C1593" s="11" t="str">
        <f>"Q"&amp;ROUNDUP(MONTH(SalesDataTable[[#This Row],[Order Date]])/3,0)</f>
        <v>Q3</v>
      </c>
      <c r="D1593" s="10">
        <f>MONTH(SalesDataTable[[#This Row],[Order Date]])</f>
        <v>8</v>
      </c>
      <c r="E1593" s="10" t="str">
        <f>TEXT(SalesDataTable[[#This Row],[Order Date]],"MMM")</f>
        <v>Aug</v>
      </c>
      <c r="F1593" s="10">
        <f>YEAR(SalesDataTable[[#This Row],[Order Date]])</f>
        <v>2026</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6">
      <c r="A1594" s="2">
        <v>2201</v>
      </c>
      <c r="B1594" s="3">
        <v>46241</v>
      </c>
      <c r="C1594" s="11" t="str">
        <f>"Q"&amp;ROUNDUP(MONTH(SalesDataTable[[#This Row],[Order Date]])/3,0)</f>
        <v>Q3</v>
      </c>
      <c r="D1594" s="10">
        <f>MONTH(SalesDataTable[[#This Row],[Order Date]])</f>
        <v>8</v>
      </c>
      <c r="E1594" s="10" t="str">
        <f>TEXT(SalesDataTable[[#This Row],[Order Date]],"MMM")</f>
        <v>Aug</v>
      </c>
      <c r="F1594" s="10">
        <f>YEAR(SalesDataTable[[#This Row],[Order Date]])</f>
        <v>2026</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6">
      <c r="A1595" s="2">
        <v>2382</v>
      </c>
      <c r="B1595" s="3">
        <v>46241</v>
      </c>
      <c r="C1595" s="11" t="str">
        <f>"Q"&amp;ROUNDUP(MONTH(SalesDataTable[[#This Row],[Order Date]])/3,0)</f>
        <v>Q3</v>
      </c>
      <c r="D1595" s="10">
        <f>MONTH(SalesDataTable[[#This Row],[Order Date]])</f>
        <v>8</v>
      </c>
      <c r="E1595" s="10" t="str">
        <f>TEXT(SalesDataTable[[#This Row],[Order Date]],"MMM")</f>
        <v>Aug</v>
      </c>
      <c r="F1595" s="10">
        <f>YEAR(SalesDataTable[[#This Row],[Order Date]])</f>
        <v>2026</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6">
      <c r="A1596" s="2">
        <v>1227</v>
      </c>
      <c r="B1596" s="3">
        <v>46242</v>
      </c>
      <c r="C1596" s="11" t="str">
        <f>"Q"&amp;ROUNDUP(MONTH(SalesDataTable[[#This Row],[Order Date]])/3,0)</f>
        <v>Q3</v>
      </c>
      <c r="D1596" s="10">
        <f>MONTH(SalesDataTable[[#This Row],[Order Date]])</f>
        <v>8</v>
      </c>
      <c r="E1596" s="10" t="str">
        <f>TEXT(SalesDataTable[[#This Row],[Order Date]],"MMM")</f>
        <v>Aug</v>
      </c>
      <c r="F1596" s="10">
        <f>YEAR(SalesDataTable[[#This Row],[Order Date]])</f>
        <v>2026</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6">
      <c r="A1597" s="2">
        <v>1843</v>
      </c>
      <c r="B1597" s="3">
        <v>46242</v>
      </c>
      <c r="C1597" s="11" t="str">
        <f>"Q"&amp;ROUNDUP(MONTH(SalesDataTable[[#This Row],[Order Date]])/3,0)</f>
        <v>Q3</v>
      </c>
      <c r="D1597" s="10">
        <f>MONTH(SalesDataTable[[#This Row],[Order Date]])</f>
        <v>8</v>
      </c>
      <c r="E1597" s="10" t="str">
        <f>TEXT(SalesDataTable[[#This Row],[Order Date]],"MMM")</f>
        <v>Aug</v>
      </c>
      <c r="F1597" s="10">
        <f>YEAR(SalesDataTable[[#This Row],[Order Date]])</f>
        <v>2026</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6">
      <c r="A1598" s="2">
        <v>2369</v>
      </c>
      <c r="B1598" s="3">
        <v>46242</v>
      </c>
      <c r="C1598" s="11" t="str">
        <f>"Q"&amp;ROUNDUP(MONTH(SalesDataTable[[#This Row],[Order Date]])/3,0)</f>
        <v>Q3</v>
      </c>
      <c r="D1598" s="10">
        <f>MONTH(SalesDataTable[[#This Row],[Order Date]])</f>
        <v>8</v>
      </c>
      <c r="E1598" s="10" t="str">
        <f>TEXT(SalesDataTable[[#This Row],[Order Date]],"MMM")</f>
        <v>Aug</v>
      </c>
      <c r="F1598" s="10">
        <f>YEAR(SalesDataTable[[#This Row],[Order Date]])</f>
        <v>2026</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6">
      <c r="A1599" s="2">
        <v>2386</v>
      </c>
      <c r="B1599" s="3">
        <v>46242</v>
      </c>
      <c r="C1599" s="11" t="str">
        <f>"Q"&amp;ROUNDUP(MONTH(SalesDataTable[[#This Row],[Order Date]])/3,0)</f>
        <v>Q3</v>
      </c>
      <c r="D1599" s="10">
        <f>MONTH(SalesDataTable[[#This Row],[Order Date]])</f>
        <v>8</v>
      </c>
      <c r="E1599" s="10" t="str">
        <f>TEXT(SalesDataTable[[#This Row],[Order Date]],"MMM")</f>
        <v>Aug</v>
      </c>
      <c r="F1599" s="10">
        <f>YEAR(SalesDataTable[[#This Row],[Order Date]])</f>
        <v>2026</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6">
      <c r="A1600" s="2">
        <v>2579</v>
      </c>
      <c r="B1600" s="3">
        <v>46242</v>
      </c>
      <c r="C1600" s="11" t="str">
        <f>"Q"&amp;ROUNDUP(MONTH(SalesDataTable[[#This Row],[Order Date]])/3,0)</f>
        <v>Q3</v>
      </c>
      <c r="D1600" s="10">
        <f>MONTH(SalesDataTable[[#This Row],[Order Date]])</f>
        <v>8</v>
      </c>
      <c r="E1600" s="10" t="str">
        <f>TEXT(SalesDataTable[[#This Row],[Order Date]],"MMM")</f>
        <v>Aug</v>
      </c>
      <c r="F1600" s="10">
        <f>YEAR(SalesDataTable[[#This Row],[Order Date]])</f>
        <v>2026</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6">
      <c r="A1601" s="2">
        <v>3075</v>
      </c>
      <c r="B1601" s="3">
        <v>46242</v>
      </c>
      <c r="C1601" s="11" t="str">
        <f>"Q"&amp;ROUNDUP(MONTH(SalesDataTable[[#This Row],[Order Date]])/3,0)</f>
        <v>Q3</v>
      </c>
      <c r="D1601" s="10">
        <f>MONTH(SalesDataTable[[#This Row],[Order Date]])</f>
        <v>8</v>
      </c>
      <c r="E1601" s="10" t="str">
        <f>TEXT(SalesDataTable[[#This Row],[Order Date]],"MMM")</f>
        <v>Aug</v>
      </c>
      <c r="F1601" s="10">
        <f>YEAR(SalesDataTable[[#This Row],[Order Date]])</f>
        <v>2026</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6">
      <c r="A1602" s="2">
        <v>3982</v>
      </c>
      <c r="B1602" s="3">
        <v>46242</v>
      </c>
      <c r="C1602" s="11" t="str">
        <f>"Q"&amp;ROUNDUP(MONTH(SalesDataTable[[#This Row],[Order Date]])/3,0)</f>
        <v>Q3</v>
      </c>
      <c r="D1602" s="10">
        <f>MONTH(SalesDataTable[[#This Row],[Order Date]])</f>
        <v>8</v>
      </c>
      <c r="E1602" s="10" t="str">
        <f>TEXT(SalesDataTable[[#This Row],[Order Date]],"MMM")</f>
        <v>Aug</v>
      </c>
      <c r="F1602" s="10">
        <f>YEAR(SalesDataTable[[#This Row],[Order Date]])</f>
        <v>2026</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6">
      <c r="A1603" s="2">
        <v>4530</v>
      </c>
      <c r="B1603" s="3">
        <v>46242</v>
      </c>
      <c r="C1603" s="11" t="str">
        <f>"Q"&amp;ROUNDUP(MONTH(SalesDataTable[[#This Row],[Order Date]])/3,0)</f>
        <v>Q3</v>
      </c>
      <c r="D1603" s="10">
        <f>MONTH(SalesDataTable[[#This Row],[Order Date]])</f>
        <v>8</v>
      </c>
      <c r="E1603" s="10" t="str">
        <f>TEXT(SalesDataTable[[#This Row],[Order Date]],"MMM")</f>
        <v>Aug</v>
      </c>
      <c r="F1603" s="10">
        <f>YEAR(SalesDataTable[[#This Row],[Order Date]])</f>
        <v>2026</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6">
      <c r="A1604" s="2">
        <v>4641</v>
      </c>
      <c r="B1604" s="3">
        <v>46242</v>
      </c>
      <c r="C1604" s="11" t="str">
        <f>"Q"&amp;ROUNDUP(MONTH(SalesDataTable[[#This Row],[Order Date]])/3,0)</f>
        <v>Q3</v>
      </c>
      <c r="D1604" s="10">
        <f>MONTH(SalesDataTable[[#This Row],[Order Date]])</f>
        <v>8</v>
      </c>
      <c r="E1604" s="10" t="str">
        <f>TEXT(SalesDataTable[[#This Row],[Order Date]],"MMM")</f>
        <v>Aug</v>
      </c>
      <c r="F1604" s="10">
        <f>YEAR(SalesDataTable[[#This Row],[Order Date]])</f>
        <v>2026</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6">
      <c r="A1605" s="2">
        <v>4778</v>
      </c>
      <c r="B1605" s="3">
        <v>46242</v>
      </c>
      <c r="C1605" s="11" t="str">
        <f>"Q"&amp;ROUNDUP(MONTH(SalesDataTable[[#This Row],[Order Date]])/3,0)</f>
        <v>Q3</v>
      </c>
      <c r="D1605" s="10">
        <f>MONTH(SalesDataTable[[#This Row],[Order Date]])</f>
        <v>8</v>
      </c>
      <c r="E1605" s="10" t="str">
        <f>TEXT(SalesDataTable[[#This Row],[Order Date]],"MMM")</f>
        <v>Aug</v>
      </c>
      <c r="F1605" s="10">
        <f>YEAR(SalesDataTable[[#This Row],[Order Date]])</f>
        <v>2026</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6">
      <c r="A1606" s="2">
        <v>5132</v>
      </c>
      <c r="B1606" s="3">
        <v>46242</v>
      </c>
      <c r="C1606" s="11" t="str">
        <f>"Q"&amp;ROUNDUP(MONTH(SalesDataTable[[#This Row],[Order Date]])/3,0)</f>
        <v>Q3</v>
      </c>
      <c r="D1606" s="10">
        <f>MONTH(SalesDataTable[[#This Row],[Order Date]])</f>
        <v>8</v>
      </c>
      <c r="E1606" s="10" t="str">
        <f>TEXT(SalesDataTable[[#This Row],[Order Date]],"MMM")</f>
        <v>Aug</v>
      </c>
      <c r="F1606" s="10">
        <f>YEAR(SalesDataTable[[#This Row],[Order Date]])</f>
        <v>2026</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6">
      <c r="A1607" s="2">
        <v>227</v>
      </c>
      <c r="B1607" s="3">
        <v>46243</v>
      </c>
      <c r="C1607" s="11" t="str">
        <f>"Q"&amp;ROUNDUP(MONTH(SalesDataTable[[#This Row],[Order Date]])/3,0)</f>
        <v>Q3</v>
      </c>
      <c r="D1607" s="10">
        <f>MONTH(SalesDataTable[[#This Row],[Order Date]])</f>
        <v>8</v>
      </c>
      <c r="E1607" s="10" t="str">
        <f>TEXT(SalesDataTable[[#This Row],[Order Date]],"MMM")</f>
        <v>Aug</v>
      </c>
      <c r="F1607" s="10">
        <f>YEAR(SalesDataTable[[#This Row],[Order Date]])</f>
        <v>2026</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6">
      <c r="A1608" s="2">
        <v>390</v>
      </c>
      <c r="B1608" s="3">
        <v>46243</v>
      </c>
      <c r="C1608" s="11" t="str">
        <f>"Q"&amp;ROUNDUP(MONTH(SalesDataTable[[#This Row],[Order Date]])/3,0)</f>
        <v>Q3</v>
      </c>
      <c r="D1608" s="10">
        <f>MONTH(SalesDataTable[[#This Row],[Order Date]])</f>
        <v>8</v>
      </c>
      <c r="E1608" s="10" t="str">
        <f>TEXT(SalesDataTable[[#This Row],[Order Date]],"MMM")</f>
        <v>Aug</v>
      </c>
      <c r="F1608" s="10">
        <f>YEAR(SalesDataTable[[#This Row],[Order Date]])</f>
        <v>2026</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6">
      <c r="A1609" s="2">
        <v>859</v>
      </c>
      <c r="B1609" s="3">
        <v>46243</v>
      </c>
      <c r="C1609" s="11" t="str">
        <f>"Q"&amp;ROUNDUP(MONTH(SalesDataTable[[#This Row],[Order Date]])/3,0)</f>
        <v>Q3</v>
      </c>
      <c r="D1609" s="10">
        <f>MONTH(SalesDataTable[[#This Row],[Order Date]])</f>
        <v>8</v>
      </c>
      <c r="E1609" s="10" t="str">
        <f>TEXT(SalesDataTable[[#This Row],[Order Date]],"MMM")</f>
        <v>Aug</v>
      </c>
      <c r="F1609" s="10">
        <f>YEAR(SalesDataTable[[#This Row],[Order Date]])</f>
        <v>2026</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6">
      <c r="A1610" s="2">
        <v>1468</v>
      </c>
      <c r="B1610" s="3">
        <v>46243</v>
      </c>
      <c r="C1610" s="11" t="str">
        <f>"Q"&amp;ROUNDUP(MONTH(SalesDataTable[[#This Row],[Order Date]])/3,0)</f>
        <v>Q3</v>
      </c>
      <c r="D1610" s="10">
        <f>MONTH(SalesDataTable[[#This Row],[Order Date]])</f>
        <v>8</v>
      </c>
      <c r="E1610" s="10" t="str">
        <f>TEXT(SalesDataTable[[#This Row],[Order Date]],"MMM")</f>
        <v>Aug</v>
      </c>
      <c r="F1610" s="10">
        <f>YEAR(SalesDataTable[[#This Row],[Order Date]])</f>
        <v>2026</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6">
      <c r="A1611" s="2">
        <v>2356</v>
      </c>
      <c r="B1611" s="3">
        <v>46243</v>
      </c>
      <c r="C1611" s="11" t="str">
        <f>"Q"&amp;ROUNDUP(MONTH(SalesDataTable[[#This Row],[Order Date]])/3,0)</f>
        <v>Q3</v>
      </c>
      <c r="D1611" s="10">
        <f>MONTH(SalesDataTable[[#This Row],[Order Date]])</f>
        <v>8</v>
      </c>
      <c r="E1611" s="10" t="str">
        <f>TEXT(SalesDataTable[[#This Row],[Order Date]],"MMM")</f>
        <v>Aug</v>
      </c>
      <c r="F1611" s="10">
        <f>YEAR(SalesDataTable[[#This Row],[Order Date]])</f>
        <v>2026</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6">
      <c r="A1612" s="2">
        <v>3556</v>
      </c>
      <c r="B1612" s="3">
        <v>46243</v>
      </c>
      <c r="C1612" s="11" t="str">
        <f>"Q"&amp;ROUNDUP(MONTH(SalesDataTable[[#This Row],[Order Date]])/3,0)</f>
        <v>Q3</v>
      </c>
      <c r="D1612" s="10">
        <f>MONTH(SalesDataTable[[#This Row],[Order Date]])</f>
        <v>8</v>
      </c>
      <c r="E1612" s="10" t="str">
        <f>TEXT(SalesDataTable[[#This Row],[Order Date]],"MMM")</f>
        <v>Aug</v>
      </c>
      <c r="F1612" s="10">
        <f>YEAR(SalesDataTable[[#This Row],[Order Date]])</f>
        <v>2026</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6">
      <c r="A1613" s="2">
        <v>925</v>
      </c>
      <c r="B1613" s="3">
        <v>46244</v>
      </c>
      <c r="C1613" s="11" t="str">
        <f>"Q"&amp;ROUNDUP(MONTH(SalesDataTable[[#This Row],[Order Date]])/3,0)</f>
        <v>Q3</v>
      </c>
      <c r="D1613" s="10">
        <f>MONTH(SalesDataTable[[#This Row],[Order Date]])</f>
        <v>8</v>
      </c>
      <c r="E1613" s="10" t="str">
        <f>TEXT(SalesDataTable[[#This Row],[Order Date]],"MMM")</f>
        <v>Aug</v>
      </c>
      <c r="F1613" s="10">
        <f>YEAR(SalesDataTable[[#This Row],[Order Date]])</f>
        <v>2026</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6">
      <c r="A1614" s="2">
        <v>1563</v>
      </c>
      <c r="B1614" s="3">
        <v>46244</v>
      </c>
      <c r="C1614" s="11" t="str">
        <f>"Q"&amp;ROUNDUP(MONTH(SalesDataTable[[#This Row],[Order Date]])/3,0)</f>
        <v>Q3</v>
      </c>
      <c r="D1614" s="10">
        <f>MONTH(SalesDataTable[[#This Row],[Order Date]])</f>
        <v>8</v>
      </c>
      <c r="E1614" s="10" t="str">
        <f>TEXT(SalesDataTable[[#This Row],[Order Date]],"MMM")</f>
        <v>Aug</v>
      </c>
      <c r="F1614" s="10">
        <f>YEAR(SalesDataTable[[#This Row],[Order Date]])</f>
        <v>2026</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6">
      <c r="A1615" s="2">
        <v>1634</v>
      </c>
      <c r="B1615" s="3">
        <v>46244</v>
      </c>
      <c r="C1615" s="11" t="str">
        <f>"Q"&amp;ROUNDUP(MONTH(SalesDataTable[[#This Row],[Order Date]])/3,0)</f>
        <v>Q3</v>
      </c>
      <c r="D1615" s="10">
        <f>MONTH(SalesDataTable[[#This Row],[Order Date]])</f>
        <v>8</v>
      </c>
      <c r="E1615" s="10" t="str">
        <f>TEXT(SalesDataTable[[#This Row],[Order Date]],"MMM")</f>
        <v>Aug</v>
      </c>
      <c r="F1615" s="10">
        <f>YEAR(SalesDataTable[[#This Row],[Order Date]])</f>
        <v>2026</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6">
      <c r="A1616" s="2">
        <v>2187</v>
      </c>
      <c r="B1616" s="3">
        <v>46244</v>
      </c>
      <c r="C1616" s="11" t="str">
        <f>"Q"&amp;ROUNDUP(MONTH(SalesDataTable[[#This Row],[Order Date]])/3,0)</f>
        <v>Q3</v>
      </c>
      <c r="D1616" s="10">
        <f>MONTH(SalesDataTable[[#This Row],[Order Date]])</f>
        <v>8</v>
      </c>
      <c r="E1616" s="10" t="str">
        <f>TEXT(SalesDataTable[[#This Row],[Order Date]],"MMM")</f>
        <v>Aug</v>
      </c>
      <c r="F1616" s="10">
        <f>YEAR(SalesDataTable[[#This Row],[Order Date]])</f>
        <v>2026</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6">
      <c r="A1617" s="2">
        <v>2773</v>
      </c>
      <c r="B1617" s="3">
        <v>46244</v>
      </c>
      <c r="C1617" s="11" t="str">
        <f>"Q"&amp;ROUNDUP(MONTH(SalesDataTable[[#This Row],[Order Date]])/3,0)</f>
        <v>Q3</v>
      </c>
      <c r="D1617" s="10">
        <f>MONTH(SalesDataTable[[#This Row],[Order Date]])</f>
        <v>8</v>
      </c>
      <c r="E1617" s="10" t="str">
        <f>TEXT(SalesDataTable[[#This Row],[Order Date]],"MMM")</f>
        <v>Aug</v>
      </c>
      <c r="F1617" s="10">
        <f>YEAR(SalesDataTable[[#This Row],[Order Date]])</f>
        <v>2026</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6">
      <c r="A1618" s="2">
        <v>5040</v>
      </c>
      <c r="B1618" s="3">
        <v>46244</v>
      </c>
      <c r="C1618" s="11" t="str">
        <f>"Q"&amp;ROUNDUP(MONTH(SalesDataTable[[#This Row],[Order Date]])/3,0)</f>
        <v>Q3</v>
      </c>
      <c r="D1618" s="10">
        <f>MONTH(SalesDataTable[[#This Row],[Order Date]])</f>
        <v>8</v>
      </c>
      <c r="E1618" s="10" t="str">
        <f>TEXT(SalesDataTable[[#This Row],[Order Date]],"MMM")</f>
        <v>Aug</v>
      </c>
      <c r="F1618" s="10">
        <f>YEAR(SalesDataTable[[#This Row],[Order Date]])</f>
        <v>2026</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6">
      <c r="A1619" s="2">
        <v>415</v>
      </c>
      <c r="B1619" s="3">
        <v>46245</v>
      </c>
      <c r="C1619" s="11" t="str">
        <f>"Q"&amp;ROUNDUP(MONTH(SalesDataTable[[#This Row],[Order Date]])/3,0)</f>
        <v>Q3</v>
      </c>
      <c r="D1619" s="10">
        <f>MONTH(SalesDataTable[[#This Row],[Order Date]])</f>
        <v>8</v>
      </c>
      <c r="E1619" s="10" t="str">
        <f>TEXT(SalesDataTable[[#This Row],[Order Date]],"MMM")</f>
        <v>Aug</v>
      </c>
      <c r="F1619" s="10">
        <f>YEAR(SalesDataTable[[#This Row],[Order Date]])</f>
        <v>2026</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6">
      <c r="A1620" s="2">
        <v>1111</v>
      </c>
      <c r="B1620" s="3">
        <v>46245</v>
      </c>
      <c r="C1620" s="11" t="str">
        <f>"Q"&amp;ROUNDUP(MONTH(SalesDataTable[[#This Row],[Order Date]])/3,0)</f>
        <v>Q3</v>
      </c>
      <c r="D1620" s="10">
        <f>MONTH(SalesDataTable[[#This Row],[Order Date]])</f>
        <v>8</v>
      </c>
      <c r="E1620" s="10" t="str">
        <f>TEXT(SalesDataTable[[#This Row],[Order Date]],"MMM")</f>
        <v>Aug</v>
      </c>
      <c r="F1620" s="10">
        <f>YEAR(SalesDataTable[[#This Row],[Order Date]])</f>
        <v>2026</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6">
      <c r="A1621" s="2">
        <v>1243</v>
      </c>
      <c r="B1621" s="3">
        <v>46245</v>
      </c>
      <c r="C1621" s="11" t="str">
        <f>"Q"&amp;ROUNDUP(MONTH(SalesDataTable[[#This Row],[Order Date]])/3,0)</f>
        <v>Q3</v>
      </c>
      <c r="D1621" s="10">
        <f>MONTH(SalesDataTable[[#This Row],[Order Date]])</f>
        <v>8</v>
      </c>
      <c r="E1621" s="10" t="str">
        <f>TEXT(SalesDataTable[[#This Row],[Order Date]],"MMM")</f>
        <v>Aug</v>
      </c>
      <c r="F1621" s="10">
        <f>YEAR(SalesDataTable[[#This Row],[Order Date]])</f>
        <v>2026</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6">
      <c r="A1622" s="2">
        <v>1326</v>
      </c>
      <c r="B1622" s="3">
        <v>46245</v>
      </c>
      <c r="C1622" s="11" t="str">
        <f>"Q"&amp;ROUNDUP(MONTH(SalesDataTable[[#This Row],[Order Date]])/3,0)</f>
        <v>Q3</v>
      </c>
      <c r="D1622" s="10">
        <f>MONTH(SalesDataTable[[#This Row],[Order Date]])</f>
        <v>8</v>
      </c>
      <c r="E1622" s="10" t="str">
        <f>TEXT(SalesDataTable[[#This Row],[Order Date]],"MMM")</f>
        <v>Aug</v>
      </c>
      <c r="F1622" s="10">
        <f>YEAR(SalesDataTable[[#This Row],[Order Date]])</f>
        <v>2026</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6">
      <c r="A1623" s="2">
        <v>1682</v>
      </c>
      <c r="B1623" s="3">
        <v>46245</v>
      </c>
      <c r="C1623" s="11" t="str">
        <f>"Q"&amp;ROUNDUP(MONTH(SalesDataTable[[#This Row],[Order Date]])/3,0)</f>
        <v>Q3</v>
      </c>
      <c r="D1623" s="10">
        <f>MONTH(SalesDataTable[[#This Row],[Order Date]])</f>
        <v>8</v>
      </c>
      <c r="E1623" s="10" t="str">
        <f>TEXT(SalesDataTable[[#This Row],[Order Date]],"MMM")</f>
        <v>Aug</v>
      </c>
      <c r="F1623" s="10">
        <f>YEAR(SalesDataTable[[#This Row],[Order Date]])</f>
        <v>2026</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6">
      <c r="A1624" s="2">
        <v>2618</v>
      </c>
      <c r="B1624" s="3">
        <v>46245</v>
      </c>
      <c r="C1624" s="11" t="str">
        <f>"Q"&amp;ROUNDUP(MONTH(SalesDataTable[[#This Row],[Order Date]])/3,0)</f>
        <v>Q3</v>
      </c>
      <c r="D1624" s="10">
        <f>MONTH(SalesDataTable[[#This Row],[Order Date]])</f>
        <v>8</v>
      </c>
      <c r="E1624" s="10" t="str">
        <f>TEXT(SalesDataTable[[#This Row],[Order Date]],"MMM")</f>
        <v>Aug</v>
      </c>
      <c r="F1624" s="10">
        <f>YEAR(SalesDataTable[[#This Row],[Order Date]])</f>
        <v>2026</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6">
      <c r="A1625" s="2">
        <v>3319</v>
      </c>
      <c r="B1625" s="3">
        <v>46245</v>
      </c>
      <c r="C1625" s="11" t="str">
        <f>"Q"&amp;ROUNDUP(MONTH(SalesDataTable[[#This Row],[Order Date]])/3,0)</f>
        <v>Q3</v>
      </c>
      <c r="D1625" s="10">
        <f>MONTH(SalesDataTable[[#This Row],[Order Date]])</f>
        <v>8</v>
      </c>
      <c r="E1625" s="10" t="str">
        <f>TEXT(SalesDataTable[[#This Row],[Order Date]],"MMM")</f>
        <v>Aug</v>
      </c>
      <c r="F1625" s="10">
        <f>YEAR(SalesDataTable[[#This Row],[Order Date]])</f>
        <v>2026</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6">
      <c r="A1626" s="2">
        <v>4600</v>
      </c>
      <c r="B1626" s="3">
        <v>46245</v>
      </c>
      <c r="C1626" s="11" t="str">
        <f>"Q"&amp;ROUNDUP(MONTH(SalesDataTable[[#This Row],[Order Date]])/3,0)</f>
        <v>Q3</v>
      </c>
      <c r="D1626" s="10">
        <f>MONTH(SalesDataTable[[#This Row],[Order Date]])</f>
        <v>8</v>
      </c>
      <c r="E1626" s="10" t="str">
        <f>TEXT(SalesDataTable[[#This Row],[Order Date]],"MMM")</f>
        <v>Aug</v>
      </c>
      <c r="F1626" s="10">
        <f>YEAR(SalesDataTable[[#This Row],[Order Date]])</f>
        <v>2026</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6">
      <c r="A1627" s="2">
        <v>5168</v>
      </c>
      <c r="B1627" s="3">
        <v>46245</v>
      </c>
      <c r="C1627" s="11" t="str">
        <f>"Q"&amp;ROUNDUP(MONTH(SalesDataTable[[#This Row],[Order Date]])/3,0)</f>
        <v>Q3</v>
      </c>
      <c r="D1627" s="10">
        <f>MONTH(SalesDataTable[[#This Row],[Order Date]])</f>
        <v>8</v>
      </c>
      <c r="E1627" s="10" t="str">
        <f>TEXT(SalesDataTable[[#This Row],[Order Date]],"MMM")</f>
        <v>Aug</v>
      </c>
      <c r="F1627" s="10">
        <f>YEAR(SalesDataTable[[#This Row],[Order Date]])</f>
        <v>2026</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6">
      <c r="A1628" s="2">
        <v>245</v>
      </c>
      <c r="B1628" s="3">
        <v>46246</v>
      </c>
      <c r="C1628" s="11" t="str">
        <f>"Q"&amp;ROUNDUP(MONTH(SalesDataTable[[#This Row],[Order Date]])/3,0)</f>
        <v>Q3</v>
      </c>
      <c r="D1628" s="10">
        <f>MONTH(SalesDataTable[[#This Row],[Order Date]])</f>
        <v>8</v>
      </c>
      <c r="E1628" s="10" t="str">
        <f>TEXT(SalesDataTable[[#This Row],[Order Date]],"MMM")</f>
        <v>Aug</v>
      </c>
      <c r="F1628" s="10">
        <f>YEAR(SalesDataTable[[#This Row],[Order Date]])</f>
        <v>2026</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6">
      <c r="A1629" s="2">
        <v>322</v>
      </c>
      <c r="B1629" s="3">
        <v>46246</v>
      </c>
      <c r="C1629" s="11" t="str">
        <f>"Q"&amp;ROUNDUP(MONTH(SalesDataTable[[#This Row],[Order Date]])/3,0)</f>
        <v>Q3</v>
      </c>
      <c r="D1629" s="10">
        <f>MONTH(SalesDataTable[[#This Row],[Order Date]])</f>
        <v>8</v>
      </c>
      <c r="E1629" s="10" t="str">
        <f>TEXT(SalesDataTable[[#This Row],[Order Date]],"MMM")</f>
        <v>Aug</v>
      </c>
      <c r="F1629" s="10">
        <f>YEAR(SalesDataTable[[#This Row],[Order Date]])</f>
        <v>2026</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6">
      <c r="A1630" s="2">
        <v>1101</v>
      </c>
      <c r="B1630" s="3">
        <v>46246</v>
      </c>
      <c r="C1630" s="11" t="str">
        <f>"Q"&amp;ROUNDUP(MONTH(SalesDataTable[[#This Row],[Order Date]])/3,0)</f>
        <v>Q3</v>
      </c>
      <c r="D1630" s="10">
        <f>MONTH(SalesDataTable[[#This Row],[Order Date]])</f>
        <v>8</v>
      </c>
      <c r="E1630" s="10" t="str">
        <f>TEXT(SalesDataTable[[#This Row],[Order Date]],"MMM")</f>
        <v>Aug</v>
      </c>
      <c r="F1630" s="10">
        <f>YEAR(SalesDataTable[[#This Row],[Order Date]])</f>
        <v>2026</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6">
      <c r="A1631" s="2">
        <v>1564</v>
      </c>
      <c r="B1631" s="3">
        <v>46246</v>
      </c>
      <c r="C1631" s="11" t="str">
        <f>"Q"&amp;ROUNDUP(MONTH(SalesDataTable[[#This Row],[Order Date]])/3,0)</f>
        <v>Q3</v>
      </c>
      <c r="D1631" s="10">
        <f>MONTH(SalesDataTable[[#This Row],[Order Date]])</f>
        <v>8</v>
      </c>
      <c r="E1631" s="10" t="str">
        <f>TEXT(SalesDataTable[[#This Row],[Order Date]],"MMM")</f>
        <v>Aug</v>
      </c>
      <c r="F1631" s="10">
        <f>YEAR(SalesDataTable[[#This Row],[Order Date]])</f>
        <v>2026</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6">
      <c r="A1632" s="2">
        <v>3712</v>
      </c>
      <c r="B1632" s="3">
        <v>46246</v>
      </c>
      <c r="C1632" s="11" t="str">
        <f>"Q"&amp;ROUNDUP(MONTH(SalesDataTable[[#This Row],[Order Date]])/3,0)</f>
        <v>Q3</v>
      </c>
      <c r="D1632" s="10">
        <f>MONTH(SalesDataTable[[#This Row],[Order Date]])</f>
        <v>8</v>
      </c>
      <c r="E1632" s="10" t="str">
        <f>TEXT(SalesDataTable[[#This Row],[Order Date]],"MMM")</f>
        <v>Aug</v>
      </c>
      <c r="F1632" s="10">
        <f>YEAR(SalesDataTable[[#This Row],[Order Date]])</f>
        <v>2026</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6">
      <c r="A1633" s="2">
        <v>771</v>
      </c>
      <c r="B1633" s="3">
        <v>46247</v>
      </c>
      <c r="C1633" s="11" t="str">
        <f>"Q"&amp;ROUNDUP(MONTH(SalesDataTable[[#This Row],[Order Date]])/3,0)</f>
        <v>Q3</v>
      </c>
      <c r="D1633" s="10">
        <f>MONTH(SalesDataTable[[#This Row],[Order Date]])</f>
        <v>8</v>
      </c>
      <c r="E1633" s="10" t="str">
        <f>TEXT(SalesDataTable[[#This Row],[Order Date]],"MMM")</f>
        <v>Aug</v>
      </c>
      <c r="F1633" s="10">
        <f>YEAR(SalesDataTable[[#This Row],[Order Date]])</f>
        <v>2026</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6">
      <c r="A1634" s="2">
        <v>2749</v>
      </c>
      <c r="B1634" s="3">
        <v>46247</v>
      </c>
      <c r="C1634" s="11" t="str">
        <f>"Q"&amp;ROUNDUP(MONTH(SalesDataTable[[#This Row],[Order Date]])/3,0)</f>
        <v>Q3</v>
      </c>
      <c r="D1634" s="10">
        <f>MONTH(SalesDataTable[[#This Row],[Order Date]])</f>
        <v>8</v>
      </c>
      <c r="E1634" s="10" t="str">
        <f>TEXT(SalesDataTable[[#This Row],[Order Date]],"MMM")</f>
        <v>Aug</v>
      </c>
      <c r="F1634" s="10">
        <f>YEAR(SalesDataTable[[#This Row],[Order Date]])</f>
        <v>2026</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6">
      <c r="A1635" s="2">
        <v>4252</v>
      </c>
      <c r="B1635" s="3">
        <v>46247</v>
      </c>
      <c r="C1635" s="11" t="str">
        <f>"Q"&amp;ROUNDUP(MONTH(SalesDataTable[[#This Row],[Order Date]])/3,0)</f>
        <v>Q3</v>
      </c>
      <c r="D1635" s="10">
        <f>MONTH(SalesDataTable[[#This Row],[Order Date]])</f>
        <v>8</v>
      </c>
      <c r="E1635" s="10" t="str">
        <f>TEXT(SalesDataTable[[#This Row],[Order Date]],"MMM")</f>
        <v>Aug</v>
      </c>
      <c r="F1635" s="10">
        <f>YEAR(SalesDataTable[[#This Row],[Order Date]])</f>
        <v>2026</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6">
      <c r="A1636" s="2">
        <v>4665</v>
      </c>
      <c r="B1636" s="3">
        <v>46247</v>
      </c>
      <c r="C1636" s="11" t="str">
        <f>"Q"&amp;ROUNDUP(MONTH(SalesDataTable[[#This Row],[Order Date]])/3,0)</f>
        <v>Q3</v>
      </c>
      <c r="D1636" s="10">
        <f>MONTH(SalesDataTable[[#This Row],[Order Date]])</f>
        <v>8</v>
      </c>
      <c r="E1636" s="10" t="str">
        <f>TEXT(SalesDataTable[[#This Row],[Order Date]],"MMM")</f>
        <v>Aug</v>
      </c>
      <c r="F1636" s="10">
        <f>YEAR(SalesDataTable[[#This Row],[Order Date]])</f>
        <v>2026</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6">
      <c r="A1637" s="2">
        <v>4767</v>
      </c>
      <c r="B1637" s="3">
        <v>46247</v>
      </c>
      <c r="C1637" s="11" t="str">
        <f>"Q"&amp;ROUNDUP(MONTH(SalesDataTable[[#This Row],[Order Date]])/3,0)</f>
        <v>Q3</v>
      </c>
      <c r="D1637" s="10">
        <f>MONTH(SalesDataTable[[#This Row],[Order Date]])</f>
        <v>8</v>
      </c>
      <c r="E1637" s="10" t="str">
        <f>TEXT(SalesDataTable[[#This Row],[Order Date]],"MMM")</f>
        <v>Aug</v>
      </c>
      <c r="F1637" s="10">
        <f>YEAR(SalesDataTable[[#This Row],[Order Date]])</f>
        <v>2026</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6">
      <c r="A1638" s="2">
        <v>4832</v>
      </c>
      <c r="B1638" s="3">
        <v>46247</v>
      </c>
      <c r="C1638" s="11" t="str">
        <f>"Q"&amp;ROUNDUP(MONTH(SalesDataTable[[#This Row],[Order Date]])/3,0)</f>
        <v>Q3</v>
      </c>
      <c r="D1638" s="10">
        <f>MONTH(SalesDataTable[[#This Row],[Order Date]])</f>
        <v>8</v>
      </c>
      <c r="E1638" s="10" t="str">
        <f>TEXT(SalesDataTable[[#This Row],[Order Date]],"MMM")</f>
        <v>Aug</v>
      </c>
      <c r="F1638" s="10">
        <f>YEAR(SalesDataTable[[#This Row],[Order Date]])</f>
        <v>2026</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6">
      <c r="A1639" s="2">
        <v>747</v>
      </c>
      <c r="B1639" s="3">
        <v>46248</v>
      </c>
      <c r="C1639" s="11" t="str">
        <f>"Q"&amp;ROUNDUP(MONTH(SalesDataTable[[#This Row],[Order Date]])/3,0)</f>
        <v>Q3</v>
      </c>
      <c r="D1639" s="10">
        <f>MONTH(SalesDataTable[[#This Row],[Order Date]])</f>
        <v>8</v>
      </c>
      <c r="E1639" s="10" t="str">
        <f>TEXT(SalesDataTable[[#This Row],[Order Date]],"MMM")</f>
        <v>Aug</v>
      </c>
      <c r="F1639" s="10">
        <f>YEAR(SalesDataTable[[#This Row],[Order Date]])</f>
        <v>2026</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6">
      <c r="A1640" s="2">
        <v>2281</v>
      </c>
      <c r="B1640" s="3">
        <v>46248</v>
      </c>
      <c r="C1640" s="11" t="str">
        <f>"Q"&amp;ROUNDUP(MONTH(SalesDataTable[[#This Row],[Order Date]])/3,0)</f>
        <v>Q3</v>
      </c>
      <c r="D1640" s="10">
        <f>MONTH(SalesDataTable[[#This Row],[Order Date]])</f>
        <v>8</v>
      </c>
      <c r="E1640" s="10" t="str">
        <f>TEXT(SalesDataTable[[#This Row],[Order Date]],"MMM")</f>
        <v>Aug</v>
      </c>
      <c r="F1640" s="10">
        <f>YEAR(SalesDataTable[[#This Row],[Order Date]])</f>
        <v>2026</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6">
      <c r="A1641" s="2">
        <v>2414</v>
      </c>
      <c r="B1641" s="3">
        <v>46248</v>
      </c>
      <c r="C1641" s="11" t="str">
        <f>"Q"&amp;ROUNDUP(MONTH(SalesDataTable[[#This Row],[Order Date]])/3,0)</f>
        <v>Q3</v>
      </c>
      <c r="D1641" s="10">
        <f>MONTH(SalesDataTable[[#This Row],[Order Date]])</f>
        <v>8</v>
      </c>
      <c r="E1641" s="10" t="str">
        <f>TEXT(SalesDataTable[[#This Row],[Order Date]],"MMM")</f>
        <v>Aug</v>
      </c>
      <c r="F1641" s="10">
        <f>YEAR(SalesDataTable[[#This Row],[Order Date]])</f>
        <v>2026</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6">
      <c r="A1642" s="2">
        <v>3162</v>
      </c>
      <c r="B1642" s="3">
        <v>46248</v>
      </c>
      <c r="C1642" s="11" t="str">
        <f>"Q"&amp;ROUNDUP(MONTH(SalesDataTable[[#This Row],[Order Date]])/3,0)</f>
        <v>Q3</v>
      </c>
      <c r="D1642" s="10">
        <f>MONTH(SalesDataTable[[#This Row],[Order Date]])</f>
        <v>8</v>
      </c>
      <c r="E1642" s="10" t="str">
        <f>TEXT(SalesDataTable[[#This Row],[Order Date]],"MMM")</f>
        <v>Aug</v>
      </c>
      <c r="F1642" s="10">
        <f>YEAR(SalesDataTable[[#This Row],[Order Date]])</f>
        <v>2026</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6">
      <c r="A1643" s="2">
        <v>3200</v>
      </c>
      <c r="B1643" s="3">
        <v>46248</v>
      </c>
      <c r="C1643" s="11" t="str">
        <f>"Q"&amp;ROUNDUP(MONTH(SalesDataTable[[#This Row],[Order Date]])/3,0)</f>
        <v>Q3</v>
      </c>
      <c r="D1643" s="10">
        <f>MONTH(SalesDataTable[[#This Row],[Order Date]])</f>
        <v>8</v>
      </c>
      <c r="E1643" s="10" t="str">
        <f>TEXT(SalesDataTable[[#This Row],[Order Date]],"MMM")</f>
        <v>Aug</v>
      </c>
      <c r="F1643" s="10">
        <f>YEAR(SalesDataTable[[#This Row],[Order Date]])</f>
        <v>2026</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6">
      <c r="A1644" s="2">
        <v>3521</v>
      </c>
      <c r="B1644" s="3">
        <v>46248</v>
      </c>
      <c r="C1644" s="11" t="str">
        <f>"Q"&amp;ROUNDUP(MONTH(SalesDataTable[[#This Row],[Order Date]])/3,0)</f>
        <v>Q3</v>
      </c>
      <c r="D1644" s="10">
        <f>MONTH(SalesDataTable[[#This Row],[Order Date]])</f>
        <v>8</v>
      </c>
      <c r="E1644" s="10" t="str">
        <f>TEXT(SalesDataTable[[#This Row],[Order Date]],"MMM")</f>
        <v>Aug</v>
      </c>
      <c r="F1644" s="10">
        <f>YEAR(SalesDataTable[[#This Row],[Order Date]])</f>
        <v>2026</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6">
      <c r="A1645" s="2">
        <v>4447</v>
      </c>
      <c r="B1645" s="3">
        <v>46248</v>
      </c>
      <c r="C1645" s="11" t="str">
        <f>"Q"&amp;ROUNDUP(MONTH(SalesDataTable[[#This Row],[Order Date]])/3,0)</f>
        <v>Q3</v>
      </c>
      <c r="D1645" s="10">
        <f>MONTH(SalesDataTable[[#This Row],[Order Date]])</f>
        <v>8</v>
      </c>
      <c r="E1645" s="10" t="str">
        <f>TEXT(SalesDataTable[[#This Row],[Order Date]],"MMM")</f>
        <v>Aug</v>
      </c>
      <c r="F1645" s="10">
        <f>YEAR(SalesDataTable[[#This Row],[Order Date]])</f>
        <v>2026</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6">
      <c r="A1646" s="2">
        <v>421</v>
      </c>
      <c r="B1646" s="3">
        <v>46249</v>
      </c>
      <c r="C1646" s="11" t="str">
        <f>"Q"&amp;ROUNDUP(MONTH(SalesDataTable[[#This Row],[Order Date]])/3,0)</f>
        <v>Q3</v>
      </c>
      <c r="D1646" s="10">
        <f>MONTH(SalesDataTable[[#This Row],[Order Date]])</f>
        <v>8</v>
      </c>
      <c r="E1646" s="10" t="str">
        <f>TEXT(SalesDataTable[[#This Row],[Order Date]],"MMM")</f>
        <v>Aug</v>
      </c>
      <c r="F1646" s="10">
        <f>YEAR(SalesDataTable[[#This Row],[Order Date]])</f>
        <v>2026</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6">
      <c r="A1647" s="2">
        <v>962</v>
      </c>
      <c r="B1647" s="3">
        <v>46249</v>
      </c>
      <c r="C1647" s="11" t="str">
        <f>"Q"&amp;ROUNDUP(MONTH(SalesDataTable[[#This Row],[Order Date]])/3,0)</f>
        <v>Q3</v>
      </c>
      <c r="D1647" s="10">
        <f>MONTH(SalesDataTable[[#This Row],[Order Date]])</f>
        <v>8</v>
      </c>
      <c r="E1647" s="10" t="str">
        <f>TEXT(SalesDataTable[[#This Row],[Order Date]],"MMM")</f>
        <v>Aug</v>
      </c>
      <c r="F1647" s="10">
        <f>YEAR(SalesDataTable[[#This Row],[Order Date]])</f>
        <v>2026</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6">
      <c r="A1648" s="2">
        <v>1386</v>
      </c>
      <c r="B1648" s="3">
        <v>46249</v>
      </c>
      <c r="C1648" s="11" t="str">
        <f>"Q"&amp;ROUNDUP(MONTH(SalesDataTable[[#This Row],[Order Date]])/3,0)</f>
        <v>Q3</v>
      </c>
      <c r="D1648" s="10">
        <f>MONTH(SalesDataTable[[#This Row],[Order Date]])</f>
        <v>8</v>
      </c>
      <c r="E1648" s="10" t="str">
        <f>TEXT(SalesDataTable[[#This Row],[Order Date]],"MMM")</f>
        <v>Aug</v>
      </c>
      <c r="F1648" s="10">
        <f>YEAR(SalesDataTable[[#This Row],[Order Date]])</f>
        <v>2026</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6">
      <c r="A1649" s="2">
        <v>3083</v>
      </c>
      <c r="B1649" s="3">
        <v>46249</v>
      </c>
      <c r="C1649" s="11" t="str">
        <f>"Q"&amp;ROUNDUP(MONTH(SalesDataTable[[#This Row],[Order Date]])/3,0)</f>
        <v>Q3</v>
      </c>
      <c r="D1649" s="10">
        <f>MONTH(SalesDataTable[[#This Row],[Order Date]])</f>
        <v>8</v>
      </c>
      <c r="E1649" s="10" t="str">
        <f>TEXT(SalesDataTable[[#This Row],[Order Date]],"MMM")</f>
        <v>Aug</v>
      </c>
      <c r="F1649" s="10">
        <f>YEAR(SalesDataTable[[#This Row],[Order Date]])</f>
        <v>2026</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6">
      <c r="A1650" s="2">
        <v>3174</v>
      </c>
      <c r="B1650" s="3">
        <v>46249</v>
      </c>
      <c r="C1650" s="11" t="str">
        <f>"Q"&amp;ROUNDUP(MONTH(SalesDataTable[[#This Row],[Order Date]])/3,0)</f>
        <v>Q3</v>
      </c>
      <c r="D1650" s="10">
        <f>MONTH(SalesDataTable[[#This Row],[Order Date]])</f>
        <v>8</v>
      </c>
      <c r="E1650" s="10" t="str">
        <f>TEXT(SalesDataTable[[#This Row],[Order Date]],"MMM")</f>
        <v>Aug</v>
      </c>
      <c r="F1650" s="10">
        <f>YEAR(SalesDataTable[[#This Row],[Order Date]])</f>
        <v>2026</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6">
      <c r="A1651" s="2">
        <v>4045</v>
      </c>
      <c r="B1651" s="3">
        <v>46249</v>
      </c>
      <c r="C1651" s="11" t="str">
        <f>"Q"&amp;ROUNDUP(MONTH(SalesDataTable[[#This Row],[Order Date]])/3,0)</f>
        <v>Q3</v>
      </c>
      <c r="D1651" s="10">
        <f>MONTH(SalesDataTable[[#This Row],[Order Date]])</f>
        <v>8</v>
      </c>
      <c r="E1651" s="10" t="str">
        <f>TEXT(SalesDataTable[[#This Row],[Order Date]],"MMM")</f>
        <v>Aug</v>
      </c>
      <c r="F1651" s="10">
        <f>YEAR(SalesDataTable[[#This Row],[Order Date]])</f>
        <v>2026</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6">
      <c r="A1652" s="2">
        <v>4850</v>
      </c>
      <c r="B1652" s="3">
        <v>46249</v>
      </c>
      <c r="C1652" s="11" t="str">
        <f>"Q"&amp;ROUNDUP(MONTH(SalesDataTable[[#This Row],[Order Date]])/3,0)</f>
        <v>Q3</v>
      </c>
      <c r="D1652" s="10">
        <f>MONTH(SalesDataTable[[#This Row],[Order Date]])</f>
        <v>8</v>
      </c>
      <c r="E1652" s="10" t="str">
        <f>TEXT(SalesDataTable[[#This Row],[Order Date]],"MMM")</f>
        <v>Aug</v>
      </c>
      <c r="F1652" s="10">
        <f>YEAR(SalesDataTable[[#This Row],[Order Date]])</f>
        <v>2026</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6">
      <c r="A1653" s="2">
        <v>71</v>
      </c>
      <c r="B1653" s="3">
        <v>46250</v>
      </c>
      <c r="C1653" s="11" t="str">
        <f>"Q"&amp;ROUNDUP(MONTH(SalesDataTable[[#This Row],[Order Date]])/3,0)</f>
        <v>Q3</v>
      </c>
      <c r="D1653" s="10">
        <f>MONTH(SalesDataTable[[#This Row],[Order Date]])</f>
        <v>8</v>
      </c>
      <c r="E1653" s="10" t="str">
        <f>TEXT(SalesDataTable[[#This Row],[Order Date]],"MMM")</f>
        <v>Aug</v>
      </c>
      <c r="F1653" s="10">
        <f>YEAR(SalesDataTable[[#This Row],[Order Date]])</f>
        <v>2026</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6">
      <c r="A1654" s="2">
        <v>627</v>
      </c>
      <c r="B1654" s="3">
        <v>46250</v>
      </c>
      <c r="C1654" s="11" t="str">
        <f>"Q"&amp;ROUNDUP(MONTH(SalesDataTable[[#This Row],[Order Date]])/3,0)</f>
        <v>Q3</v>
      </c>
      <c r="D1654" s="10">
        <f>MONTH(SalesDataTable[[#This Row],[Order Date]])</f>
        <v>8</v>
      </c>
      <c r="E1654" s="10" t="str">
        <f>TEXT(SalesDataTable[[#This Row],[Order Date]],"MMM")</f>
        <v>Aug</v>
      </c>
      <c r="F1654" s="10">
        <f>YEAR(SalesDataTable[[#This Row],[Order Date]])</f>
        <v>2026</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6">
      <c r="A1655" s="2">
        <v>959</v>
      </c>
      <c r="B1655" s="3">
        <v>46250</v>
      </c>
      <c r="C1655" s="11" t="str">
        <f>"Q"&amp;ROUNDUP(MONTH(SalesDataTable[[#This Row],[Order Date]])/3,0)</f>
        <v>Q3</v>
      </c>
      <c r="D1655" s="10">
        <f>MONTH(SalesDataTable[[#This Row],[Order Date]])</f>
        <v>8</v>
      </c>
      <c r="E1655" s="10" t="str">
        <f>TEXT(SalesDataTable[[#This Row],[Order Date]],"MMM")</f>
        <v>Aug</v>
      </c>
      <c r="F1655" s="10">
        <f>YEAR(SalesDataTable[[#This Row],[Order Date]])</f>
        <v>2026</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6">
      <c r="A1656" s="2">
        <v>967</v>
      </c>
      <c r="B1656" s="3">
        <v>46250</v>
      </c>
      <c r="C1656" s="11" t="str">
        <f>"Q"&amp;ROUNDUP(MONTH(SalesDataTable[[#This Row],[Order Date]])/3,0)</f>
        <v>Q3</v>
      </c>
      <c r="D1656" s="10">
        <f>MONTH(SalesDataTable[[#This Row],[Order Date]])</f>
        <v>8</v>
      </c>
      <c r="E1656" s="10" t="str">
        <f>TEXT(SalesDataTable[[#This Row],[Order Date]],"MMM")</f>
        <v>Aug</v>
      </c>
      <c r="F1656" s="10">
        <f>YEAR(SalesDataTable[[#This Row],[Order Date]])</f>
        <v>2026</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6">
      <c r="A1657" s="2">
        <v>1267</v>
      </c>
      <c r="B1657" s="3">
        <v>46250</v>
      </c>
      <c r="C1657" s="11" t="str">
        <f>"Q"&amp;ROUNDUP(MONTH(SalesDataTable[[#This Row],[Order Date]])/3,0)</f>
        <v>Q3</v>
      </c>
      <c r="D1657" s="10">
        <f>MONTH(SalesDataTable[[#This Row],[Order Date]])</f>
        <v>8</v>
      </c>
      <c r="E1657" s="10" t="str">
        <f>TEXT(SalesDataTable[[#This Row],[Order Date]],"MMM")</f>
        <v>Aug</v>
      </c>
      <c r="F1657" s="10">
        <f>YEAR(SalesDataTable[[#This Row],[Order Date]])</f>
        <v>2026</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6">
      <c r="A1658" s="2">
        <v>1394</v>
      </c>
      <c r="B1658" s="3">
        <v>46250</v>
      </c>
      <c r="C1658" s="11" t="str">
        <f>"Q"&amp;ROUNDUP(MONTH(SalesDataTable[[#This Row],[Order Date]])/3,0)</f>
        <v>Q3</v>
      </c>
      <c r="D1658" s="10">
        <f>MONTH(SalesDataTable[[#This Row],[Order Date]])</f>
        <v>8</v>
      </c>
      <c r="E1658" s="10" t="str">
        <f>TEXT(SalesDataTable[[#This Row],[Order Date]],"MMM")</f>
        <v>Aug</v>
      </c>
      <c r="F1658" s="10">
        <f>YEAR(SalesDataTable[[#This Row],[Order Date]])</f>
        <v>2026</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6">
      <c r="A1659" s="2">
        <v>1652</v>
      </c>
      <c r="B1659" s="3">
        <v>46250</v>
      </c>
      <c r="C1659" s="11" t="str">
        <f>"Q"&amp;ROUNDUP(MONTH(SalesDataTable[[#This Row],[Order Date]])/3,0)</f>
        <v>Q3</v>
      </c>
      <c r="D1659" s="10">
        <f>MONTH(SalesDataTable[[#This Row],[Order Date]])</f>
        <v>8</v>
      </c>
      <c r="E1659" s="10" t="str">
        <f>TEXT(SalesDataTable[[#This Row],[Order Date]],"MMM")</f>
        <v>Aug</v>
      </c>
      <c r="F1659" s="10">
        <f>YEAR(SalesDataTable[[#This Row],[Order Date]])</f>
        <v>2026</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6">
      <c r="A1660" s="2">
        <v>2126</v>
      </c>
      <c r="B1660" s="3">
        <v>46250</v>
      </c>
      <c r="C1660" s="11" t="str">
        <f>"Q"&amp;ROUNDUP(MONTH(SalesDataTable[[#This Row],[Order Date]])/3,0)</f>
        <v>Q3</v>
      </c>
      <c r="D1660" s="10">
        <f>MONTH(SalesDataTable[[#This Row],[Order Date]])</f>
        <v>8</v>
      </c>
      <c r="E1660" s="10" t="str">
        <f>TEXT(SalesDataTable[[#This Row],[Order Date]],"MMM")</f>
        <v>Aug</v>
      </c>
      <c r="F1660" s="10">
        <f>YEAR(SalesDataTable[[#This Row],[Order Date]])</f>
        <v>2026</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6">
      <c r="A1661" s="2">
        <v>2282</v>
      </c>
      <c r="B1661" s="3">
        <v>46250</v>
      </c>
      <c r="C1661" s="11" t="str">
        <f>"Q"&amp;ROUNDUP(MONTH(SalesDataTable[[#This Row],[Order Date]])/3,0)</f>
        <v>Q3</v>
      </c>
      <c r="D1661" s="10">
        <f>MONTH(SalesDataTable[[#This Row],[Order Date]])</f>
        <v>8</v>
      </c>
      <c r="E1661" s="10" t="str">
        <f>TEXT(SalesDataTable[[#This Row],[Order Date]],"MMM")</f>
        <v>Aug</v>
      </c>
      <c r="F1661" s="10">
        <f>YEAR(SalesDataTable[[#This Row],[Order Date]])</f>
        <v>2026</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6">
      <c r="A1662" s="2">
        <v>2426</v>
      </c>
      <c r="B1662" s="3">
        <v>46250</v>
      </c>
      <c r="C1662" s="11" t="str">
        <f>"Q"&amp;ROUNDUP(MONTH(SalesDataTable[[#This Row],[Order Date]])/3,0)</f>
        <v>Q3</v>
      </c>
      <c r="D1662" s="10">
        <f>MONTH(SalesDataTable[[#This Row],[Order Date]])</f>
        <v>8</v>
      </c>
      <c r="E1662" s="10" t="str">
        <f>TEXT(SalesDataTable[[#This Row],[Order Date]],"MMM")</f>
        <v>Aug</v>
      </c>
      <c r="F1662" s="10">
        <f>YEAR(SalesDataTable[[#This Row],[Order Date]])</f>
        <v>2026</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6">
      <c r="A1663" s="2">
        <v>2534</v>
      </c>
      <c r="B1663" s="3">
        <v>46250</v>
      </c>
      <c r="C1663" s="11" t="str">
        <f>"Q"&amp;ROUNDUP(MONTH(SalesDataTable[[#This Row],[Order Date]])/3,0)</f>
        <v>Q3</v>
      </c>
      <c r="D1663" s="10">
        <f>MONTH(SalesDataTable[[#This Row],[Order Date]])</f>
        <v>8</v>
      </c>
      <c r="E1663" s="10" t="str">
        <f>TEXT(SalesDataTable[[#This Row],[Order Date]],"MMM")</f>
        <v>Aug</v>
      </c>
      <c r="F1663" s="10">
        <f>YEAR(SalesDataTable[[#This Row],[Order Date]])</f>
        <v>2026</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6">
      <c r="A1664" s="2">
        <v>2948</v>
      </c>
      <c r="B1664" s="3">
        <v>46250</v>
      </c>
      <c r="C1664" s="11" t="str">
        <f>"Q"&amp;ROUNDUP(MONTH(SalesDataTable[[#This Row],[Order Date]])/3,0)</f>
        <v>Q3</v>
      </c>
      <c r="D1664" s="10">
        <f>MONTH(SalesDataTable[[#This Row],[Order Date]])</f>
        <v>8</v>
      </c>
      <c r="E1664" s="10" t="str">
        <f>TEXT(SalesDataTable[[#This Row],[Order Date]],"MMM")</f>
        <v>Aug</v>
      </c>
      <c r="F1664" s="10">
        <f>YEAR(SalesDataTable[[#This Row],[Order Date]])</f>
        <v>2026</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6">
      <c r="A1665" s="2">
        <v>3141</v>
      </c>
      <c r="B1665" s="3">
        <v>46250</v>
      </c>
      <c r="C1665" s="11" t="str">
        <f>"Q"&amp;ROUNDUP(MONTH(SalesDataTable[[#This Row],[Order Date]])/3,0)</f>
        <v>Q3</v>
      </c>
      <c r="D1665" s="10">
        <f>MONTH(SalesDataTable[[#This Row],[Order Date]])</f>
        <v>8</v>
      </c>
      <c r="E1665" s="10" t="str">
        <f>TEXT(SalesDataTable[[#This Row],[Order Date]],"MMM")</f>
        <v>Aug</v>
      </c>
      <c r="F1665" s="10">
        <f>YEAR(SalesDataTable[[#This Row],[Order Date]])</f>
        <v>2026</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6">
      <c r="A1666" s="2">
        <v>3935</v>
      </c>
      <c r="B1666" s="3">
        <v>46250</v>
      </c>
      <c r="C1666" s="11" t="str">
        <f>"Q"&amp;ROUNDUP(MONTH(SalesDataTable[[#This Row],[Order Date]])/3,0)</f>
        <v>Q3</v>
      </c>
      <c r="D1666" s="10">
        <f>MONTH(SalesDataTable[[#This Row],[Order Date]])</f>
        <v>8</v>
      </c>
      <c r="E1666" s="10" t="str">
        <f>TEXT(SalesDataTable[[#This Row],[Order Date]],"MMM")</f>
        <v>Aug</v>
      </c>
      <c r="F1666" s="10">
        <f>YEAR(SalesDataTable[[#This Row],[Order Date]])</f>
        <v>2026</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6">
      <c r="A1667" s="2">
        <v>4636</v>
      </c>
      <c r="B1667" s="3">
        <v>46250</v>
      </c>
      <c r="C1667" s="11" t="str">
        <f>"Q"&amp;ROUNDUP(MONTH(SalesDataTable[[#This Row],[Order Date]])/3,0)</f>
        <v>Q3</v>
      </c>
      <c r="D1667" s="10">
        <f>MONTH(SalesDataTable[[#This Row],[Order Date]])</f>
        <v>8</v>
      </c>
      <c r="E1667" s="10" t="str">
        <f>TEXT(SalesDataTable[[#This Row],[Order Date]],"MMM")</f>
        <v>Aug</v>
      </c>
      <c r="F1667" s="10">
        <f>YEAR(SalesDataTable[[#This Row],[Order Date]])</f>
        <v>2026</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6">
      <c r="A1668" s="2">
        <v>4895</v>
      </c>
      <c r="B1668" s="3">
        <v>46250</v>
      </c>
      <c r="C1668" s="11" t="str">
        <f>"Q"&amp;ROUNDUP(MONTH(SalesDataTable[[#This Row],[Order Date]])/3,0)</f>
        <v>Q3</v>
      </c>
      <c r="D1668" s="10">
        <f>MONTH(SalesDataTable[[#This Row],[Order Date]])</f>
        <v>8</v>
      </c>
      <c r="E1668" s="10" t="str">
        <f>TEXT(SalesDataTable[[#This Row],[Order Date]],"MMM")</f>
        <v>Aug</v>
      </c>
      <c r="F1668" s="10">
        <f>YEAR(SalesDataTable[[#This Row],[Order Date]])</f>
        <v>2026</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6">
      <c r="A1669" s="2">
        <v>5029</v>
      </c>
      <c r="B1669" s="3">
        <v>46250</v>
      </c>
      <c r="C1669" s="11" t="str">
        <f>"Q"&amp;ROUNDUP(MONTH(SalesDataTable[[#This Row],[Order Date]])/3,0)</f>
        <v>Q3</v>
      </c>
      <c r="D1669" s="10">
        <f>MONTH(SalesDataTable[[#This Row],[Order Date]])</f>
        <v>8</v>
      </c>
      <c r="E1669" s="10" t="str">
        <f>TEXT(SalesDataTable[[#This Row],[Order Date]],"MMM")</f>
        <v>Aug</v>
      </c>
      <c r="F1669" s="10">
        <f>YEAR(SalesDataTable[[#This Row],[Order Date]])</f>
        <v>2026</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6">
      <c r="A1670" s="2">
        <v>1965</v>
      </c>
      <c r="B1670" s="3">
        <v>46251</v>
      </c>
      <c r="C1670" s="11" t="str">
        <f>"Q"&amp;ROUNDUP(MONTH(SalesDataTable[[#This Row],[Order Date]])/3,0)</f>
        <v>Q3</v>
      </c>
      <c r="D1670" s="10">
        <f>MONTH(SalesDataTable[[#This Row],[Order Date]])</f>
        <v>8</v>
      </c>
      <c r="E1670" s="10" t="str">
        <f>TEXT(SalesDataTable[[#This Row],[Order Date]],"MMM")</f>
        <v>Aug</v>
      </c>
      <c r="F1670" s="10">
        <f>YEAR(SalesDataTable[[#This Row],[Order Date]])</f>
        <v>2026</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6">
      <c r="A1671" s="2">
        <v>3647</v>
      </c>
      <c r="B1671" s="3">
        <v>46251</v>
      </c>
      <c r="C1671" s="11" t="str">
        <f>"Q"&amp;ROUNDUP(MONTH(SalesDataTable[[#This Row],[Order Date]])/3,0)</f>
        <v>Q3</v>
      </c>
      <c r="D1671" s="10">
        <f>MONTH(SalesDataTable[[#This Row],[Order Date]])</f>
        <v>8</v>
      </c>
      <c r="E1671" s="10" t="str">
        <f>TEXT(SalesDataTable[[#This Row],[Order Date]],"MMM")</f>
        <v>Aug</v>
      </c>
      <c r="F1671" s="10">
        <f>YEAR(SalesDataTable[[#This Row],[Order Date]])</f>
        <v>2026</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6">
      <c r="A1672" s="2">
        <v>3918</v>
      </c>
      <c r="B1672" s="3">
        <v>46251</v>
      </c>
      <c r="C1672" s="11" t="str">
        <f>"Q"&amp;ROUNDUP(MONTH(SalesDataTable[[#This Row],[Order Date]])/3,0)</f>
        <v>Q3</v>
      </c>
      <c r="D1672" s="10">
        <f>MONTH(SalesDataTable[[#This Row],[Order Date]])</f>
        <v>8</v>
      </c>
      <c r="E1672" s="10" t="str">
        <f>TEXT(SalesDataTable[[#This Row],[Order Date]],"MMM")</f>
        <v>Aug</v>
      </c>
      <c r="F1672" s="10">
        <f>YEAR(SalesDataTable[[#This Row],[Order Date]])</f>
        <v>2026</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6">
      <c r="A1673" s="2">
        <v>4256</v>
      </c>
      <c r="B1673" s="3">
        <v>46251</v>
      </c>
      <c r="C1673" s="11" t="str">
        <f>"Q"&amp;ROUNDUP(MONTH(SalesDataTable[[#This Row],[Order Date]])/3,0)</f>
        <v>Q3</v>
      </c>
      <c r="D1673" s="10">
        <f>MONTH(SalesDataTable[[#This Row],[Order Date]])</f>
        <v>8</v>
      </c>
      <c r="E1673" s="10" t="str">
        <f>TEXT(SalesDataTable[[#This Row],[Order Date]],"MMM")</f>
        <v>Aug</v>
      </c>
      <c r="F1673" s="10">
        <f>YEAR(SalesDataTable[[#This Row],[Order Date]])</f>
        <v>2026</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6">
      <c r="A1674" s="2">
        <v>5087</v>
      </c>
      <c r="B1674" s="3">
        <v>46251</v>
      </c>
      <c r="C1674" s="11" t="str">
        <f>"Q"&amp;ROUNDUP(MONTH(SalesDataTable[[#This Row],[Order Date]])/3,0)</f>
        <v>Q3</v>
      </c>
      <c r="D1674" s="10">
        <f>MONTH(SalesDataTable[[#This Row],[Order Date]])</f>
        <v>8</v>
      </c>
      <c r="E1674" s="10" t="str">
        <f>TEXT(SalesDataTable[[#This Row],[Order Date]],"MMM")</f>
        <v>Aug</v>
      </c>
      <c r="F1674" s="10">
        <f>YEAR(SalesDataTable[[#This Row],[Order Date]])</f>
        <v>2026</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6">
      <c r="A1675" s="2">
        <v>1921</v>
      </c>
      <c r="B1675" s="3">
        <v>46252</v>
      </c>
      <c r="C1675" s="11" t="str">
        <f>"Q"&amp;ROUNDUP(MONTH(SalesDataTable[[#This Row],[Order Date]])/3,0)</f>
        <v>Q3</v>
      </c>
      <c r="D1675" s="10">
        <f>MONTH(SalesDataTable[[#This Row],[Order Date]])</f>
        <v>8</v>
      </c>
      <c r="E1675" s="10" t="str">
        <f>TEXT(SalesDataTable[[#This Row],[Order Date]],"MMM")</f>
        <v>Aug</v>
      </c>
      <c r="F1675" s="10">
        <f>YEAR(SalesDataTable[[#This Row],[Order Date]])</f>
        <v>2026</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6">
      <c r="A1676" s="2">
        <v>1966</v>
      </c>
      <c r="B1676" s="3">
        <v>46252</v>
      </c>
      <c r="C1676" s="11" t="str">
        <f>"Q"&amp;ROUNDUP(MONTH(SalesDataTable[[#This Row],[Order Date]])/3,0)</f>
        <v>Q3</v>
      </c>
      <c r="D1676" s="10">
        <f>MONTH(SalesDataTable[[#This Row],[Order Date]])</f>
        <v>8</v>
      </c>
      <c r="E1676" s="10" t="str">
        <f>TEXT(SalesDataTable[[#This Row],[Order Date]],"MMM")</f>
        <v>Aug</v>
      </c>
      <c r="F1676" s="10">
        <f>YEAR(SalesDataTable[[#This Row],[Order Date]])</f>
        <v>2026</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6">
      <c r="A1677" s="2">
        <v>2431</v>
      </c>
      <c r="B1677" s="3">
        <v>46252</v>
      </c>
      <c r="C1677" s="11" t="str">
        <f>"Q"&amp;ROUNDUP(MONTH(SalesDataTable[[#This Row],[Order Date]])/3,0)</f>
        <v>Q3</v>
      </c>
      <c r="D1677" s="10">
        <f>MONTH(SalesDataTable[[#This Row],[Order Date]])</f>
        <v>8</v>
      </c>
      <c r="E1677" s="10" t="str">
        <f>TEXT(SalesDataTable[[#This Row],[Order Date]],"MMM")</f>
        <v>Aug</v>
      </c>
      <c r="F1677" s="10">
        <f>YEAR(SalesDataTable[[#This Row],[Order Date]])</f>
        <v>2026</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6">
      <c r="A1678" s="2">
        <v>3676</v>
      </c>
      <c r="B1678" s="3">
        <v>46252</v>
      </c>
      <c r="C1678" s="11" t="str">
        <f>"Q"&amp;ROUNDUP(MONTH(SalesDataTable[[#This Row],[Order Date]])/3,0)</f>
        <v>Q3</v>
      </c>
      <c r="D1678" s="10">
        <f>MONTH(SalesDataTable[[#This Row],[Order Date]])</f>
        <v>8</v>
      </c>
      <c r="E1678" s="10" t="str">
        <f>TEXT(SalesDataTable[[#This Row],[Order Date]],"MMM")</f>
        <v>Aug</v>
      </c>
      <c r="F1678" s="10">
        <f>YEAR(SalesDataTable[[#This Row],[Order Date]])</f>
        <v>2026</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6">
      <c r="A1679" s="2">
        <v>3972</v>
      </c>
      <c r="B1679" s="3">
        <v>46252</v>
      </c>
      <c r="C1679" s="11" t="str">
        <f>"Q"&amp;ROUNDUP(MONTH(SalesDataTable[[#This Row],[Order Date]])/3,0)</f>
        <v>Q3</v>
      </c>
      <c r="D1679" s="10">
        <f>MONTH(SalesDataTable[[#This Row],[Order Date]])</f>
        <v>8</v>
      </c>
      <c r="E1679" s="10" t="str">
        <f>TEXT(SalesDataTable[[#This Row],[Order Date]],"MMM")</f>
        <v>Aug</v>
      </c>
      <c r="F1679" s="10">
        <f>YEAR(SalesDataTable[[#This Row],[Order Date]])</f>
        <v>2026</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6">
      <c r="A1680" s="2">
        <v>4056</v>
      </c>
      <c r="B1680" s="3">
        <v>46252</v>
      </c>
      <c r="C1680" s="11" t="str">
        <f>"Q"&amp;ROUNDUP(MONTH(SalesDataTable[[#This Row],[Order Date]])/3,0)</f>
        <v>Q3</v>
      </c>
      <c r="D1680" s="10">
        <f>MONTH(SalesDataTable[[#This Row],[Order Date]])</f>
        <v>8</v>
      </c>
      <c r="E1680" s="10" t="str">
        <f>TEXT(SalesDataTable[[#This Row],[Order Date]],"MMM")</f>
        <v>Aug</v>
      </c>
      <c r="F1680" s="10">
        <f>YEAR(SalesDataTable[[#This Row],[Order Date]])</f>
        <v>2026</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6">
      <c r="A1681" s="2">
        <v>4471</v>
      </c>
      <c r="B1681" s="3">
        <v>46252</v>
      </c>
      <c r="C1681" s="11" t="str">
        <f>"Q"&amp;ROUNDUP(MONTH(SalesDataTable[[#This Row],[Order Date]])/3,0)</f>
        <v>Q3</v>
      </c>
      <c r="D1681" s="10">
        <f>MONTH(SalesDataTable[[#This Row],[Order Date]])</f>
        <v>8</v>
      </c>
      <c r="E1681" s="10" t="str">
        <f>TEXT(SalesDataTable[[#This Row],[Order Date]],"MMM")</f>
        <v>Aug</v>
      </c>
      <c r="F1681" s="10">
        <f>YEAR(SalesDataTable[[#This Row],[Order Date]])</f>
        <v>2026</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6">
      <c r="A1682" s="2">
        <v>1054</v>
      </c>
      <c r="B1682" s="3">
        <v>46253</v>
      </c>
      <c r="C1682" s="11" t="str">
        <f>"Q"&amp;ROUNDUP(MONTH(SalesDataTable[[#This Row],[Order Date]])/3,0)</f>
        <v>Q3</v>
      </c>
      <c r="D1682" s="10">
        <f>MONTH(SalesDataTable[[#This Row],[Order Date]])</f>
        <v>8</v>
      </c>
      <c r="E1682" s="10" t="str">
        <f>TEXT(SalesDataTable[[#This Row],[Order Date]],"MMM")</f>
        <v>Aug</v>
      </c>
      <c r="F1682" s="10">
        <f>YEAR(SalesDataTable[[#This Row],[Order Date]])</f>
        <v>2026</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6">
      <c r="A1683" s="2">
        <v>1854</v>
      </c>
      <c r="B1683" s="3">
        <v>46253</v>
      </c>
      <c r="C1683" s="11" t="str">
        <f>"Q"&amp;ROUNDUP(MONTH(SalesDataTable[[#This Row],[Order Date]])/3,0)</f>
        <v>Q3</v>
      </c>
      <c r="D1683" s="10">
        <f>MONTH(SalesDataTable[[#This Row],[Order Date]])</f>
        <v>8</v>
      </c>
      <c r="E1683" s="10" t="str">
        <f>TEXT(SalesDataTable[[#This Row],[Order Date]],"MMM")</f>
        <v>Aug</v>
      </c>
      <c r="F1683" s="10">
        <f>YEAR(SalesDataTable[[#This Row],[Order Date]])</f>
        <v>2026</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6">
      <c r="A1684" s="2">
        <v>2140</v>
      </c>
      <c r="B1684" s="3">
        <v>46253</v>
      </c>
      <c r="C1684" s="11" t="str">
        <f>"Q"&amp;ROUNDUP(MONTH(SalesDataTable[[#This Row],[Order Date]])/3,0)</f>
        <v>Q3</v>
      </c>
      <c r="D1684" s="10">
        <f>MONTH(SalesDataTable[[#This Row],[Order Date]])</f>
        <v>8</v>
      </c>
      <c r="E1684" s="10" t="str">
        <f>TEXT(SalesDataTable[[#This Row],[Order Date]],"MMM")</f>
        <v>Aug</v>
      </c>
      <c r="F1684" s="10">
        <f>YEAR(SalesDataTable[[#This Row],[Order Date]])</f>
        <v>2026</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6">
      <c r="A1685" s="2">
        <v>2328</v>
      </c>
      <c r="B1685" s="3">
        <v>46253</v>
      </c>
      <c r="C1685" s="11" t="str">
        <f>"Q"&amp;ROUNDUP(MONTH(SalesDataTable[[#This Row],[Order Date]])/3,0)</f>
        <v>Q3</v>
      </c>
      <c r="D1685" s="10">
        <f>MONTH(SalesDataTable[[#This Row],[Order Date]])</f>
        <v>8</v>
      </c>
      <c r="E1685" s="10" t="str">
        <f>TEXT(SalesDataTable[[#This Row],[Order Date]],"MMM")</f>
        <v>Aug</v>
      </c>
      <c r="F1685" s="10">
        <f>YEAR(SalesDataTable[[#This Row],[Order Date]])</f>
        <v>2026</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6">
      <c r="A1686" s="2">
        <v>4215</v>
      </c>
      <c r="B1686" s="3">
        <v>46253</v>
      </c>
      <c r="C1686" s="11" t="str">
        <f>"Q"&amp;ROUNDUP(MONTH(SalesDataTable[[#This Row],[Order Date]])/3,0)</f>
        <v>Q3</v>
      </c>
      <c r="D1686" s="10">
        <f>MONTH(SalesDataTable[[#This Row],[Order Date]])</f>
        <v>8</v>
      </c>
      <c r="E1686" s="10" t="str">
        <f>TEXT(SalesDataTable[[#This Row],[Order Date]],"MMM")</f>
        <v>Aug</v>
      </c>
      <c r="F1686" s="10">
        <f>YEAR(SalesDataTable[[#This Row],[Order Date]])</f>
        <v>2026</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6">
      <c r="A1687" s="2">
        <v>4563</v>
      </c>
      <c r="B1687" s="3">
        <v>46253</v>
      </c>
      <c r="C1687" s="11" t="str">
        <f>"Q"&amp;ROUNDUP(MONTH(SalesDataTable[[#This Row],[Order Date]])/3,0)</f>
        <v>Q3</v>
      </c>
      <c r="D1687" s="10">
        <f>MONTH(SalesDataTable[[#This Row],[Order Date]])</f>
        <v>8</v>
      </c>
      <c r="E1687" s="10" t="str">
        <f>TEXT(SalesDataTable[[#This Row],[Order Date]],"MMM")</f>
        <v>Aug</v>
      </c>
      <c r="F1687" s="10">
        <f>YEAR(SalesDataTable[[#This Row],[Order Date]])</f>
        <v>2026</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6">
      <c r="A1688" s="2">
        <v>4775</v>
      </c>
      <c r="B1688" s="3">
        <v>46253</v>
      </c>
      <c r="C1688" s="11" t="str">
        <f>"Q"&amp;ROUNDUP(MONTH(SalesDataTable[[#This Row],[Order Date]])/3,0)</f>
        <v>Q3</v>
      </c>
      <c r="D1688" s="10">
        <f>MONTH(SalesDataTable[[#This Row],[Order Date]])</f>
        <v>8</v>
      </c>
      <c r="E1688" s="10" t="str">
        <f>TEXT(SalesDataTable[[#This Row],[Order Date]],"MMM")</f>
        <v>Aug</v>
      </c>
      <c r="F1688" s="10">
        <f>YEAR(SalesDataTable[[#This Row],[Order Date]])</f>
        <v>2026</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6">
      <c r="A1689" s="2">
        <v>247</v>
      </c>
      <c r="B1689" s="3">
        <v>46254</v>
      </c>
      <c r="C1689" s="11" t="str">
        <f>"Q"&amp;ROUNDUP(MONTH(SalesDataTable[[#This Row],[Order Date]])/3,0)</f>
        <v>Q3</v>
      </c>
      <c r="D1689" s="10">
        <f>MONTH(SalesDataTable[[#This Row],[Order Date]])</f>
        <v>8</v>
      </c>
      <c r="E1689" s="10" t="str">
        <f>TEXT(SalesDataTable[[#This Row],[Order Date]],"MMM")</f>
        <v>Aug</v>
      </c>
      <c r="F1689" s="10">
        <f>YEAR(SalesDataTable[[#This Row],[Order Date]])</f>
        <v>2026</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6">
      <c r="A1690" s="2">
        <v>827</v>
      </c>
      <c r="B1690" s="3">
        <v>46254</v>
      </c>
      <c r="C1690" s="11" t="str">
        <f>"Q"&amp;ROUNDUP(MONTH(SalesDataTable[[#This Row],[Order Date]])/3,0)</f>
        <v>Q3</v>
      </c>
      <c r="D1690" s="10">
        <f>MONTH(SalesDataTable[[#This Row],[Order Date]])</f>
        <v>8</v>
      </c>
      <c r="E1690" s="10" t="str">
        <f>TEXT(SalesDataTable[[#This Row],[Order Date]],"MMM")</f>
        <v>Aug</v>
      </c>
      <c r="F1690" s="10">
        <f>YEAR(SalesDataTable[[#This Row],[Order Date]])</f>
        <v>2026</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6">
      <c r="A1691" s="2">
        <v>1156</v>
      </c>
      <c r="B1691" s="3">
        <v>46254</v>
      </c>
      <c r="C1691" s="11" t="str">
        <f>"Q"&amp;ROUNDUP(MONTH(SalesDataTable[[#This Row],[Order Date]])/3,0)</f>
        <v>Q3</v>
      </c>
      <c r="D1691" s="10">
        <f>MONTH(SalesDataTable[[#This Row],[Order Date]])</f>
        <v>8</v>
      </c>
      <c r="E1691" s="10" t="str">
        <f>TEXT(SalesDataTable[[#This Row],[Order Date]],"MMM")</f>
        <v>Aug</v>
      </c>
      <c r="F1691" s="10">
        <f>YEAR(SalesDataTable[[#This Row],[Order Date]])</f>
        <v>2026</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6">
      <c r="A1692" s="2">
        <v>1543</v>
      </c>
      <c r="B1692" s="3">
        <v>46254</v>
      </c>
      <c r="C1692" s="11" t="str">
        <f>"Q"&amp;ROUNDUP(MONTH(SalesDataTable[[#This Row],[Order Date]])/3,0)</f>
        <v>Q3</v>
      </c>
      <c r="D1692" s="10">
        <f>MONTH(SalesDataTable[[#This Row],[Order Date]])</f>
        <v>8</v>
      </c>
      <c r="E1692" s="10" t="str">
        <f>TEXT(SalesDataTable[[#This Row],[Order Date]],"MMM")</f>
        <v>Aug</v>
      </c>
      <c r="F1692" s="10">
        <f>YEAR(SalesDataTable[[#This Row],[Order Date]])</f>
        <v>2026</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6">
      <c r="A1693" s="2">
        <v>2613</v>
      </c>
      <c r="B1693" s="3">
        <v>46254</v>
      </c>
      <c r="C1693" s="11" t="str">
        <f>"Q"&amp;ROUNDUP(MONTH(SalesDataTable[[#This Row],[Order Date]])/3,0)</f>
        <v>Q3</v>
      </c>
      <c r="D1693" s="10">
        <f>MONTH(SalesDataTable[[#This Row],[Order Date]])</f>
        <v>8</v>
      </c>
      <c r="E1693" s="10" t="str">
        <f>TEXT(SalesDataTable[[#This Row],[Order Date]],"MMM")</f>
        <v>Aug</v>
      </c>
      <c r="F1693" s="10">
        <f>YEAR(SalesDataTable[[#This Row],[Order Date]])</f>
        <v>2026</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6">
      <c r="A1694" s="2">
        <v>3002</v>
      </c>
      <c r="B1694" s="3">
        <v>46254</v>
      </c>
      <c r="C1694" s="11" t="str">
        <f>"Q"&amp;ROUNDUP(MONTH(SalesDataTable[[#This Row],[Order Date]])/3,0)</f>
        <v>Q3</v>
      </c>
      <c r="D1694" s="10">
        <f>MONTH(SalesDataTable[[#This Row],[Order Date]])</f>
        <v>8</v>
      </c>
      <c r="E1694" s="10" t="str">
        <f>TEXT(SalesDataTable[[#This Row],[Order Date]],"MMM")</f>
        <v>Aug</v>
      </c>
      <c r="F1694" s="10">
        <f>YEAR(SalesDataTable[[#This Row],[Order Date]])</f>
        <v>2026</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6">
      <c r="A1695" s="2">
        <v>3103</v>
      </c>
      <c r="B1695" s="3">
        <v>46254</v>
      </c>
      <c r="C1695" s="11" t="str">
        <f>"Q"&amp;ROUNDUP(MONTH(SalesDataTable[[#This Row],[Order Date]])/3,0)</f>
        <v>Q3</v>
      </c>
      <c r="D1695" s="10">
        <f>MONTH(SalesDataTable[[#This Row],[Order Date]])</f>
        <v>8</v>
      </c>
      <c r="E1695" s="10" t="str">
        <f>TEXT(SalesDataTable[[#This Row],[Order Date]],"MMM")</f>
        <v>Aug</v>
      </c>
      <c r="F1695" s="10">
        <f>YEAR(SalesDataTable[[#This Row],[Order Date]])</f>
        <v>2026</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6">
      <c r="A1696" s="2">
        <v>3234</v>
      </c>
      <c r="B1696" s="3">
        <v>46254</v>
      </c>
      <c r="C1696" s="11" t="str">
        <f>"Q"&amp;ROUNDUP(MONTH(SalesDataTable[[#This Row],[Order Date]])/3,0)</f>
        <v>Q3</v>
      </c>
      <c r="D1696" s="10">
        <f>MONTH(SalesDataTable[[#This Row],[Order Date]])</f>
        <v>8</v>
      </c>
      <c r="E1696" s="10" t="str">
        <f>TEXT(SalesDataTable[[#This Row],[Order Date]],"MMM")</f>
        <v>Aug</v>
      </c>
      <c r="F1696" s="10">
        <f>YEAR(SalesDataTable[[#This Row],[Order Date]])</f>
        <v>2026</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6">
      <c r="A1697" s="2">
        <v>3281</v>
      </c>
      <c r="B1697" s="3">
        <v>46254</v>
      </c>
      <c r="C1697" s="11" t="str">
        <f>"Q"&amp;ROUNDUP(MONTH(SalesDataTable[[#This Row],[Order Date]])/3,0)</f>
        <v>Q3</v>
      </c>
      <c r="D1697" s="10">
        <f>MONTH(SalesDataTable[[#This Row],[Order Date]])</f>
        <v>8</v>
      </c>
      <c r="E1697" s="10" t="str">
        <f>TEXT(SalesDataTable[[#This Row],[Order Date]],"MMM")</f>
        <v>Aug</v>
      </c>
      <c r="F1697" s="10">
        <f>YEAR(SalesDataTable[[#This Row],[Order Date]])</f>
        <v>2026</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6">
      <c r="A1698" s="2">
        <v>3870</v>
      </c>
      <c r="B1698" s="3">
        <v>46254</v>
      </c>
      <c r="C1698" s="11" t="str">
        <f>"Q"&amp;ROUNDUP(MONTH(SalesDataTable[[#This Row],[Order Date]])/3,0)</f>
        <v>Q3</v>
      </c>
      <c r="D1698" s="10">
        <f>MONTH(SalesDataTable[[#This Row],[Order Date]])</f>
        <v>8</v>
      </c>
      <c r="E1698" s="10" t="str">
        <f>TEXT(SalesDataTable[[#This Row],[Order Date]],"MMM")</f>
        <v>Aug</v>
      </c>
      <c r="F1698" s="10">
        <f>YEAR(SalesDataTable[[#This Row],[Order Date]])</f>
        <v>2026</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6">
      <c r="A1699" s="2">
        <v>3938</v>
      </c>
      <c r="B1699" s="3">
        <v>46254</v>
      </c>
      <c r="C1699" s="11" t="str">
        <f>"Q"&amp;ROUNDUP(MONTH(SalesDataTable[[#This Row],[Order Date]])/3,0)</f>
        <v>Q3</v>
      </c>
      <c r="D1699" s="10">
        <f>MONTH(SalesDataTable[[#This Row],[Order Date]])</f>
        <v>8</v>
      </c>
      <c r="E1699" s="10" t="str">
        <f>TEXT(SalesDataTable[[#This Row],[Order Date]],"MMM")</f>
        <v>Aug</v>
      </c>
      <c r="F1699" s="10">
        <f>YEAR(SalesDataTable[[#This Row],[Order Date]])</f>
        <v>2026</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6">
      <c r="A1700" s="2">
        <v>4237</v>
      </c>
      <c r="B1700" s="3">
        <v>46254</v>
      </c>
      <c r="C1700" s="11" t="str">
        <f>"Q"&amp;ROUNDUP(MONTH(SalesDataTable[[#This Row],[Order Date]])/3,0)</f>
        <v>Q3</v>
      </c>
      <c r="D1700" s="10">
        <f>MONTH(SalesDataTable[[#This Row],[Order Date]])</f>
        <v>8</v>
      </c>
      <c r="E1700" s="10" t="str">
        <f>TEXT(SalesDataTable[[#This Row],[Order Date]],"MMM")</f>
        <v>Aug</v>
      </c>
      <c r="F1700" s="10">
        <f>YEAR(SalesDataTable[[#This Row],[Order Date]])</f>
        <v>2026</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6">
      <c r="A1701" s="2">
        <v>4970</v>
      </c>
      <c r="B1701" s="3">
        <v>46254</v>
      </c>
      <c r="C1701" s="11" t="str">
        <f>"Q"&amp;ROUNDUP(MONTH(SalesDataTable[[#This Row],[Order Date]])/3,0)</f>
        <v>Q3</v>
      </c>
      <c r="D1701" s="10">
        <f>MONTH(SalesDataTable[[#This Row],[Order Date]])</f>
        <v>8</v>
      </c>
      <c r="E1701" s="10" t="str">
        <f>TEXT(SalesDataTable[[#This Row],[Order Date]],"MMM")</f>
        <v>Aug</v>
      </c>
      <c r="F1701" s="10">
        <f>YEAR(SalesDataTable[[#This Row],[Order Date]])</f>
        <v>2026</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6">
      <c r="A1702" s="2">
        <v>515</v>
      </c>
      <c r="B1702" s="3">
        <v>46255</v>
      </c>
      <c r="C1702" s="11" t="str">
        <f>"Q"&amp;ROUNDUP(MONTH(SalesDataTable[[#This Row],[Order Date]])/3,0)</f>
        <v>Q3</v>
      </c>
      <c r="D1702" s="10">
        <f>MONTH(SalesDataTable[[#This Row],[Order Date]])</f>
        <v>8</v>
      </c>
      <c r="E1702" s="10" t="str">
        <f>TEXT(SalesDataTable[[#This Row],[Order Date]],"MMM")</f>
        <v>Aug</v>
      </c>
      <c r="F1702" s="10">
        <f>YEAR(SalesDataTable[[#This Row],[Order Date]])</f>
        <v>2026</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6">
      <c r="A1703" s="2">
        <v>661</v>
      </c>
      <c r="B1703" s="3">
        <v>46255</v>
      </c>
      <c r="C1703" s="11" t="str">
        <f>"Q"&amp;ROUNDUP(MONTH(SalesDataTable[[#This Row],[Order Date]])/3,0)</f>
        <v>Q3</v>
      </c>
      <c r="D1703" s="10">
        <f>MONTH(SalesDataTable[[#This Row],[Order Date]])</f>
        <v>8</v>
      </c>
      <c r="E1703" s="10" t="str">
        <f>TEXT(SalesDataTable[[#This Row],[Order Date]],"MMM")</f>
        <v>Aug</v>
      </c>
      <c r="F1703" s="10">
        <f>YEAR(SalesDataTable[[#This Row],[Order Date]])</f>
        <v>2026</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6">
      <c r="A1704" s="2">
        <v>1443</v>
      </c>
      <c r="B1704" s="3">
        <v>46255</v>
      </c>
      <c r="C1704" s="11" t="str">
        <f>"Q"&amp;ROUNDUP(MONTH(SalesDataTable[[#This Row],[Order Date]])/3,0)</f>
        <v>Q3</v>
      </c>
      <c r="D1704" s="10">
        <f>MONTH(SalesDataTable[[#This Row],[Order Date]])</f>
        <v>8</v>
      </c>
      <c r="E1704" s="10" t="str">
        <f>TEXT(SalesDataTable[[#This Row],[Order Date]],"MMM")</f>
        <v>Aug</v>
      </c>
      <c r="F1704" s="10">
        <f>YEAR(SalesDataTable[[#This Row],[Order Date]])</f>
        <v>2026</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6">
      <c r="A1705" s="2">
        <v>1446</v>
      </c>
      <c r="B1705" s="3">
        <v>46255</v>
      </c>
      <c r="C1705" s="11" t="str">
        <f>"Q"&amp;ROUNDUP(MONTH(SalesDataTable[[#This Row],[Order Date]])/3,0)</f>
        <v>Q3</v>
      </c>
      <c r="D1705" s="10">
        <f>MONTH(SalesDataTable[[#This Row],[Order Date]])</f>
        <v>8</v>
      </c>
      <c r="E1705" s="10" t="str">
        <f>TEXT(SalesDataTable[[#This Row],[Order Date]],"MMM")</f>
        <v>Aug</v>
      </c>
      <c r="F1705" s="10">
        <f>YEAR(SalesDataTable[[#This Row],[Order Date]])</f>
        <v>2026</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6">
      <c r="A1706" s="2">
        <v>1524</v>
      </c>
      <c r="B1706" s="3">
        <v>46255</v>
      </c>
      <c r="C1706" s="11" t="str">
        <f>"Q"&amp;ROUNDUP(MONTH(SalesDataTable[[#This Row],[Order Date]])/3,0)</f>
        <v>Q3</v>
      </c>
      <c r="D1706" s="10">
        <f>MONTH(SalesDataTable[[#This Row],[Order Date]])</f>
        <v>8</v>
      </c>
      <c r="E1706" s="10" t="str">
        <f>TEXT(SalesDataTable[[#This Row],[Order Date]],"MMM")</f>
        <v>Aug</v>
      </c>
      <c r="F1706" s="10">
        <f>YEAR(SalesDataTable[[#This Row],[Order Date]])</f>
        <v>2026</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6">
      <c r="A1707" s="2">
        <v>1946</v>
      </c>
      <c r="B1707" s="3">
        <v>46255</v>
      </c>
      <c r="C1707" s="11" t="str">
        <f>"Q"&amp;ROUNDUP(MONTH(SalesDataTable[[#This Row],[Order Date]])/3,0)</f>
        <v>Q3</v>
      </c>
      <c r="D1707" s="10">
        <f>MONTH(SalesDataTable[[#This Row],[Order Date]])</f>
        <v>8</v>
      </c>
      <c r="E1707" s="10" t="str">
        <f>TEXT(SalesDataTable[[#This Row],[Order Date]],"MMM")</f>
        <v>Aug</v>
      </c>
      <c r="F1707" s="10">
        <f>YEAR(SalesDataTable[[#This Row],[Order Date]])</f>
        <v>2026</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6">
      <c r="A1708" s="2">
        <v>2285</v>
      </c>
      <c r="B1708" s="3">
        <v>46255</v>
      </c>
      <c r="C1708" s="11" t="str">
        <f>"Q"&amp;ROUNDUP(MONTH(SalesDataTable[[#This Row],[Order Date]])/3,0)</f>
        <v>Q3</v>
      </c>
      <c r="D1708" s="10">
        <f>MONTH(SalesDataTable[[#This Row],[Order Date]])</f>
        <v>8</v>
      </c>
      <c r="E1708" s="10" t="str">
        <f>TEXT(SalesDataTable[[#This Row],[Order Date]],"MMM")</f>
        <v>Aug</v>
      </c>
      <c r="F1708" s="10">
        <f>YEAR(SalesDataTable[[#This Row],[Order Date]])</f>
        <v>2026</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6">
      <c r="A1709" s="2">
        <v>2978</v>
      </c>
      <c r="B1709" s="3">
        <v>46255</v>
      </c>
      <c r="C1709" s="11" t="str">
        <f>"Q"&amp;ROUNDUP(MONTH(SalesDataTable[[#This Row],[Order Date]])/3,0)</f>
        <v>Q3</v>
      </c>
      <c r="D1709" s="10">
        <f>MONTH(SalesDataTable[[#This Row],[Order Date]])</f>
        <v>8</v>
      </c>
      <c r="E1709" s="10" t="str">
        <f>TEXT(SalesDataTable[[#This Row],[Order Date]],"MMM")</f>
        <v>Aug</v>
      </c>
      <c r="F1709" s="10">
        <f>YEAR(SalesDataTable[[#This Row],[Order Date]])</f>
        <v>2026</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6">
      <c r="A1710" s="2">
        <v>3842</v>
      </c>
      <c r="B1710" s="3">
        <v>46255</v>
      </c>
      <c r="C1710" s="11" t="str">
        <f>"Q"&amp;ROUNDUP(MONTH(SalesDataTable[[#This Row],[Order Date]])/3,0)</f>
        <v>Q3</v>
      </c>
      <c r="D1710" s="10">
        <f>MONTH(SalesDataTable[[#This Row],[Order Date]])</f>
        <v>8</v>
      </c>
      <c r="E1710" s="10" t="str">
        <f>TEXT(SalesDataTable[[#This Row],[Order Date]],"MMM")</f>
        <v>Aug</v>
      </c>
      <c r="F1710" s="10">
        <f>YEAR(SalesDataTable[[#This Row],[Order Date]])</f>
        <v>2026</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6">
      <c r="A1711" s="2">
        <v>4220</v>
      </c>
      <c r="B1711" s="3">
        <v>46255</v>
      </c>
      <c r="C1711" s="11" t="str">
        <f>"Q"&amp;ROUNDUP(MONTH(SalesDataTable[[#This Row],[Order Date]])/3,0)</f>
        <v>Q3</v>
      </c>
      <c r="D1711" s="10">
        <f>MONTH(SalesDataTable[[#This Row],[Order Date]])</f>
        <v>8</v>
      </c>
      <c r="E1711" s="10" t="str">
        <f>TEXT(SalesDataTable[[#This Row],[Order Date]],"MMM")</f>
        <v>Aug</v>
      </c>
      <c r="F1711" s="10">
        <f>YEAR(SalesDataTable[[#This Row],[Order Date]])</f>
        <v>2026</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6">
      <c r="A1712" s="2">
        <v>478</v>
      </c>
      <c r="B1712" s="3">
        <v>46256</v>
      </c>
      <c r="C1712" s="11" t="str">
        <f>"Q"&amp;ROUNDUP(MONTH(SalesDataTable[[#This Row],[Order Date]])/3,0)</f>
        <v>Q3</v>
      </c>
      <c r="D1712" s="10">
        <f>MONTH(SalesDataTable[[#This Row],[Order Date]])</f>
        <v>8</v>
      </c>
      <c r="E1712" s="10" t="str">
        <f>TEXT(SalesDataTable[[#This Row],[Order Date]],"MMM")</f>
        <v>Aug</v>
      </c>
      <c r="F1712" s="10">
        <f>YEAR(SalesDataTable[[#This Row],[Order Date]])</f>
        <v>2026</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6">
      <c r="A1713" s="2">
        <v>491</v>
      </c>
      <c r="B1713" s="3">
        <v>46256</v>
      </c>
      <c r="C1713" s="11" t="str">
        <f>"Q"&amp;ROUNDUP(MONTH(SalesDataTable[[#This Row],[Order Date]])/3,0)</f>
        <v>Q3</v>
      </c>
      <c r="D1713" s="10">
        <f>MONTH(SalesDataTable[[#This Row],[Order Date]])</f>
        <v>8</v>
      </c>
      <c r="E1713" s="10" t="str">
        <f>TEXT(SalesDataTable[[#This Row],[Order Date]],"MMM")</f>
        <v>Aug</v>
      </c>
      <c r="F1713" s="10">
        <f>YEAR(SalesDataTable[[#This Row],[Order Date]])</f>
        <v>2026</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6">
      <c r="A1714" s="2">
        <v>862</v>
      </c>
      <c r="B1714" s="3">
        <v>46256</v>
      </c>
      <c r="C1714" s="11" t="str">
        <f>"Q"&amp;ROUNDUP(MONTH(SalesDataTable[[#This Row],[Order Date]])/3,0)</f>
        <v>Q3</v>
      </c>
      <c r="D1714" s="10">
        <f>MONTH(SalesDataTable[[#This Row],[Order Date]])</f>
        <v>8</v>
      </c>
      <c r="E1714" s="10" t="str">
        <f>TEXT(SalesDataTable[[#This Row],[Order Date]],"MMM")</f>
        <v>Aug</v>
      </c>
      <c r="F1714" s="10">
        <f>YEAR(SalesDataTable[[#This Row],[Order Date]])</f>
        <v>2026</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6">
      <c r="A1715" s="2">
        <v>957</v>
      </c>
      <c r="B1715" s="3">
        <v>46256</v>
      </c>
      <c r="C1715" s="11" t="str">
        <f>"Q"&amp;ROUNDUP(MONTH(SalesDataTable[[#This Row],[Order Date]])/3,0)</f>
        <v>Q3</v>
      </c>
      <c r="D1715" s="10">
        <f>MONTH(SalesDataTable[[#This Row],[Order Date]])</f>
        <v>8</v>
      </c>
      <c r="E1715" s="10" t="str">
        <f>TEXT(SalesDataTable[[#This Row],[Order Date]],"MMM")</f>
        <v>Aug</v>
      </c>
      <c r="F1715" s="10">
        <f>YEAR(SalesDataTable[[#This Row],[Order Date]])</f>
        <v>2026</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6">
      <c r="A1716" s="2">
        <v>1728</v>
      </c>
      <c r="B1716" s="3">
        <v>46256</v>
      </c>
      <c r="C1716" s="11" t="str">
        <f>"Q"&amp;ROUNDUP(MONTH(SalesDataTable[[#This Row],[Order Date]])/3,0)</f>
        <v>Q3</v>
      </c>
      <c r="D1716" s="10">
        <f>MONTH(SalesDataTable[[#This Row],[Order Date]])</f>
        <v>8</v>
      </c>
      <c r="E1716" s="10" t="str">
        <f>TEXT(SalesDataTable[[#This Row],[Order Date]],"MMM")</f>
        <v>Aug</v>
      </c>
      <c r="F1716" s="10">
        <f>YEAR(SalesDataTable[[#This Row],[Order Date]])</f>
        <v>2026</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6">
      <c r="A1717" s="2">
        <v>2743</v>
      </c>
      <c r="B1717" s="3">
        <v>46256</v>
      </c>
      <c r="C1717" s="11" t="str">
        <f>"Q"&amp;ROUNDUP(MONTH(SalesDataTable[[#This Row],[Order Date]])/3,0)</f>
        <v>Q3</v>
      </c>
      <c r="D1717" s="10">
        <f>MONTH(SalesDataTable[[#This Row],[Order Date]])</f>
        <v>8</v>
      </c>
      <c r="E1717" s="10" t="str">
        <f>TEXT(SalesDataTable[[#This Row],[Order Date]],"MMM")</f>
        <v>Aug</v>
      </c>
      <c r="F1717" s="10">
        <f>YEAR(SalesDataTable[[#This Row],[Order Date]])</f>
        <v>2026</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6">
      <c r="A1718" s="2">
        <v>3098</v>
      </c>
      <c r="B1718" s="3">
        <v>46256</v>
      </c>
      <c r="C1718" s="11" t="str">
        <f>"Q"&amp;ROUNDUP(MONTH(SalesDataTable[[#This Row],[Order Date]])/3,0)</f>
        <v>Q3</v>
      </c>
      <c r="D1718" s="10">
        <f>MONTH(SalesDataTable[[#This Row],[Order Date]])</f>
        <v>8</v>
      </c>
      <c r="E1718" s="10" t="str">
        <f>TEXT(SalesDataTable[[#This Row],[Order Date]],"MMM")</f>
        <v>Aug</v>
      </c>
      <c r="F1718" s="10">
        <f>YEAR(SalesDataTable[[#This Row],[Order Date]])</f>
        <v>2026</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6">
      <c r="A1719" s="2">
        <v>3606</v>
      </c>
      <c r="B1719" s="3">
        <v>46256</v>
      </c>
      <c r="C1719" s="11" t="str">
        <f>"Q"&amp;ROUNDUP(MONTH(SalesDataTable[[#This Row],[Order Date]])/3,0)</f>
        <v>Q3</v>
      </c>
      <c r="D1719" s="10">
        <f>MONTH(SalesDataTable[[#This Row],[Order Date]])</f>
        <v>8</v>
      </c>
      <c r="E1719" s="10" t="str">
        <f>TEXT(SalesDataTable[[#This Row],[Order Date]],"MMM")</f>
        <v>Aug</v>
      </c>
      <c r="F1719" s="10">
        <f>YEAR(SalesDataTable[[#This Row],[Order Date]])</f>
        <v>2026</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6">
      <c r="A1720" s="2">
        <v>3815</v>
      </c>
      <c r="B1720" s="3">
        <v>46256</v>
      </c>
      <c r="C1720" s="11" t="str">
        <f>"Q"&amp;ROUNDUP(MONTH(SalesDataTable[[#This Row],[Order Date]])/3,0)</f>
        <v>Q3</v>
      </c>
      <c r="D1720" s="10">
        <f>MONTH(SalesDataTable[[#This Row],[Order Date]])</f>
        <v>8</v>
      </c>
      <c r="E1720" s="10" t="str">
        <f>TEXT(SalesDataTable[[#This Row],[Order Date]],"MMM")</f>
        <v>Aug</v>
      </c>
      <c r="F1720" s="10">
        <f>YEAR(SalesDataTable[[#This Row],[Order Date]])</f>
        <v>2026</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6">
      <c r="A1721" s="2">
        <v>3979</v>
      </c>
      <c r="B1721" s="3">
        <v>46256</v>
      </c>
      <c r="C1721" s="11" t="str">
        <f>"Q"&amp;ROUNDUP(MONTH(SalesDataTable[[#This Row],[Order Date]])/3,0)</f>
        <v>Q3</v>
      </c>
      <c r="D1721" s="10">
        <f>MONTH(SalesDataTable[[#This Row],[Order Date]])</f>
        <v>8</v>
      </c>
      <c r="E1721" s="10" t="str">
        <f>TEXT(SalesDataTable[[#This Row],[Order Date]],"MMM")</f>
        <v>Aug</v>
      </c>
      <c r="F1721" s="10">
        <f>YEAR(SalesDataTable[[#This Row],[Order Date]])</f>
        <v>2026</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6">
      <c r="A1722" s="2">
        <v>4160</v>
      </c>
      <c r="B1722" s="3">
        <v>46256</v>
      </c>
      <c r="C1722" s="11" t="str">
        <f>"Q"&amp;ROUNDUP(MONTH(SalesDataTable[[#This Row],[Order Date]])/3,0)</f>
        <v>Q3</v>
      </c>
      <c r="D1722" s="10">
        <f>MONTH(SalesDataTable[[#This Row],[Order Date]])</f>
        <v>8</v>
      </c>
      <c r="E1722" s="10" t="str">
        <f>TEXT(SalesDataTable[[#This Row],[Order Date]],"MMM")</f>
        <v>Aug</v>
      </c>
      <c r="F1722" s="10">
        <f>YEAR(SalesDataTable[[#This Row],[Order Date]])</f>
        <v>2026</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6">
      <c r="A1723" s="2">
        <v>4172</v>
      </c>
      <c r="B1723" s="3">
        <v>46256</v>
      </c>
      <c r="C1723" s="11" t="str">
        <f>"Q"&amp;ROUNDUP(MONTH(SalesDataTable[[#This Row],[Order Date]])/3,0)</f>
        <v>Q3</v>
      </c>
      <c r="D1723" s="10">
        <f>MONTH(SalesDataTable[[#This Row],[Order Date]])</f>
        <v>8</v>
      </c>
      <c r="E1723" s="10" t="str">
        <f>TEXT(SalesDataTable[[#This Row],[Order Date]],"MMM")</f>
        <v>Aug</v>
      </c>
      <c r="F1723" s="10">
        <f>YEAR(SalesDataTable[[#This Row],[Order Date]])</f>
        <v>2026</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6">
      <c r="A1724" s="2">
        <v>4265</v>
      </c>
      <c r="B1724" s="3">
        <v>46256</v>
      </c>
      <c r="C1724" s="11" t="str">
        <f>"Q"&amp;ROUNDUP(MONTH(SalesDataTable[[#This Row],[Order Date]])/3,0)</f>
        <v>Q3</v>
      </c>
      <c r="D1724" s="10">
        <f>MONTH(SalesDataTable[[#This Row],[Order Date]])</f>
        <v>8</v>
      </c>
      <c r="E1724" s="10" t="str">
        <f>TEXT(SalesDataTable[[#This Row],[Order Date]],"MMM")</f>
        <v>Aug</v>
      </c>
      <c r="F1724" s="10">
        <f>YEAR(SalesDataTable[[#This Row],[Order Date]])</f>
        <v>2026</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6">
      <c r="A1725" s="2">
        <v>4321</v>
      </c>
      <c r="B1725" s="3">
        <v>46256</v>
      </c>
      <c r="C1725" s="11" t="str">
        <f>"Q"&amp;ROUNDUP(MONTH(SalesDataTable[[#This Row],[Order Date]])/3,0)</f>
        <v>Q3</v>
      </c>
      <c r="D1725" s="10">
        <f>MONTH(SalesDataTable[[#This Row],[Order Date]])</f>
        <v>8</v>
      </c>
      <c r="E1725" s="10" t="str">
        <f>TEXT(SalesDataTable[[#This Row],[Order Date]],"MMM")</f>
        <v>Aug</v>
      </c>
      <c r="F1725" s="10">
        <f>YEAR(SalesDataTable[[#This Row],[Order Date]])</f>
        <v>2026</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6">
      <c r="A1726" s="2">
        <v>4975</v>
      </c>
      <c r="B1726" s="3">
        <v>46256</v>
      </c>
      <c r="C1726" s="11" t="str">
        <f>"Q"&amp;ROUNDUP(MONTH(SalesDataTable[[#This Row],[Order Date]])/3,0)</f>
        <v>Q3</v>
      </c>
      <c r="D1726" s="10">
        <f>MONTH(SalesDataTable[[#This Row],[Order Date]])</f>
        <v>8</v>
      </c>
      <c r="E1726" s="10" t="str">
        <f>TEXT(SalesDataTable[[#This Row],[Order Date]],"MMM")</f>
        <v>Aug</v>
      </c>
      <c r="F1726" s="10">
        <f>YEAR(SalesDataTable[[#This Row],[Order Date]])</f>
        <v>2026</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6">
      <c r="A1727" s="2">
        <v>991</v>
      </c>
      <c r="B1727" s="3">
        <v>46257</v>
      </c>
      <c r="C1727" s="11" t="str">
        <f>"Q"&amp;ROUNDUP(MONTH(SalesDataTable[[#This Row],[Order Date]])/3,0)</f>
        <v>Q3</v>
      </c>
      <c r="D1727" s="10">
        <f>MONTH(SalesDataTable[[#This Row],[Order Date]])</f>
        <v>8</v>
      </c>
      <c r="E1727" s="10" t="str">
        <f>TEXT(SalesDataTable[[#This Row],[Order Date]],"MMM")</f>
        <v>Aug</v>
      </c>
      <c r="F1727" s="10">
        <f>YEAR(SalesDataTable[[#This Row],[Order Date]])</f>
        <v>2026</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6">
      <c r="A1728" s="2">
        <v>1008</v>
      </c>
      <c r="B1728" s="3">
        <v>46257</v>
      </c>
      <c r="C1728" s="11" t="str">
        <f>"Q"&amp;ROUNDUP(MONTH(SalesDataTable[[#This Row],[Order Date]])/3,0)</f>
        <v>Q3</v>
      </c>
      <c r="D1728" s="10">
        <f>MONTH(SalesDataTable[[#This Row],[Order Date]])</f>
        <v>8</v>
      </c>
      <c r="E1728" s="10" t="str">
        <f>TEXT(SalesDataTable[[#This Row],[Order Date]],"MMM")</f>
        <v>Aug</v>
      </c>
      <c r="F1728" s="10">
        <f>YEAR(SalesDataTable[[#This Row],[Order Date]])</f>
        <v>2026</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6">
      <c r="A1729" s="2">
        <v>1083</v>
      </c>
      <c r="B1729" s="3">
        <v>46257</v>
      </c>
      <c r="C1729" s="11" t="str">
        <f>"Q"&amp;ROUNDUP(MONTH(SalesDataTable[[#This Row],[Order Date]])/3,0)</f>
        <v>Q3</v>
      </c>
      <c r="D1729" s="10">
        <f>MONTH(SalesDataTable[[#This Row],[Order Date]])</f>
        <v>8</v>
      </c>
      <c r="E1729" s="10" t="str">
        <f>TEXT(SalesDataTable[[#This Row],[Order Date]],"MMM")</f>
        <v>Aug</v>
      </c>
      <c r="F1729" s="10">
        <f>YEAR(SalesDataTable[[#This Row],[Order Date]])</f>
        <v>2026</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6">
      <c r="A1730" s="2">
        <v>1553</v>
      </c>
      <c r="B1730" s="3">
        <v>46257</v>
      </c>
      <c r="C1730" s="11" t="str">
        <f>"Q"&amp;ROUNDUP(MONTH(SalesDataTable[[#This Row],[Order Date]])/3,0)</f>
        <v>Q3</v>
      </c>
      <c r="D1730" s="10">
        <f>MONTH(SalesDataTable[[#This Row],[Order Date]])</f>
        <v>8</v>
      </c>
      <c r="E1730" s="10" t="str">
        <f>TEXT(SalesDataTable[[#This Row],[Order Date]],"MMM")</f>
        <v>Aug</v>
      </c>
      <c r="F1730" s="10">
        <f>YEAR(SalesDataTable[[#This Row],[Order Date]])</f>
        <v>2026</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6">
      <c r="A1731" s="2">
        <v>1579</v>
      </c>
      <c r="B1731" s="3">
        <v>46257</v>
      </c>
      <c r="C1731" s="11" t="str">
        <f>"Q"&amp;ROUNDUP(MONTH(SalesDataTable[[#This Row],[Order Date]])/3,0)</f>
        <v>Q3</v>
      </c>
      <c r="D1731" s="10">
        <f>MONTH(SalesDataTable[[#This Row],[Order Date]])</f>
        <v>8</v>
      </c>
      <c r="E1731" s="10" t="str">
        <f>TEXT(SalesDataTable[[#This Row],[Order Date]],"MMM")</f>
        <v>Aug</v>
      </c>
      <c r="F1731" s="10">
        <f>YEAR(SalesDataTable[[#This Row],[Order Date]])</f>
        <v>2026</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6">
      <c r="A1732" s="2">
        <v>1732</v>
      </c>
      <c r="B1732" s="3">
        <v>46257</v>
      </c>
      <c r="C1732" s="11" t="str">
        <f>"Q"&amp;ROUNDUP(MONTH(SalesDataTable[[#This Row],[Order Date]])/3,0)</f>
        <v>Q3</v>
      </c>
      <c r="D1732" s="10">
        <f>MONTH(SalesDataTable[[#This Row],[Order Date]])</f>
        <v>8</v>
      </c>
      <c r="E1732" s="10" t="str">
        <f>TEXT(SalesDataTable[[#This Row],[Order Date]],"MMM")</f>
        <v>Aug</v>
      </c>
      <c r="F1732" s="10">
        <f>YEAR(SalesDataTable[[#This Row],[Order Date]])</f>
        <v>2026</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6">
      <c r="A1733" s="2">
        <v>2083</v>
      </c>
      <c r="B1733" s="3">
        <v>46257</v>
      </c>
      <c r="C1733" s="11" t="str">
        <f>"Q"&amp;ROUNDUP(MONTH(SalesDataTable[[#This Row],[Order Date]])/3,0)</f>
        <v>Q3</v>
      </c>
      <c r="D1733" s="10">
        <f>MONTH(SalesDataTable[[#This Row],[Order Date]])</f>
        <v>8</v>
      </c>
      <c r="E1733" s="10" t="str">
        <f>TEXT(SalesDataTable[[#This Row],[Order Date]],"MMM")</f>
        <v>Aug</v>
      </c>
      <c r="F1733" s="10">
        <f>YEAR(SalesDataTable[[#This Row],[Order Date]])</f>
        <v>2026</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6">
      <c r="A1734" s="2">
        <v>2176</v>
      </c>
      <c r="B1734" s="3">
        <v>46257</v>
      </c>
      <c r="C1734" s="11" t="str">
        <f>"Q"&amp;ROUNDUP(MONTH(SalesDataTable[[#This Row],[Order Date]])/3,0)</f>
        <v>Q3</v>
      </c>
      <c r="D1734" s="10">
        <f>MONTH(SalesDataTable[[#This Row],[Order Date]])</f>
        <v>8</v>
      </c>
      <c r="E1734" s="10" t="str">
        <f>TEXT(SalesDataTable[[#This Row],[Order Date]],"MMM")</f>
        <v>Aug</v>
      </c>
      <c r="F1734" s="10">
        <f>YEAR(SalesDataTable[[#This Row],[Order Date]])</f>
        <v>2026</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6">
      <c r="A1735" s="2">
        <v>2723</v>
      </c>
      <c r="B1735" s="3">
        <v>46257</v>
      </c>
      <c r="C1735" s="11" t="str">
        <f>"Q"&amp;ROUNDUP(MONTH(SalesDataTable[[#This Row],[Order Date]])/3,0)</f>
        <v>Q3</v>
      </c>
      <c r="D1735" s="10">
        <f>MONTH(SalesDataTable[[#This Row],[Order Date]])</f>
        <v>8</v>
      </c>
      <c r="E1735" s="10" t="str">
        <f>TEXT(SalesDataTable[[#This Row],[Order Date]],"MMM")</f>
        <v>Aug</v>
      </c>
      <c r="F1735" s="10">
        <f>YEAR(SalesDataTable[[#This Row],[Order Date]])</f>
        <v>2026</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6">
      <c r="A1736" s="2">
        <v>3299</v>
      </c>
      <c r="B1736" s="3">
        <v>46257</v>
      </c>
      <c r="C1736" s="11" t="str">
        <f>"Q"&amp;ROUNDUP(MONTH(SalesDataTable[[#This Row],[Order Date]])/3,0)</f>
        <v>Q3</v>
      </c>
      <c r="D1736" s="10">
        <f>MONTH(SalesDataTable[[#This Row],[Order Date]])</f>
        <v>8</v>
      </c>
      <c r="E1736" s="10" t="str">
        <f>TEXT(SalesDataTable[[#This Row],[Order Date]],"MMM")</f>
        <v>Aug</v>
      </c>
      <c r="F1736" s="10">
        <f>YEAR(SalesDataTable[[#This Row],[Order Date]])</f>
        <v>2026</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6">
      <c r="A1737" s="2">
        <v>3398</v>
      </c>
      <c r="B1737" s="3">
        <v>46257</v>
      </c>
      <c r="C1737" s="11" t="str">
        <f>"Q"&amp;ROUNDUP(MONTH(SalesDataTable[[#This Row],[Order Date]])/3,0)</f>
        <v>Q3</v>
      </c>
      <c r="D1737" s="10">
        <f>MONTH(SalesDataTable[[#This Row],[Order Date]])</f>
        <v>8</v>
      </c>
      <c r="E1737" s="10" t="str">
        <f>TEXT(SalesDataTable[[#This Row],[Order Date]],"MMM")</f>
        <v>Aug</v>
      </c>
      <c r="F1737" s="10">
        <f>YEAR(SalesDataTable[[#This Row],[Order Date]])</f>
        <v>2026</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6">
      <c r="A1738" s="2">
        <v>4012</v>
      </c>
      <c r="B1738" s="3">
        <v>46257</v>
      </c>
      <c r="C1738" s="11" t="str">
        <f>"Q"&amp;ROUNDUP(MONTH(SalesDataTable[[#This Row],[Order Date]])/3,0)</f>
        <v>Q3</v>
      </c>
      <c r="D1738" s="10">
        <f>MONTH(SalesDataTable[[#This Row],[Order Date]])</f>
        <v>8</v>
      </c>
      <c r="E1738" s="10" t="str">
        <f>TEXT(SalesDataTable[[#This Row],[Order Date]],"MMM")</f>
        <v>Aug</v>
      </c>
      <c r="F1738" s="10">
        <f>YEAR(SalesDataTable[[#This Row],[Order Date]])</f>
        <v>2026</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6">
      <c r="A1739" s="2">
        <v>4064</v>
      </c>
      <c r="B1739" s="3">
        <v>46257</v>
      </c>
      <c r="C1739" s="11" t="str">
        <f>"Q"&amp;ROUNDUP(MONTH(SalesDataTable[[#This Row],[Order Date]])/3,0)</f>
        <v>Q3</v>
      </c>
      <c r="D1739" s="10">
        <f>MONTH(SalesDataTable[[#This Row],[Order Date]])</f>
        <v>8</v>
      </c>
      <c r="E1739" s="10" t="str">
        <f>TEXT(SalesDataTable[[#This Row],[Order Date]],"MMM")</f>
        <v>Aug</v>
      </c>
      <c r="F1739" s="10">
        <f>YEAR(SalesDataTable[[#This Row],[Order Date]])</f>
        <v>2026</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6">
      <c r="A1740" s="2">
        <v>4671</v>
      </c>
      <c r="B1740" s="3">
        <v>46257</v>
      </c>
      <c r="C1740" s="11" t="str">
        <f>"Q"&amp;ROUNDUP(MONTH(SalesDataTable[[#This Row],[Order Date]])/3,0)</f>
        <v>Q3</v>
      </c>
      <c r="D1740" s="10">
        <f>MONTH(SalesDataTable[[#This Row],[Order Date]])</f>
        <v>8</v>
      </c>
      <c r="E1740" s="10" t="str">
        <f>TEXT(SalesDataTable[[#This Row],[Order Date]],"MMM")</f>
        <v>Aug</v>
      </c>
      <c r="F1740" s="10">
        <f>YEAR(SalesDataTable[[#This Row],[Order Date]])</f>
        <v>2026</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6">
      <c r="A1741" s="2">
        <v>1914</v>
      </c>
      <c r="B1741" s="3">
        <v>46258</v>
      </c>
      <c r="C1741" s="11" t="str">
        <f>"Q"&amp;ROUNDUP(MONTH(SalesDataTable[[#This Row],[Order Date]])/3,0)</f>
        <v>Q3</v>
      </c>
      <c r="D1741" s="10">
        <f>MONTH(SalesDataTable[[#This Row],[Order Date]])</f>
        <v>8</v>
      </c>
      <c r="E1741" s="10" t="str">
        <f>TEXT(SalesDataTable[[#This Row],[Order Date]],"MMM")</f>
        <v>Aug</v>
      </c>
      <c r="F1741" s="10">
        <f>YEAR(SalesDataTable[[#This Row],[Order Date]])</f>
        <v>2026</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6">
      <c r="A1742" s="2">
        <v>1973</v>
      </c>
      <c r="B1742" s="3">
        <v>46258</v>
      </c>
      <c r="C1742" s="11" t="str">
        <f>"Q"&amp;ROUNDUP(MONTH(SalesDataTable[[#This Row],[Order Date]])/3,0)</f>
        <v>Q3</v>
      </c>
      <c r="D1742" s="10">
        <f>MONTH(SalesDataTable[[#This Row],[Order Date]])</f>
        <v>8</v>
      </c>
      <c r="E1742" s="10" t="str">
        <f>TEXT(SalesDataTable[[#This Row],[Order Date]],"MMM")</f>
        <v>Aug</v>
      </c>
      <c r="F1742" s="10">
        <f>YEAR(SalesDataTable[[#This Row],[Order Date]])</f>
        <v>2026</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6">
      <c r="A1743" s="2">
        <v>2564</v>
      </c>
      <c r="B1743" s="3">
        <v>46258</v>
      </c>
      <c r="C1743" s="11" t="str">
        <f>"Q"&amp;ROUNDUP(MONTH(SalesDataTable[[#This Row],[Order Date]])/3,0)</f>
        <v>Q3</v>
      </c>
      <c r="D1743" s="10">
        <f>MONTH(SalesDataTable[[#This Row],[Order Date]])</f>
        <v>8</v>
      </c>
      <c r="E1743" s="10" t="str">
        <f>TEXT(SalesDataTable[[#This Row],[Order Date]],"MMM")</f>
        <v>Aug</v>
      </c>
      <c r="F1743" s="10">
        <f>YEAR(SalesDataTable[[#This Row],[Order Date]])</f>
        <v>2026</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6">
      <c r="A1744" s="2">
        <v>2791</v>
      </c>
      <c r="B1744" s="3">
        <v>46258</v>
      </c>
      <c r="C1744" s="11" t="str">
        <f>"Q"&amp;ROUNDUP(MONTH(SalesDataTable[[#This Row],[Order Date]])/3,0)</f>
        <v>Q3</v>
      </c>
      <c r="D1744" s="10">
        <f>MONTH(SalesDataTable[[#This Row],[Order Date]])</f>
        <v>8</v>
      </c>
      <c r="E1744" s="10" t="str">
        <f>TEXT(SalesDataTable[[#This Row],[Order Date]],"MMM")</f>
        <v>Aug</v>
      </c>
      <c r="F1744" s="10">
        <f>YEAR(SalesDataTable[[#This Row],[Order Date]])</f>
        <v>2026</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6">
      <c r="A1745" s="2">
        <v>3559</v>
      </c>
      <c r="B1745" s="3">
        <v>46258</v>
      </c>
      <c r="C1745" s="11" t="str">
        <f>"Q"&amp;ROUNDUP(MONTH(SalesDataTable[[#This Row],[Order Date]])/3,0)</f>
        <v>Q3</v>
      </c>
      <c r="D1745" s="10">
        <f>MONTH(SalesDataTable[[#This Row],[Order Date]])</f>
        <v>8</v>
      </c>
      <c r="E1745" s="10" t="str">
        <f>TEXT(SalesDataTable[[#This Row],[Order Date]],"MMM")</f>
        <v>Aug</v>
      </c>
      <c r="F1745" s="10">
        <f>YEAR(SalesDataTable[[#This Row],[Order Date]])</f>
        <v>2026</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6">
      <c r="A1746" s="2">
        <v>3839</v>
      </c>
      <c r="B1746" s="3">
        <v>46258</v>
      </c>
      <c r="C1746" s="11" t="str">
        <f>"Q"&amp;ROUNDUP(MONTH(SalesDataTable[[#This Row],[Order Date]])/3,0)</f>
        <v>Q3</v>
      </c>
      <c r="D1746" s="10">
        <f>MONTH(SalesDataTable[[#This Row],[Order Date]])</f>
        <v>8</v>
      </c>
      <c r="E1746" s="10" t="str">
        <f>TEXT(SalesDataTable[[#This Row],[Order Date]],"MMM")</f>
        <v>Aug</v>
      </c>
      <c r="F1746" s="10">
        <f>YEAR(SalesDataTable[[#This Row],[Order Date]])</f>
        <v>2026</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6">
      <c r="A1747" s="2">
        <v>4133</v>
      </c>
      <c r="B1747" s="3">
        <v>46258</v>
      </c>
      <c r="C1747" s="11" t="str">
        <f>"Q"&amp;ROUNDUP(MONTH(SalesDataTable[[#This Row],[Order Date]])/3,0)</f>
        <v>Q3</v>
      </c>
      <c r="D1747" s="10">
        <f>MONTH(SalesDataTable[[#This Row],[Order Date]])</f>
        <v>8</v>
      </c>
      <c r="E1747" s="10" t="str">
        <f>TEXT(SalesDataTable[[#This Row],[Order Date]],"MMM")</f>
        <v>Aug</v>
      </c>
      <c r="F1747" s="10">
        <f>YEAR(SalesDataTable[[#This Row],[Order Date]])</f>
        <v>2026</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6">
      <c r="A1748" s="2">
        <v>4765</v>
      </c>
      <c r="B1748" s="3">
        <v>46258</v>
      </c>
      <c r="C1748" s="11" t="str">
        <f>"Q"&amp;ROUNDUP(MONTH(SalesDataTable[[#This Row],[Order Date]])/3,0)</f>
        <v>Q3</v>
      </c>
      <c r="D1748" s="10">
        <f>MONTH(SalesDataTable[[#This Row],[Order Date]])</f>
        <v>8</v>
      </c>
      <c r="E1748" s="10" t="str">
        <f>TEXT(SalesDataTable[[#This Row],[Order Date]],"MMM")</f>
        <v>Aug</v>
      </c>
      <c r="F1748" s="10">
        <f>YEAR(SalesDataTable[[#This Row],[Order Date]])</f>
        <v>2026</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6">
      <c r="A1749" s="2">
        <v>1868</v>
      </c>
      <c r="B1749" s="3">
        <v>46259</v>
      </c>
      <c r="C1749" s="11" t="str">
        <f>"Q"&amp;ROUNDUP(MONTH(SalesDataTable[[#This Row],[Order Date]])/3,0)</f>
        <v>Q3</v>
      </c>
      <c r="D1749" s="10">
        <f>MONTH(SalesDataTable[[#This Row],[Order Date]])</f>
        <v>8</v>
      </c>
      <c r="E1749" s="10" t="str">
        <f>TEXT(SalesDataTable[[#This Row],[Order Date]],"MMM")</f>
        <v>Aug</v>
      </c>
      <c r="F1749" s="10">
        <f>YEAR(SalesDataTable[[#This Row],[Order Date]])</f>
        <v>2026</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6">
      <c r="A1750" s="2">
        <v>987</v>
      </c>
      <c r="B1750" s="3">
        <v>46260</v>
      </c>
      <c r="C1750" s="11" t="str">
        <f>"Q"&amp;ROUNDUP(MONTH(SalesDataTable[[#This Row],[Order Date]])/3,0)</f>
        <v>Q3</v>
      </c>
      <c r="D1750" s="10">
        <f>MONTH(SalesDataTable[[#This Row],[Order Date]])</f>
        <v>8</v>
      </c>
      <c r="E1750" s="10" t="str">
        <f>TEXT(SalesDataTable[[#This Row],[Order Date]],"MMM")</f>
        <v>Aug</v>
      </c>
      <c r="F1750" s="10">
        <f>YEAR(SalesDataTable[[#This Row],[Order Date]])</f>
        <v>2026</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6">
      <c r="A1751" s="2">
        <v>2503</v>
      </c>
      <c r="B1751" s="3">
        <v>46260</v>
      </c>
      <c r="C1751" s="11" t="str">
        <f>"Q"&amp;ROUNDUP(MONTH(SalesDataTable[[#This Row],[Order Date]])/3,0)</f>
        <v>Q3</v>
      </c>
      <c r="D1751" s="10">
        <f>MONTH(SalesDataTable[[#This Row],[Order Date]])</f>
        <v>8</v>
      </c>
      <c r="E1751" s="10" t="str">
        <f>TEXT(SalesDataTable[[#This Row],[Order Date]],"MMM")</f>
        <v>Aug</v>
      </c>
      <c r="F1751" s="10">
        <f>YEAR(SalesDataTable[[#This Row],[Order Date]])</f>
        <v>2026</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6">
      <c r="A1752" s="2">
        <v>4928</v>
      </c>
      <c r="B1752" s="3">
        <v>46260</v>
      </c>
      <c r="C1752" s="11" t="str">
        <f>"Q"&amp;ROUNDUP(MONTH(SalesDataTable[[#This Row],[Order Date]])/3,0)</f>
        <v>Q3</v>
      </c>
      <c r="D1752" s="10">
        <f>MONTH(SalesDataTable[[#This Row],[Order Date]])</f>
        <v>8</v>
      </c>
      <c r="E1752" s="10" t="str">
        <f>TEXT(SalesDataTable[[#This Row],[Order Date]],"MMM")</f>
        <v>Aug</v>
      </c>
      <c r="F1752" s="10">
        <f>YEAR(SalesDataTable[[#This Row],[Order Date]])</f>
        <v>2026</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6">
      <c r="A1753" s="2">
        <v>852</v>
      </c>
      <c r="B1753" s="3">
        <v>46261</v>
      </c>
      <c r="C1753" s="11" t="str">
        <f>"Q"&amp;ROUNDUP(MONTH(SalesDataTable[[#This Row],[Order Date]])/3,0)</f>
        <v>Q3</v>
      </c>
      <c r="D1753" s="10">
        <f>MONTH(SalesDataTable[[#This Row],[Order Date]])</f>
        <v>8</v>
      </c>
      <c r="E1753" s="10" t="str">
        <f>TEXT(SalesDataTable[[#This Row],[Order Date]],"MMM")</f>
        <v>Aug</v>
      </c>
      <c r="F1753" s="10">
        <f>YEAR(SalesDataTable[[#This Row],[Order Date]])</f>
        <v>2026</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6">
      <c r="A1754" s="2">
        <v>2188</v>
      </c>
      <c r="B1754" s="3">
        <v>46261</v>
      </c>
      <c r="C1754" s="11" t="str">
        <f>"Q"&amp;ROUNDUP(MONTH(SalesDataTable[[#This Row],[Order Date]])/3,0)</f>
        <v>Q3</v>
      </c>
      <c r="D1754" s="10">
        <f>MONTH(SalesDataTable[[#This Row],[Order Date]])</f>
        <v>8</v>
      </c>
      <c r="E1754" s="10" t="str">
        <f>TEXT(SalesDataTable[[#This Row],[Order Date]],"MMM")</f>
        <v>Aug</v>
      </c>
      <c r="F1754" s="10">
        <f>YEAR(SalesDataTable[[#This Row],[Order Date]])</f>
        <v>2026</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6">
      <c r="A1755" s="2">
        <v>2574</v>
      </c>
      <c r="B1755" s="3">
        <v>46261</v>
      </c>
      <c r="C1755" s="11" t="str">
        <f>"Q"&amp;ROUNDUP(MONTH(SalesDataTable[[#This Row],[Order Date]])/3,0)</f>
        <v>Q3</v>
      </c>
      <c r="D1755" s="10">
        <f>MONTH(SalesDataTable[[#This Row],[Order Date]])</f>
        <v>8</v>
      </c>
      <c r="E1755" s="10" t="str">
        <f>TEXT(SalesDataTable[[#This Row],[Order Date]],"MMM")</f>
        <v>Aug</v>
      </c>
      <c r="F1755" s="10">
        <f>YEAR(SalesDataTable[[#This Row],[Order Date]])</f>
        <v>2026</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6">
      <c r="A1756" s="2">
        <v>2942</v>
      </c>
      <c r="B1756" s="3">
        <v>46261</v>
      </c>
      <c r="C1756" s="11" t="str">
        <f>"Q"&amp;ROUNDUP(MONTH(SalesDataTable[[#This Row],[Order Date]])/3,0)</f>
        <v>Q3</v>
      </c>
      <c r="D1756" s="10">
        <f>MONTH(SalesDataTable[[#This Row],[Order Date]])</f>
        <v>8</v>
      </c>
      <c r="E1756" s="10" t="str">
        <f>TEXT(SalesDataTable[[#This Row],[Order Date]],"MMM")</f>
        <v>Aug</v>
      </c>
      <c r="F1756" s="10">
        <f>YEAR(SalesDataTable[[#This Row],[Order Date]])</f>
        <v>2026</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6">
      <c r="A1757" s="2">
        <v>3211</v>
      </c>
      <c r="B1757" s="3">
        <v>46261</v>
      </c>
      <c r="C1757" s="11" t="str">
        <f>"Q"&amp;ROUNDUP(MONTH(SalesDataTable[[#This Row],[Order Date]])/3,0)</f>
        <v>Q3</v>
      </c>
      <c r="D1757" s="10">
        <f>MONTH(SalesDataTable[[#This Row],[Order Date]])</f>
        <v>8</v>
      </c>
      <c r="E1757" s="10" t="str">
        <f>TEXT(SalesDataTable[[#This Row],[Order Date]],"MMM")</f>
        <v>Aug</v>
      </c>
      <c r="F1757" s="10">
        <f>YEAR(SalesDataTable[[#This Row],[Order Date]])</f>
        <v>2026</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6">
      <c r="A1758" s="2">
        <v>3306</v>
      </c>
      <c r="B1758" s="3">
        <v>46261</v>
      </c>
      <c r="C1758" s="11" t="str">
        <f>"Q"&amp;ROUNDUP(MONTH(SalesDataTable[[#This Row],[Order Date]])/3,0)</f>
        <v>Q3</v>
      </c>
      <c r="D1758" s="10">
        <f>MONTH(SalesDataTable[[#This Row],[Order Date]])</f>
        <v>8</v>
      </c>
      <c r="E1758" s="10" t="str">
        <f>TEXT(SalesDataTable[[#This Row],[Order Date]],"MMM")</f>
        <v>Aug</v>
      </c>
      <c r="F1758" s="10">
        <f>YEAR(SalesDataTable[[#This Row],[Order Date]])</f>
        <v>2026</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6">
      <c r="A1759" s="2">
        <v>3837</v>
      </c>
      <c r="B1759" s="3">
        <v>46261</v>
      </c>
      <c r="C1759" s="11" t="str">
        <f>"Q"&amp;ROUNDUP(MONTH(SalesDataTable[[#This Row],[Order Date]])/3,0)</f>
        <v>Q3</v>
      </c>
      <c r="D1759" s="10">
        <f>MONTH(SalesDataTable[[#This Row],[Order Date]])</f>
        <v>8</v>
      </c>
      <c r="E1759" s="10" t="str">
        <f>TEXT(SalesDataTable[[#This Row],[Order Date]],"MMM")</f>
        <v>Aug</v>
      </c>
      <c r="F1759" s="10">
        <f>YEAR(SalesDataTable[[#This Row],[Order Date]])</f>
        <v>2026</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6">
      <c r="A1760" s="2">
        <v>4169</v>
      </c>
      <c r="B1760" s="3">
        <v>46261</v>
      </c>
      <c r="C1760" s="11" t="str">
        <f>"Q"&amp;ROUNDUP(MONTH(SalesDataTable[[#This Row],[Order Date]])/3,0)</f>
        <v>Q3</v>
      </c>
      <c r="D1760" s="10">
        <f>MONTH(SalesDataTable[[#This Row],[Order Date]])</f>
        <v>8</v>
      </c>
      <c r="E1760" s="10" t="str">
        <f>TEXT(SalesDataTable[[#This Row],[Order Date]],"MMM")</f>
        <v>Aug</v>
      </c>
      <c r="F1760" s="10">
        <f>YEAR(SalesDataTable[[#This Row],[Order Date]])</f>
        <v>2026</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6">
      <c r="A1761" s="2">
        <v>4452</v>
      </c>
      <c r="B1761" s="3">
        <v>46261</v>
      </c>
      <c r="C1761" s="11" t="str">
        <f>"Q"&amp;ROUNDUP(MONTH(SalesDataTable[[#This Row],[Order Date]])/3,0)</f>
        <v>Q3</v>
      </c>
      <c r="D1761" s="10">
        <f>MONTH(SalesDataTable[[#This Row],[Order Date]])</f>
        <v>8</v>
      </c>
      <c r="E1761" s="10" t="str">
        <f>TEXT(SalesDataTable[[#This Row],[Order Date]],"MMM")</f>
        <v>Aug</v>
      </c>
      <c r="F1761" s="10">
        <f>YEAR(SalesDataTable[[#This Row],[Order Date]])</f>
        <v>2026</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6">
      <c r="A1762" s="2">
        <v>4740</v>
      </c>
      <c r="B1762" s="3">
        <v>46261</v>
      </c>
      <c r="C1762" s="11" t="str">
        <f>"Q"&amp;ROUNDUP(MONTH(SalesDataTable[[#This Row],[Order Date]])/3,0)</f>
        <v>Q3</v>
      </c>
      <c r="D1762" s="10">
        <f>MONTH(SalesDataTable[[#This Row],[Order Date]])</f>
        <v>8</v>
      </c>
      <c r="E1762" s="10" t="str">
        <f>TEXT(SalesDataTable[[#This Row],[Order Date]],"MMM")</f>
        <v>Aug</v>
      </c>
      <c r="F1762" s="10">
        <f>YEAR(SalesDataTable[[#This Row],[Order Date]])</f>
        <v>2026</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6">
      <c r="A1763" s="2">
        <v>5000</v>
      </c>
      <c r="B1763" s="3">
        <v>46261</v>
      </c>
      <c r="C1763" s="11" t="str">
        <f>"Q"&amp;ROUNDUP(MONTH(SalesDataTable[[#This Row],[Order Date]])/3,0)</f>
        <v>Q3</v>
      </c>
      <c r="D1763" s="10">
        <f>MONTH(SalesDataTable[[#This Row],[Order Date]])</f>
        <v>8</v>
      </c>
      <c r="E1763" s="10" t="str">
        <f>TEXT(SalesDataTable[[#This Row],[Order Date]],"MMM")</f>
        <v>Aug</v>
      </c>
      <c r="F1763" s="10">
        <f>YEAR(SalesDataTable[[#This Row],[Order Date]])</f>
        <v>2026</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6">
      <c r="A1764" s="2">
        <v>5058</v>
      </c>
      <c r="B1764" s="3">
        <v>46261</v>
      </c>
      <c r="C1764" s="11" t="str">
        <f>"Q"&amp;ROUNDUP(MONTH(SalesDataTable[[#This Row],[Order Date]])/3,0)</f>
        <v>Q3</v>
      </c>
      <c r="D1764" s="10">
        <f>MONTH(SalesDataTable[[#This Row],[Order Date]])</f>
        <v>8</v>
      </c>
      <c r="E1764" s="10" t="str">
        <f>TEXT(SalesDataTable[[#This Row],[Order Date]],"MMM")</f>
        <v>Aug</v>
      </c>
      <c r="F1764" s="10">
        <f>YEAR(SalesDataTable[[#This Row],[Order Date]])</f>
        <v>2026</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6">
      <c r="A1765" s="2">
        <v>496</v>
      </c>
      <c r="B1765" s="3">
        <v>46262</v>
      </c>
      <c r="C1765" s="11" t="str">
        <f>"Q"&amp;ROUNDUP(MONTH(SalesDataTable[[#This Row],[Order Date]])/3,0)</f>
        <v>Q3</v>
      </c>
      <c r="D1765" s="10">
        <f>MONTH(SalesDataTable[[#This Row],[Order Date]])</f>
        <v>8</v>
      </c>
      <c r="E1765" s="10" t="str">
        <f>TEXT(SalesDataTable[[#This Row],[Order Date]],"MMM")</f>
        <v>Aug</v>
      </c>
      <c r="F1765" s="10">
        <f>YEAR(SalesDataTable[[#This Row],[Order Date]])</f>
        <v>2026</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6">
      <c r="A1766" s="2">
        <v>1343</v>
      </c>
      <c r="B1766" s="3">
        <v>46262</v>
      </c>
      <c r="C1766" s="11" t="str">
        <f>"Q"&amp;ROUNDUP(MONTH(SalesDataTable[[#This Row],[Order Date]])/3,0)</f>
        <v>Q3</v>
      </c>
      <c r="D1766" s="10">
        <f>MONTH(SalesDataTable[[#This Row],[Order Date]])</f>
        <v>8</v>
      </c>
      <c r="E1766" s="10" t="str">
        <f>TEXT(SalesDataTable[[#This Row],[Order Date]],"MMM")</f>
        <v>Aug</v>
      </c>
      <c r="F1766" s="10">
        <f>YEAR(SalesDataTable[[#This Row],[Order Date]])</f>
        <v>2026</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6">
      <c r="A1767" s="2">
        <v>1455</v>
      </c>
      <c r="B1767" s="3">
        <v>46262</v>
      </c>
      <c r="C1767" s="11" t="str">
        <f>"Q"&amp;ROUNDUP(MONTH(SalesDataTable[[#This Row],[Order Date]])/3,0)</f>
        <v>Q3</v>
      </c>
      <c r="D1767" s="10">
        <f>MONTH(SalesDataTable[[#This Row],[Order Date]])</f>
        <v>8</v>
      </c>
      <c r="E1767" s="10" t="str">
        <f>TEXT(SalesDataTable[[#This Row],[Order Date]],"MMM")</f>
        <v>Aug</v>
      </c>
      <c r="F1767" s="10">
        <f>YEAR(SalesDataTable[[#This Row],[Order Date]])</f>
        <v>2026</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6">
      <c r="A1768" s="2">
        <v>1632</v>
      </c>
      <c r="B1768" s="3">
        <v>46262</v>
      </c>
      <c r="C1768" s="11" t="str">
        <f>"Q"&amp;ROUNDUP(MONTH(SalesDataTable[[#This Row],[Order Date]])/3,0)</f>
        <v>Q3</v>
      </c>
      <c r="D1768" s="10">
        <f>MONTH(SalesDataTable[[#This Row],[Order Date]])</f>
        <v>8</v>
      </c>
      <c r="E1768" s="10" t="str">
        <f>TEXT(SalesDataTable[[#This Row],[Order Date]],"MMM")</f>
        <v>Aug</v>
      </c>
      <c r="F1768" s="10">
        <f>YEAR(SalesDataTable[[#This Row],[Order Date]])</f>
        <v>2026</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6">
      <c r="A1769" s="2">
        <v>1817</v>
      </c>
      <c r="B1769" s="3">
        <v>46262</v>
      </c>
      <c r="C1769" s="11" t="str">
        <f>"Q"&amp;ROUNDUP(MONTH(SalesDataTable[[#This Row],[Order Date]])/3,0)</f>
        <v>Q3</v>
      </c>
      <c r="D1769" s="10">
        <f>MONTH(SalesDataTable[[#This Row],[Order Date]])</f>
        <v>8</v>
      </c>
      <c r="E1769" s="10" t="str">
        <f>TEXT(SalesDataTable[[#This Row],[Order Date]],"MMM")</f>
        <v>Aug</v>
      </c>
      <c r="F1769" s="10">
        <f>YEAR(SalesDataTable[[#This Row],[Order Date]])</f>
        <v>2026</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6">
      <c r="A1770" s="2">
        <v>2993</v>
      </c>
      <c r="B1770" s="3">
        <v>46262</v>
      </c>
      <c r="C1770" s="11" t="str">
        <f>"Q"&amp;ROUNDUP(MONTH(SalesDataTable[[#This Row],[Order Date]])/3,0)</f>
        <v>Q3</v>
      </c>
      <c r="D1770" s="10">
        <f>MONTH(SalesDataTable[[#This Row],[Order Date]])</f>
        <v>8</v>
      </c>
      <c r="E1770" s="10" t="str">
        <f>TEXT(SalesDataTable[[#This Row],[Order Date]],"MMM")</f>
        <v>Aug</v>
      </c>
      <c r="F1770" s="10">
        <f>YEAR(SalesDataTable[[#This Row],[Order Date]])</f>
        <v>2026</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6">
      <c r="A1771" s="2">
        <v>4676</v>
      </c>
      <c r="B1771" s="3">
        <v>46262</v>
      </c>
      <c r="C1771" s="11" t="str">
        <f>"Q"&amp;ROUNDUP(MONTH(SalesDataTable[[#This Row],[Order Date]])/3,0)</f>
        <v>Q3</v>
      </c>
      <c r="D1771" s="10">
        <f>MONTH(SalesDataTable[[#This Row],[Order Date]])</f>
        <v>8</v>
      </c>
      <c r="E1771" s="10" t="str">
        <f>TEXT(SalesDataTable[[#This Row],[Order Date]],"MMM")</f>
        <v>Aug</v>
      </c>
      <c r="F1771" s="10">
        <f>YEAR(SalesDataTable[[#This Row],[Order Date]])</f>
        <v>2026</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6">
      <c r="A1772" s="2">
        <v>5105</v>
      </c>
      <c r="B1772" s="3">
        <v>46262</v>
      </c>
      <c r="C1772" s="11" t="str">
        <f>"Q"&amp;ROUNDUP(MONTH(SalesDataTable[[#This Row],[Order Date]])/3,0)</f>
        <v>Q3</v>
      </c>
      <c r="D1772" s="10">
        <f>MONTH(SalesDataTable[[#This Row],[Order Date]])</f>
        <v>8</v>
      </c>
      <c r="E1772" s="10" t="str">
        <f>TEXT(SalesDataTable[[#This Row],[Order Date]],"MMM")</f>
        <v>Aug</v>
      </c>
      <c r="F1772" s="10">
        <f>YEAR(SalesDataTable[[#This Row],[Order Date]])</f>
        <v>2026</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6">
      <c r="A1773" s="2">
        <v>223</v>
      </c>
      <c r="B1773" s="3">
        <v>46263</v>
      </c>
      <c r="C1773" s="11" t="str">
        <f>"Q"&amp;ROUNDUP(MONTH(SalesDataTable[[#This Row],[Order Date]])/3,0)</f>
        <v>Q3</v>
      </c>
      <c r="D1773" s="10">
        <f>MONTH(SalesDataTable[[#This Row],[Order Date]])</f>
        <v>8</v>
      </c>
      <c r="E1773" s="10" t="str">
        <f>TEXT(SalesDataTable[[#This Row],[Order Date]],"MMM")</f>
        <v>Aug</v>
      </c>
      <c r="F1773" s="10">
        <f>YEAR(SalesDataTable[[#This Row],[Order Date]])</f>
        <v>2026</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6">
      <c r="A1774" s="2">
        <v>1023</v>
      </c>
      <c r="B1774" s="3">
        <v>46263</v>
      </c>
      <c r="C1774" s="11" t="str">
        <f>"Q"&amp;ROUNDUP(MONTH(SalesDataTable[[#This Row],[Order Date]])/3,0)</f>
        <v>Q3</v>
      </c>
      <c r="D1774" s="10">
        <f>MONTH(SalesDataTable[[#This Row],[Order Date]])</f>
        <v>8</v>
      </c>
      <c r="E1774" s="10" t="str">
        <f>TEXT(SalesDataTable[[#This Row],[Order Date]],"MMM")</f>
        <v>Aug</v>
      </c>
      <c r="F1774" s="10">
        <f>YEAR(SalesDataTable[[#This Row],[Order Date]])</f>
        <v>2026</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6">
      <c r="A1775" s="2">
        <v>1694</v>
      </c>
      <c r="B1775" s="3">
        <v>46263</v>
      </c>
      <c r="C1775" s="11" t="str">
        <f>"Q"&amp;ROUNDUP(MONTH(SalesDataTable[[#This Row],[Order Date]])/3,0)</f>
        <v>Q3</v>
      </c>
      <c r="D1775" s="10">
        <f>MONTH(SalesDataTable[[#This Row],[Order Date]])</f>
        <v>8</v>
      </c>
      <c r="E1775" s="10" t="str">
        <f>TEXT(SalesDataTable[[#This Row],[Order Date]],"MMM")</f>
        <v>Aug</v>
      </c>
      <c r="F1775" s="10">
        <f>YEAR(SalesDataTable[[#This Row],[Order Date]])</f>
        <v>2026</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6">
      <c r="A1776" s="2">
        <v>2006</v>
      </c>
      <c r="B1776" s="3">
        <v>46263</v>
      </c>
      <c r="C1776" s="11" t="str">
        <f>"Q"&amp;ROUNDUP(MONTH(SalesDataTable[[#This Row],[Order Date]])/3,0)</f>
        <v>Q3</v>
      </c>
      <c r="D1776" s="10">
        <f>MONTH(SalesDataTable[[#This Row],[Order Date]])</f>
        <v>8</v>
      </c>
      <c r="E1776" s="10" t="str">
        <f>TEXT(SalesDataTable[[#This Row],[Order Date]],"MMM")</f>
        <v>Aug</v>
      </c>
      <c r="F1776" s="10">
        <f>YEAR(SalesDataTable[[#This Row],[Order Date]])</f>
        <v>2026</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6">
      <c r="A1777" s="2">
        <v>3026</v>
      </c>
      <c r="B1777" s="3">
        <v>46263</v>
      </c>
      <c r="C1777" s="11" t="str">
        <f>"Q"&amp;ROUNDUP(MONTH(SalesDataTable[[#This Row],[Order Date]])/3,0)</f>
        <v>Q3</v>
      </c>
      <c r="D1777" s="10">
        <f>MONTH(SalesDataTable[[#This Row],[Order Date]])</f>
        <v>8</v>
      </c>
      <c r="E1777" s="10" t="str">
        <f>TEXT(SalesDataTable[[#This Row],[Order Date]],"MMM")</f>
        <v>Aug</v>
      </c>
      <c r="F1777" s="10">
        <f>YEAR(SalesDataTable[[#This Row],[Order Date]])</f>
        <v>2026</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6">
      <c r="A1778" s="2">
        <v>3057</v>
      </c>
      <c r="B1778" s="3">
        <v>46263</v>
      </c>
      <c r="C1778" s="11" t="str">
        <f>"Q"&amp;ROUNDUP(MONTH(SalesDataTable[[#This Row],[Order Date]])/3,0)</f>
        <v>Q3</v>
      </c>
      <c r="D1778" s="10">
        <f>MONTH(SalesDataTable[[#This Row],[Order Date]])</f>
        <v>8</v>
      </c>
      <c r="E1778" s="10" t="str">
        <f>TEXT(SalesDataTable[[#This Row],[Order Date]],"MMM")</f>
        <v>Aug</v>
      </c>
      <c r="F1778" s="10">
        <f>YEAR(SalesDataTable[[#This Row],[Order Date]])</f>
        <v>2026</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6">
      <c r="A1779" s="2">
        <v>3112</v>
      </c>
      <c r="B1779" s="3">
        <v>46263</v>
      </c>
      <c r="C1779" s="11" t="str">
        <f>"Q"&amp;ROUNDUP(MONTH(SalesDataTable[[#This Row],[Order Date]])/3,0)</f>
        <v>Q3</v>
      </c>
      <c r="D1779" s="10">
        <f>MONTH(SalesDataTable[[#This Row],[Order Date]])</f>
        <v>8</v>
      </c>
      <c r="E1779" s="10" t="str">
        <f>TEXT(SalesDataTable[[#This Row],[Order Date]],"MMM")</f>
        <v>Aug</v>
      </c>
      <c r="F1779" s="10">
        <f>YEAR(SalesDataTable[[#This Row],[Order Date]])</f>
        <v>2026</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6">
      <c r="A1780" s="2">
        <v>3137</v>
      </c>
      <c r="B1780" s="3">
        <v>46263</v>
      </c>
      <c r="C1780" s="11" t="str">
        <f>"Q"&amp;ROUNDUP(MONTH(SalesDataTable[[#This Row],[Order Date]])/3,0)</f>
        <v>Q3</v>
      </c>
      <c r="D1780" s="10">
        <f>MONTH(SalesDataTable[[#This Row],[Order Date]])</f>
        <v>8</v>
      </c>
      <c r="E1780" s="10" t="str">
        <f>TEXT(SalesDataTable[[#This Row],[Order Date]],"MMM")</f>
        <v>Aug</v>
      </c>
      <c r="F1780" s="10">
        <f>YEAR(SalesDataTable[[#This Row],[Order Date]])</f>
        <v>2026</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6">
      <c r="A1781" s="2">
        <v>3983</v>
      </c>
      <c r="B1781" s="3">
        <v>46263</v>
      </c>
      <c r="C1781" s="11" t="str">
        <f>"Q"&amp;ROUNDUP(MONTH(SalesDataTable[[#This Row],[Order Date]])/3,0)</f>
        <v>Q3</v>
      </c>
      <c r="D1781" s="10">
        <f>MONTH(SalesDataTable[[#This Row],[Order Date]])</f>
        <v>8</v>
      </c>
      <c r="E1781" s="10" t="str">
        <f>TEXT(SalesDataTable[[#This Row],[Order Date]],"MMM")</f>
        <v>Aug</v>
      </c>
      <c r="F1781" s="10">
        <f>YEAR(SalesDataTable[[#This Row],[Order Date]])</f>
        <v>2026</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6">
      <c r="A1782" s="2">
        <v>4016</v>
      </c>
      <c r="B1782" s="3">
        <v>46263</v>
      </c>
      <c r="C1782" s="11" t="str">
        <f>"Q"&amp;ROUNDUP(MONTH(SalesDataTable[[#This Row],[Order Date]])/3,0)</f>
        <v>Q3</v>
      </c>
      <c r="D1782" s="10">
        <f>MONTH(SalesDataTable[[#This Row],[Order Date]])</f>
        <v>8</v>
      </c>
      <c r="E1782" s="10" t="str">
        <f>TEXT(SalesDataTable[[#This Row],[Order Date]],"MMM")</f>
        <v>Aug</v>
      </c>
      <c r="F1782" s="10">
        <f>YEAR(SalesDataTable[[#This Row],[Order Date]])</f>
        <v>2026</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6">
      <c r="A1783" s="2">
        <v>4340</v>
      </c>
      <c r="B1783" s="3">
        <v>46263</v>
      </c>
      <c r="C1783" s="11" t="str">
        <f>"Q"&amp;ROUNDUP(MONTH(SalesDataTable[[#This Row],[Order Date]])/3,0)</f>
        <v>Q3</v>
      </c>
      <c r="D1783" s="10">
        <f>MONTH(SalesDataTable[[#This Row],[Order Date]])</f>
        <v>8</v>
      </c>
      <c r="E1783" s="10" t="str">
        <f>TEXT(SalesDataTable[[#This Row],[Order Date]],"MMM")</f>
        <v>Aug</v>
      </c>
      <c r="F1783" s="10">
        <f>YEAR(SalesDataTable[[#This Row],[Order Date]])</f>
        <v>2026</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6">
      <c r="A1784" s="2">
        <v>4640</v>
      </c>
      <c r="B1784" s="3">
        <v>46263</v>
      </c>
      <c r="C1784" s="11" t="str">
        <f>"Q"&amp;ROUNDUP(MONTH(SalesDataTable[[#This Row],[Order Date]])/3,0)</f>
        <v>Q3</v>
      </c>
      <c r="D1784" s="10">
        <f>MONTH(SalesDataTable[[#This Row],[Order Date]])</f>
        <v>8</v>
      </c>
      <c r="E1784" s="10" t="str">
        <f>TEXT(SalesDataTable[[#This Row],[Order Date]],"MMM")</f>
        <v>Aug</v>
      </c>
      <c r="F1784" s="10">
        <f>YEAR(SalesDataTable[[#This Row],[Order Date]])</f>
        <v>2026</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6">
      <c r="A1785" s="2">
        <v>4733</v>
      </c>
      <c r="B1785" s="3">
        <v>46263</v>
      </c>
      <c r="C1785" s="11" t="str">
        <f>"Q"&amp;ROUNDUP(MONTH(SalesDataTable[[#This Row],[Order Date]])/3,0)</f>
        <v>Q3</v>
      </c>
      <c r="D1785" s="10">
        <f>MONTH(SalesDataTable[[#This Row],[Order Date]])</f>
        <v>8</v>
      </c>
      <c r="E1785" s="10" t="str">
        <f>TEXT(SalesDataTable[[#This Row],[Order Date]],"MMM")</f>
        <v>Aug</v>
      </c>
      <c r="F1785" s="10">
        <f>YEAR(SalesDataTable[[#This Row],[Order Date]])</f>
        <v>2026</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6">
      <c r="A1786" s="2">
        <v>4827</v>
      </c>
      <c r="B1786" s="3">
        <v>46263</v>
      </c>
      <c r="C1786" s="11" t="str">
        <f>"Q"&amp;ROUNDUP(MONTH(SalesDataTable[[#This Row],[Order Date]])/3,0)</f>
        <v>Q3</v>
      </c>
      <c r="D1786" s="10">
        <f>MONTH(SalesDataTable[[#This Row],[Order Date]])</f>
        <v>8</v>
      </c>
      <c r="E1786" s="10" t="str">
        <f>TEXT(SalesDataTable[[#This Row],[Order Date]],"MMM")</f>
        <v>Aug</v>
      </c>
      <c r="F1786" s="10">
        <f>YEAR(SalesDataTable[[#This Row],[Order Date]])</f>
        <v>2026</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6">
      <c r="A1787" s="2">
        <v>5180</v>
      </c>
      <c r="B1787" s="3">
        <v>46263</v>
      </c>
      <c r="C1787" s="11" t="str">
        <f>"Q"&amp;ROUNDUP(MONTH(SalesDataTable[[#This Row],[Order Date]])/3,0)</f>
        <v>Q3</v>
      </c>
      <c r="D1787" s="10">
        <f>MONTH(SalesDataTable[[#This Row],[Order Date]])</f>
        <v>8</v>
      </c>
      <c r="E1787" s="10" t="str">
        <f>TEXT(SalesDataTable[[#This Row],[Order Date]],"MMM")</f>
        <v>Aug</v>
      </c>
      <c r="F1787" s="10">
        <f>YEAR(SalesDataTable[[#This Row],[Order Date]])</f>
        <v>2026</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6">
      <c r="A1788" s="2">
        <v>121</v>
      </c>
      <c r="B1788" s="3">
        <v>46264</v>
      </c>
      <c r="C1788" s="11" t="str">
        <f>"Q"&amp;ROUNDUP(MONTH(SalesDataTable[[#This Row],[Order Date]])/3,0)</f>
        <v>Q3</v>
      </c>
      <c r="D1788" s="10">
        <f>MONTH(SalesDataTable[[#This Row],[Order Date]])</f>
        <v>8</v>
      </c>
      <c r="E1788" s="10" t="str">
        <f>TEXT(SalesDataTable[[#This Row],[Order Date]],"MMM")</f>
        <v>Aug</v>
      </c>
      <c r="F1788" s="10">
        <f>YEAR(SalesDataTable[[#This Row],[Order Date]])</f>
        <v>2026</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6">
      <c r="A1789" s="2">
        <v>618</v>
      </c>
      <c r="B1789" s="3">
        <v>46264</v>
      </c>
      <c r="C1789" s="11" t="str">
        <f>"Q"&amp;ROUNDUP(MONTH(SalesDataTable[[#This Row],[Order Date]])/3,0)</f>
        <v>Q3</v>
      </c>
      <c r="D1789" s="10">
        <f>MONTH(SalesDataTable[[#This Row],[Order Date]])</f>
        <v>8</v>
      </c>
      <c r="E1789" s="10" t="str">
        <f>TEXT(SalesDataTable[[#This Row],[Order Date]],"MMM")</f>
        <v>Aug</v>
      </c>
      <c r="F1789" s="10">
        <f>YEAR(SalesDataTable[[#This Row],[Order Date]])</f>
        <v>2026</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6">
      <c r="A1790" s="2">
        <v>2860</v>
      </c>
      <c r="B1790" s="3">
        <v>46264</v>
      </c>
      <c r="C1790" s="11" t="str">
        <f>"Q"&amp;ROUNDUP(MONTH(SalesDataTable[[#This Row],[Order Date]])/3,0)</f>
        <v>Q3</v>
      </c>
      <c r="D1790" s="10">
        <f>MONTH(SalesDataTable[[#This Row],[Order Date]])</f>
        <v>8</v>
      </c>
      <c r="E1790" s="10" t="str">
        <f>TEXT(SalesDataTable[[#This Row],[Order Date]],"MMM")</f>
        <v>Aug</v>
      </c>
      <c r="F1790" s="10">
        <f>YEAR(SalesDataTable[[#This Row],[Order Date]])</f>
        <v>2026</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6">
      <c r="A1791" s="2">
        <v>3768</v>
      </c>
      <c r="B1791" s="3">
        <v>46264</v>
      </c>
      <c r="C1791" s="11" t="str">
        <f>"Q"&amp;ROUNDUP(MONTH(SalesDataTable[[#This Row],[Order Date]])/3,0)</f>
        <v>Q3</v>
      </c>
      <c r="D1791" s="10">
        <f>MONTH(SalesDataTable[[#This Row],[Order Date]])</f>
        <v>8</v>
      </c>
      <c r="E1791" s="10" t="str">
        <f>TEXT(SalesDataTable[[#This Row],[Order Date]],"MMM")</f>
        <v>Aug</v>
      </c>
      <c r="F1791" s="10">
        <f>YEAR(SalesDataTable[[#This Row],[Order Date]])</f>
        <v>2026</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6">
      <c r="A1792" s="2">
        <v>3987</v>
      </c>
      <c r="B1792" s="3">
        <v>46264</v>
      </c>
      <c r="C1792" s="11" t="str">
        <f>"Q"&amp;ROUNDUP(MONTH(SalesDataTable[[#This Row],[Order Date]])/3,0)</f>
        <v>Q3</v>
      </c>
      <c r="D1792" s="10">
        <f>MONTH(SalesDataTable[[#This Row],[Order Date]])</f>
        <v>8</v>
      </c>
      <c r="E1792" s="10" t="str">
        <f>TEXT(SalesDataTable[[#This Row],[Order Date]],"MMM")</f>
        <v>Aug</v>
      </c>
      <c r="F1792" s="10">
        <f>YEAR(SalesDataTable[[#This Row],[Order Date]])</f>
        <v>2026</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6">
      <c r="A1793" s="2">
        <v>4990</v>
      </c>
      <c r="B1793" s="3">
        <v>46264</v>
      </c>
      <c r="C1793" s="11" t="str">
        <f>"Q"&amp;ROUNDUP(MONTH(SalesDataTable[[#This Row],[Order Date]])/3,0)</f>
        <v>Q3</v>
      </c>
      <c r="D1793" s="10">
        <f>MONTH(SalesDataTable[[#This Row],[Order Date]])</f>
        <v>8</v>
      </c>
      <c r="E1793" s="10" t="str">
        <f>TEXT(SalesDataTable[[#This Row],[Order Date]],"MMM")</f>
        <v>Aug</v>
      </c>
      <c r="F1793" s="10">
        <f>YEAR(SalesDataTable[[#This Row],[Order Date]])</f>
        <v>2026</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6">
      <c r="A1794" s="2">
        <v>348</v>
      </c>
      <c r="B1794" s="3">
        <v>46265</v>
      </c>
      <c r="C1794" s="11" t="str">
        <f>"Q"&amp;ROUNDUP(MONTH(SalesDataTable[[#This Row],[Order Date]])/3,0)</f>
        <v>Q3</v>
      </c>
      <c r="D1794" s="10">
        <f>MONTH(SalesDataTable[[#This Row],[Order Date]])</f>
        <v>8</v>
      </c>
      <c r="E1794" s="10" t="str">
        <f>TEXT(SalesDataTable[[#This Row],[Order Date]],"MMM")</f>
        <v>Aug</v>
      </c>
      <c r="F1794" s="10">
        <f>YEAR(SalesDataTable[[#This Row],[Order Date]])</f>
        <v>2026</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6">
      <c r="A1795" s="2">
        <v>1642</v>
      </c>
      <c r="B1795" s="3">
        <v>46265</v>
      </c>
      <c r="C1795" s="11" t="str">
        <f>"Q"&amp;ROUNDUP(MONTH(SalesDataTable[[#This Row],[Order Date]])/3,0)</f>
        <v>Q3</v>
      </c>
      <c r="D1795" s="10">
        <f>MONTH(SalesDataTable[[#This Row],[Order Date]])</f>
        <v>8</v>
      </c>
      <c r="E1795" s="10" t="str">
        <f>TEXT(SalesDataTable[[#This Row],[Order Date]],"MMM")</f>
        <v>Aug</v>
      </c>
      <c r="F1795" s="10">
        <f>YEAR(SalesDataTable[[#This Row],[Order Date]])</f>
        <v>2026</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6">
      <c r="A1796" s="2">
        <v>2146</v>
      </c>
      <c r="B1796" s="3">
        <v>46265</v>
      </c>
      <c r="C1796" s="11" t="str">
        <f>"Q"&amp;ROUNDUP(MONTH(SalesDataTable[[#This Row],[Order Date]])/3,0)</f>
        <v>Q3</v>
      </c>
      <c r="D1796" s="10">
        <f>MONTH(SalesDataTable[[#This Row],[Order Date]])</f>
        <v>8</v>
      </c>
      <c r="E1796" s="10" t="str">
        <f>TEXT(SalesDataTable[[#This Row],[Order Date]],"MMM")</f>
        <v>Aug</v>
      </c>
      <c r="F1796" s="10">
        <f>YEAR(SalesDataTable[[#This Row],[Order Date]])</f>
        <v>2026</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6">
      <c r="A1797" s="2">
        <v>2629</v>
      </c>
      <c r="B1797" s="3">
        <v>46265</v>
      </c>
      <c r="C1797" s="11" t="str">
        <f>"Q"&amp;ROUNDUP(MONTH(SalesDataTable[[#This Row],[Order Date]])/3,0)</f>
        <v>Q3</v>
      </c>
      <c r="D1797" s="10">
        <f>MONTH(SalesDataTable[[#This Row],[Order Date]])</f>
        <v>8</v>
      </c>
      <c r="E1797" s="10" t="str">
        <f>TEXT(SalesDataTable[[#This Row],[Order Date]],"MMM")</f>
        <v>Aug</v>
      </c>
      <c r="F1797" s="10">
        <f>YEAR(SalesDataTable[[#This Row],[Order Date]])</f>
        <v>2026</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6">
      <c r="A1798" s="2">
        <v>2870</v>
      </c>
      <c r="B1798" s="3">
        <v>46265</v>
      </c>
      <c r="C1798" s="11" t="str">
        <f>"Q"&amp;ROUNDUP(MONTH(SalesDataTable[[#This Row],[Order Date]])/3,0)</f>
        <v>Q3</v>
      </c>
      <c r="D1798" s="10">
        <f>MONTH(SalesDataTable[[#This Row],[Order Date]])</f>
        <v>8</v>
      </c>
      <c r="E1798" s="10" t="str">
        <f>TEXT(SalesDataTable[[#This Row],[Order Date]],"MMM")</f>
        <v>Aug</v>
      </c>
      <c r="F1798" s="10">
        <f>YEAR(SalesDataTable[[#This Row],[Order Date]])</f>
        <v>2026</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6">
      <c r="A1799" s="2">
        <v>2975</v>
      </c>
      <c r="B1799" s="3">
        <v>46265</v>
      </c>
      <c r="C1799" s="11" t="str">
        <f>"Q"&amp;ROUNDUP(MONTH(SalesDataTable[[#This Row],[Order Date]])/3,0)</f>
        <v>Q3</v>
      </c>
      <c r="D1799" s="10">
        <f>MONTH(SalesDataTable[[#This Row],[Order Date]])</f>
        <v>8</v>
      </c>
      <c r="E1799" s="10" t="str">
        <f>TEXT(SalesDataTable[[#This Row],[Order Date]],"MMM")</f>
        <v>Aug</v>
      </c>
      <c r="F1799" s="10">
        <f>YEAR(SalesDataTable[[#This Row],[Order Date]])</f>
        <v>2026</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6">
      <c r="A1800" s="2">
        <v>3163</v>
      </c>
      <c r="B1800" s="3">
        <v>46265</v>
      </c>
      <c r="C1800" s="11" t="str">
        <f>"Q"&amp;ROUNDUP(MONTH(SalesDataTable[[#This Row],[Order Date]])/3,0)</f>
        <v>Q3</v>
      </c>
      <c r="D1800" s="10">
        <f>MONTH(SalesDataTable[[#This Row],[Order Date]])</f>
        <v>8</v>
      </c>
      <c r="E1800" s="10" t="str">
        <f>TEXT(SalesDataTable[[#This Row],[Order Date]],"MMM")</f>
        <v>Aug</v>
      </c>
      <c r="F1800" s="10">
        <f>YEAR(SalesDataTable[[#This Row],[Order Date]])</f>
        <v>2026</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6">
      <c r="A1801" s="2">
        <v>94</v>
      </c>
      <c r="B1801" s="3">
        <v>46266</v>
      </c>
      <c r="C1801" s="11" t="str">
        <f>"Q"&amp;ROUNDUP(MONTH(SalesDataTable[[#This Row],[Order Date]])/3,0)</f>
        <v>Q3</v>
      </c>
      <c r="D1801" s="10">
        <f>MONTH(SalesDataTable[[#This Row],[Order Date]])</f>
        <v>9</v>
      </c>
      <c r="E1801" s="10" t="str">
        <f>TEXT(SalesDataTable[[#This Row],[Order Date]],"MMM")</f>
        <v>Sep</v>
      </c>
      <c r="F1801" s="10">
        <f>YEAR(SalesDataTable[[#This Row],[Order Date]])</f>
        <v>2026</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6">
      <c r="A1802" s="2">
        <v>271</v>
      </c>
      <c r="B1802" s="3">
        <v>46266</v>
      </c>
      <c r="C1802" s="11" t="str">
        <f>"Q"&amp;ROUNDUP(MONTH(SalesDataTable[[#This Row],[Order Date]])/3,0)</f>
        <v>Q3</v>
      </c>
      <c r="D1802" s="10">
        <f>MONTH(SalesDataTable[[#This Row],[Order Date]])</f>
        <v>9</v>
      </c>
      <c r="E1802" s="10" t="str">
        <f>TEXT(SalesDataTable[[#This Row],[Order Date]],"MMM")</f>
        <v>Sep</v>
      </c>
      <c r="F1802" s="10">
        <f>YEAR(SalesDataTable[[#This Row],[Order Date]])</f>
        <v>2026</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6">
      <c r="A1803" s="2">
        <v>1481</v>
      </c>
      <c r="B1803" s="3">
        <v>46266</v>
      </c>
      <c r="C1803" s="11" t="str">
        <f>"Q"&amp;ROUNDUP(MONTH(SalesDataTable[[#This Row],[Order Date]])/3,0)</f>
        <v>Q3</v>
      </c>
      <c r="D1803" s="10">
        <f>MONTH(SalesDataTable[[#This Row],[Order Date]])</f>
        <v>9</v>
      </c>
      <c r="E1803" s="10" t="str">
        <f>TEXT(SalesDataTable[[#This Row],[Order Date]],"MMM")</f>
        <v>Sep</v>
      </c>
      <c r="F1803" s="10">
        <f>YEAR(SalesDataTable[[#This Row],[Order Date]])</f>
        <v>2026</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6">
      <c r="A1804" s="2">
        <v>1663</v>
      </c>
      <c r="B1804" s="3">
        <v>46266</v>
      </c>
      <c r="C1804" s="11" t="str">
        <f>"Q"&amp;ROUNDUP(MONTH(SalesDataTable[[#This Row],[Order Date]])/3,0)</f>
        <v>Q3</v>
      </c>
      <c r="D1804" s="10">
        <f>MONTH(SalesDataTable[[#This Row],[Order Date]])</f>
        <v>9</v>
      </c>
      <c r="E1804" s="10" t="str">
        <f>TEXT(SalesDataTable[[#This Row],[Order Date]],"MMM")</f>
        <v>Sep</v>
      </c>
      <c r="F1804" s="10">
        <f>YEAR(SalesDataTable[[#This Row],[Order Date]])</f>
        <v>2026</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6">
      <c r="A1805" s="2">
        <v>2866</v>
      </c>
      <c r="B1805" s="3">
        <v>46266</v>
      </c>
      <c r="C1805" s="11" t="str">
        <f>"Q"&amp;ROUNDUP(MONTH(SalesDataTable[[#This Row],[Order Date]])/3,0)</f>
        <v>Q3</v>
      </c>
      <c r="D1805" s="10">
        <f>MONTH(SalesDataTable[[#This Row],[Order Date]])</f>
        <v>9</v>
      </c>
      <c r="E1805" s="10" t="str">
        <f>TEXT(SalesDataTable[[#This Row],[Order Date]],"MMM")</f>
        <v>Sep</v>
      </c>
      <c r="F1805" s="10">
        <f>YEAR(SalesDataTable[[#This Row],[Order Date]])</f>
        <v>2026</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6">
      <c r="A1806" s="2">
        <v>3288</v>
      </c>
      <c r="B1806" s="3">
        <v>46266</v>
      </c>
      <c r="C1806" s="11" t="str">
        <f>"Q"&amp;ROUNDUP(MONTH(SalesDataTable[[#This Row],[Order Date]])/3,0)</f>
        <v>Q3</v>
      </c>
      <c r="D1806" s="10">
        <f>MONTH(SalesDataTable[[#This Row],[Order Date]])</f>
        <v>9</v>
      </c>
      <c r="E1806" s="10" t="str">
        <f>TEXT(SalesDataTable[[#This Row],[Order Date]],"MMM")</f>
        <v>Sep</v>
      </c>
      <c r="F1806" s="10">
        <f>YEAR(SalesDataTable[[#This Row],[Order Date]])</f>
        <v>2026</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6">
      <c r="A1807" s="2">
        <v>3426</v>
      </c>
      <c r="B1807" s="3">
        <v>46266</v>
      </c>
      <c r="C1807" s="11" t="str">
        <f>"Q"&amp;ROUNDUP(MONTH(SalesDataTable[[#This Row],[Order Date]])/3,0)</f>
        <v>Q3</v>
      </c>
      <c r="D1807" s="10">
        <f>MONTH(SalesDataTable[[#This Row],[Order Date]])</f>
        <v>9</v>
      </c>
      <c r="E1807" s="10" t="str">
        <f>TEXT(SalesDataTable[[#This Row],[Order Date]],"MMM")</f>
        <v>Sep</v>
      </c>
      <c r="F1807" s="10">
        <f>YEAR(SalesDataTable[[#This Row],[Order Date]])</f>
        <v>2026</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6">
      <c r="A1808" s="2">
        <v>4826</v>
      </c>
      <c r="B1808" s="3">
        <v>46266</v>
      </c>
      <c r="C1808" s="11" t="str">
        <f>"Q"&amp;ROUNDUP(MONTH(SalesDataTable[[#This Row],[Order Date]])/3,0)</f>
        <v>Q3</v>
      </c>
      <c r="D1808" s="10">
        <f>MONTH(SalesDataTable[[#This Row],[Order Date]])</f>
        <v>9</v>
      </c>
      <c r="E1808" s="10" t="str">
        <f>TEXT(SalesDataTable[[#This Row],[Order Date]],"MMM")</f>
        <v>Sep</v>
      </c>
      <c r="F1808" s="10">
        <f>YEAR(SalesDataTable[[#This Row],[Order Date]])</f>
        <v>2026</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6">
      <c r="A1809" s="2">
        <v>662</v>
      </c>
      <c r="B1809" s="3">
        <v>46267</v>
      </c>
      <c r="C1809" s="11" t="str">
        <f>"Q"&amp;ROUNDUP(MONTH(SalesDataTable[[#This Row],[Order Date]])/3,0)</f>
        <v>Q3</v>
      </c>
      <c r="D1809" s="10">
        <f>MONTH(SalesDataTable[[#This Row],[Order Date]])</f>
        <v>9</v>
      </c>
      <c r="E1809" s="10" t="str">
        <f>TEXT(SalesDataTable[[#This Row],[Order Date]],"MMM")</f>
        <v>Sep</v>
      </c>
      <c r="F1809" s="10">
        <f>YEAR(SalesDataTable[[#This Row],[Order Date]])</f>
        <v>2026</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6">
      <c r="A1810" s="2">
        <v>1393</v>
      </c>
      <c r="B1810" s="3">
        <v>46267</v>
      </c>
      <c r="C1810" s="11" t="str">
        <f>"Q"&amp;ROUNDUP(MONTH(SalesDataTable[[#This Row],[Order Date]])/3,0)</f>
        <v>Q3</v>
      </c>
      <c r="D1810" s="10">
        <f>MONTH(SalesDataTable[[#This Row],[Order Date]])</f>
        <v>9</v>
      </c>
      <c r="E1810" s="10" t="str">
        <f>TEXT(SalesDataTable[[#This Row],[Order Date]],"MMM")</f>
        <v>Sep</v>
      </c>
      <c r="F1810" s="10">
        <f>YEAR(SalesDataTable[[#This Row],[Order Date]])</f>
        <v>2026</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6">
      <c r="A1811" s="2">
        <v>1568</v>
      </c>
      <c r="B1811" s="3">
        <v>46267</v>
      </c>
      <c r="C1811" s="11" t="str">
        <f>"Q"&amp;ROUNDUP(MONTH(SalesDataTable[[#This Row],[Order Date]])/3,0)</f>
        <v>Q3</v>
      </c>
      <c r="D1811" s="10">
        <f>MONTH(SalesDataTable[[#This Row],[Order Date]])</f>
        <v>9</v>
      </c>
      <c r="E1811" s="10" t="str">
        <f>TEXT(SalesDataTable[[#This Row],[Order Date]],"MMM")</f>
        <v>Sep</v>
      </c>
      <c r="F1811" s="10">
        <f>YEAR(SalesDataTable[[#This Row],[Order Date]])</f>
        <v>2026</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6">
      <c r="A1812" s="2">
        <v>2428</v>
      </c>
      <c r="B1812" s="3">
        <v>46267</v>
      </c>
      <c r="C1812" s="11" t="str">
        <f>"Q"&amp;ROUNDUP(MONTH(SalesDataTable[[#This Row],[Order Date]])/3,0)</f>
        <v>Q3</v>
      </c>
      <c r="D1812" s="10">
        <f>MONTH(SalesDataTable[[#This Row],[Order Date]])</f>
        <v>9</v>
      </c>
      <c r="E1812" s="10" t="str">
        <f>TEXT(SalesDataTable[[#This Row],[Order Date]],"MMM")</f>
        <v>Sep</v>
      </c>
      <c r="F1812" s="10">
        <f>YEAR(SalesDataTable[[#This Row],[Order Date]])</f>
        <v>2026</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6">
      <c r="A1813" s="2">
        <v>2890</v>
      </c>
      <c r="B1813" s="3">
        <v>46267</v>
      </c>
      <c r="C1813" s="11" t="str">
        <f>"Q"&amp;ROUNDUP(MONTH(SalesDataTable[[#This Row],[Order Date]])/3,0)</f>
        <v>Q3</v>
      </c>
      <c r="D1813" s="10">
        <f>MONTH(SalesDataTable[[#This Row],[Order Date]])</f>
        <v>9</v>
      </c>
      <c r="E1813" s="10" t="str">
        <f>TEXT(SalesDataTable[[#This Row],[Order Date]],"MMM")</f>
        <v>Sep</v>
      </c>
      <c r="F1813" s="10">
        <f>YEAR(SalesDataTable[[#This Row],[Order Date]])</f>
        <v>2026</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6">
      <c r="A1814" s="2">
        <v>2108</v>
      </c>
      <c r="B1814" s="3">
        <v>46268</v>
      </c>
      <c r="C1814" s="11" t="str">
        <f>"Q"&amp;ROUNDUP(MONTH(SalesDataTable[[#This Row],[Order Date]])/3,0)</f>
        <v>Q3</v>
      </c>
      <c r="D1814" s="10">
        <f>MONTH(SalesDataTable[[#This Row],[Order Date]])</f>
        <v>9</v>
      </c>
      <c r="E1814" s="10" t="str">
        <f>TEXT(SalesDataTable[[#This Row],[Order Date]],"MMM")</f>
        <v>Sep</v>
      </c>
      <c r="F1814" s="10">
        <f>YEAR(SalesDataTable[[#This Row],[Order Date]])</f>
        <v>2026</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6">
      <c r="A1815" s="2">
        <v>2340</v>
      </c>
      <c r="B1815" s="3">
        <v>46268</v>
      </c>
      <c r="C1815" s="11" t="str">
        <f>"Q"&amp;ROUNDUP(MONTH(SalesDataTable[[#This Row],[Order Date]])/3,0)</f>
        <v>Q3</v>
      </c>
      <c r="D1815" s="10">
        <f>MONTH(SalesDataTable[[#This Row],[Order Date]])</f>
        <v>9</v>
      </c>
      <c r="E1815" s="10" t="str">
        <f>TEXT(SalesDataTable[[#This Row],[Order Date]],"MMM")</f>
        <v>Sep</v>
      </c>
      <c r="F1815" s="10">
        <f>YEAR(SalesDataTable[[#This Row],[Order Date]])</f>
        <v>2026</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6">
      <c r="A1816" s="2">
        <v>3078</v>
      </c>
      <c r="B1816" s="3">
        <v>46268</v>
      </c>
      <c r="C1816" s="11" t="str">
        <f>"Q"&amp;ROUNDUP(MONTH(SalesDataTable[[#This Row],[Order Date]])/3,0)</f>
        <v>Q3</v>
      </c>
      <c r="D1816" s="10">
        <f>MONTH(SalesDataTable[[#This Row],[Order Date]])</f>
        <v>9</v>
      </c>
      <c r="E1816" s="10" t="str">
        <f>TEXT(SalesDataTable[[#This Row],[Order Date]],"MMM")</f>
        <v>Sep</v>
      </c>
      <c r="F1816" s="10">
        <f>YEAR(SalesDataTable[[#This Row],[Order Date]])</f>
        <v>2026</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6">
      <c r="A1817" s="2">
        <v>3575</v>
      </c>
      <c r="B1817" s="3">
        <v>46268</v>
      </c>
      <c r="C1817" s="11" t="str">
        <f>"Q"&amp;ROUNDUP(MONTH(SalesDataTable[[#This Row],[Order Date]])/3,0)</f>
        <v>Q3</v>
      </c>
      <c r="D1817" s="10">
        <f>MONTH(SalesDataTable[[#This Row],[Order Date]])</f>
        <v>9</v>
      </c>
      <c r="E1817" s="10" t="str">
        <f>TEXT(SalesDataTable[[#This Row],[Order Date]],"MMM")</f>
        <v>Sep</v>
      </c>
      <c r="F1817" s="10">
        <f>YEAR(SalesDataTable[[#This Row],[Order Date]])</f>
        <v>2026</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6">
      <c r="A1818" s="2">
        <v>3700</v>
      </c>
      <c r="B1818" s="3">
        <v>46268</v>
      </c>
      <c r="C1818" s="11" t="str">
        <f>"Q"&amp;ROUNDUP(MONTH(SalesDataTable[[#This Row],[Order Date]])/3,0)</f>
        <v>Q3</v>
      </c>
      <c r="D1818" s="10">
        <f>MONTH(SalesDataTable[[#This Row],[Order Date]])</f>
        <v>9</v>
      </c>
      <c r="E1818" s="10" t="str">
        <f>TEXT(SalesDataTable[[#This Row],[Order Date]],"MMM")</f>
        <v>Sep</v>
      </c>
      <c r="F1818" s="10">
        <f>YEAR(SalesDataTable[[#This Row],[Order Date]])</f>
        <v>2026</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6">
      <c r="A1819" s="2">
        <v>3762</v>
      </c>
      <c r="B1819" s="3">
        <v>46268</v>
      </c>
      <c r="C1819" s="11" t="str">
        <f>"Q"&amp;ROUNDUP(MONTH(SalesDataTable[[#This Row],[Order Date]])/3,0)</f>
        <v>Q3</v>
      </c>
      <c r="D1819" s="10">
        <f>MONTH(SalesDataTable[[#This Row],[Order Date]])</f>
        <v>9</v>
      </c>
      <c r="E1819" s="10" t="str">
        <f>TEXT(SalesDataTable[[#This Row],[Order Date]],"MMM")</f>
        <v>Sep</v>
      </c>
      <c r="F1819" s="10">
        <f>YEAR(SalesDataTable[[#This Row],[Order Date]])</f>
        <v>2026</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6">
      <c r="A1820" s="2">
        <v>2790</v>
      </c>
      <c r="B1820" s="3">
        <v>46269</v>
      </c>
      <c r="C1820" s="11" t="str">
        <f>"Q"&amp;ROUNDUP(MONTH(SalesDataTable[[#This Row],[Order Date]])/3,0)</f>
        <v>Q3</v>
      </c>
      <c r="D1820" s="10">
        <f>MONTH(SalesDataTable[[#This Row],[Order Date]])</f>
        <v>9</v>
      </c>
      <c r="E1820" s="10" t="str">
        <f>TEXT(SalesDataTable[[#This Row],[Order Date]],"MMM")</f>
        <v>Sep</v>
      </c>
      <c r="F1820" s="10">
        <f>YEAR(SalesDataTable[[#This Row],[Order Date]])</f>
        <v>2026</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6">
      <c r="A1821" s="2">
        <v>4149</v>
      </c>
      <c r="B1821" s="3">
        <v>46269</v>
      </c>
      <c r="C1821" s="11" t="str">
        <f>"Q"&amp;ROUNDUP(MONTH(SalesDataTable[[#This Row],[Order Date]])/3,0)</f>
        <v>Q3</v>
      </c>
      <c r="D1821" s="10">
        <f>MONTH(SalesDataTable[[#This Row],[Order Date]])</f>
        <v>9</v>
      </c>
      <c r="E1821" s="10" t="str">
        <f>TEXT(SalesDataTable[[#This Row],[Order Date]],"MMM")</f>
        <v>Sep</v>
      </c>
      <c r="F1821" s="10">
        <f>YEAR(SalesDataTable[[#This Row],[Order Date]])</f>
        <v>2026</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6">
      <c r="A1822" s="2">
        <v>1955</v>
      </c>
      <c r="B1822" s="3">
        <v>46270</v>
      </c>
      <c r="C1822" s="11" t="str">
        <f>"Q"&amp;ROUNDUP(MONTH(SalesDataTable[[#This Row],[Order Date]])/3,0)</f>
        <v>Q3</v>
      </c>
      <c r="D1822" s="10">
        <f>MONTH(SalesDataTable[[#This Row],[Order Date]])</f>
        <v>9</v>
      </c>
      <c r="E1822" s="10" t="str">
        <f>TEXT(SalesDataTable[[#This Row],[Order Date]],"MMM")</f>
        <v>Sep</v>
      </c>
      <c r="F1822" s="10">
        <f>YEAR(SalesDataTable[[#This Row],[Order Date]])</f>
        <v>2026</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6">
      <c r="A1823" s="2">
        <v>2077</v>
      </c>
      <c r="B1823" s="3">
        <v>46270</v>
      </c>
      <c r="C1823" s="11" t="str">
        <f>"Q"&amp;ROUNDUP(MONTH(SalesDataTable[[#This Row],[Order Date]])/3,0)</f>
        <v>Q3</v>
      </c>
      <c r="D1823" s="10">
        <f>MONTH(SalesDataTable[[#This Row],[Order Date]])</f>
        <v>9</v>
      </c>
      <c r="E1823" s="10" t="str">
        <f>TEXT(SalesDataTable[[#This Row],[Order Date]],"MMM")</f>
        <v>Sep</v>
      </c>
      <c r="F1823" s="10">
        <f>YEAR(SalesDataTable[[#This Row],[Order Date]])</f>
        <v>2026</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6">
      <c r="A1824" s="2">
        <v>2879</v>
      </c>
      <c r="B1824" s="3">
        <v>46270</v>
      </c>
      <c r="C1824" s="11" t="str">
        <f>"Q"&amp;ROUNDUP(MONTH(SalesDataTable[[#This Row],[Order Date]])/3,0)</f>
        <v>Q3</v>
      </c>
      <c r="D1824" s="10">
        <f>MONTH(SalesDataTable[[#This Row],[Order Date]])</f>
        <v>9</v>
      </c>
      <c r="E1824" s="10" t="str">
        <f>TEXT(SalesDataTable[[#This Row],[Order Date]],"MMM")</f>
        <v>Sep</v>
      </c>
      <c r="F1824" s="10">
        <f>YEAR(SalesDataTable[[#This Row],[Order Date]])</f>
        <v>2026</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6">
      <c r="A1825" s="2">
        <v>3353</v>
      </c>
      <c r="B1825" s="3">
        <v>46270</v>
      </c>
      <c r="C1825" s="11" t="str">
        <f>"Q"&amp;ROUNDUP(MONTH(SalesDataTable[[#This Row],[Order Date]])/3,0)</f>
        <v>Q3</v>
      </c>
      <c r="D1825" s="10">
        <f>MONTH(SalesDataTable[[#This Row],[Order Date]])</f>
        <v>9</v>
      </c>
      <c r="E1825" s="10" t="str">
        <f>TEXT(SalesDataTable[[#This Row],[Order Date]],"MMM")</f>
        <v>Sep</v>
      </c>
      <c r="F1825" s="10">
        <f>YEAR(SalesDataTable[[#This Row],[Order Date]])</f>
        <v>2026</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6">
      <c r="A1826" s="2">
        <v>3514</v>
      </c>
      <c r="B1826" s="3">
        <v>46270</v>
      </c>
      <c r="C1826" s="11" t="str">
        <f>"Q"&amp;ROUNDUP(MONTH(SalesDataTable[[#This Row],[Order Date]])/3,0)</f>
        <v>Q3</v>
      </c>
      <c r="D1826" s="10">
        <f>MONTH(SalesDataTable[[#This Row],[Order Date]])</f>
        <v>9</v>
      </c>
      <c r="E1826" s="10" t="str">
        <f>TEXT(SalesDataTable[[#This Row],[Order Date]],"MMM")</f>
        <v>Sep</v>
      </c>
      <c r="F1826" s="10">
        <f>YEAR(SalesDataTable[[#This Row],[Order Date]])</f>
        <v>2026</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6">
      <c r="A1827" s="2">
        <v>3964</v>
      </c>
      <c r="B1827" s="3">
        <v>46270</v>
      </c>
      <c r="C1827" s="11" t="str">
        <f>"Q"&amp;ROUNDUP(MONTH(SalesDataTable[[#This Row],[Order Date]])/3,0)</f>
        <v>Q3</v>
      </c>
      <c r="D1827" s="10">
        <f>MONTH(SalesDataTable[[#This Row],[Order Date]])</f>
        <v>9</v>
      </c>
      <c r="E1827" s="10" t="str">
        <f>TEXT(SalesDataTable[[#This Row],[Order Date]],"MMM")</f>
        <v>Sep</v>
      </c>
      <c r="F1827" s="10">
        <f>YEAR(SalesDataTable[[#This Row],[Order Date]])</f>
        <v>2026</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6">
      <c r="A1828" s="2">
        <v>4599</v>
      </c>
      <c r="B1828" s="3">
        <v>46270</v>
      </c>
      <c r="C1828" s="11" t="str">
        <f>"Q"&amp;ROUNDUP(MONTH(SalesDataTable[[#This Row],[Order Date]])/3,0)</f>
        <v>Q3</v>
      </c>
      <c r="D1828" s="10">
        <f>MONTH(SalesDataTable[[#This Row],[Order Date]])</f>
        <v>9</v>
      </c>
      <c r="E1828" s="10" t="str">
        <f>TEXT(SalesDataTable[[#This Row],[Order Date]],"MMM")</f>
        <v>Sep</v>
      </c>
      <c r="F1828" s="10">
        <f>YEAR(SalesDataTable[[#This Row],[Order Date]])</f>
        <v>2026</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6">
      <c r="A1829" s="2">
        <v>5030</v>
      </c>
      <c r="B1829" s="3">
        <v>46270</v>
      </c>
      <c r="C1829" s="11" t="str">
        <f>"Q"&amp;ROUNDUP(MONTH(SalesDataTable[[#This Row],[Order Date]])/3,0)</f>
        <v>Q3</v>
      </c>
      <c r="D1829" s="10">
        <f>MONTH(SalesDataTable[[#This Row],[Order Date]])</f>
        <v>9</v>
      </c>
      <c r="E1829" s="10" t="str">
        <f>TEXT(SalesDataTable[[#This Row],[Order Date]],"MMM")</f>
        <v>Sep</v>
      </c>
      <c r="F1829" s="10">
        <f>YEAR(SalesDataTable[[#This Row],[Order Date]])</f>
        <v>2026</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6">
      <c r="A1830" s="2">
        <v>1593</v>
      </c>
      <c r="B1830" s="3">
        <v>46271</v>
      </c>
      <c r="C1830" s="11" t="str">
        <f>"Q"&amp;ROUNDUP(MONTH(SalesDataTable[[#This Row],[Order Date]])/3,0)</f>
        <v>Q3</v>
      </c>
      <c r="D1830" s="10">
        <f>MONTH(SalesDataTable[[#This Row],[Order Date]])</f>
        <v>9</v>
      </c>
      <c r="E1830" s="10" t="str">
        <f>TEXT(SalesDataTable[[#This Row],[Order Date]],"MMM")</f>
        <v>Sep</v>
      </c>
      <c r="F1830" s="10">
        <f>YEAR(SalesDataTable[[#This Row],[Order Date]])</f>
        <v>2026</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6">
      <c r="A1831" s="2">
        <v>1818</v>
      </c>
      <c r="B1831" s="3">
        <v>46271</v>
      </c>
      <c r="C1831" s="11" t="str">
        <f>"Q"&amp;ROUNDUP(MONTH(SalesDataTable[[#This Row],[Order Date]])/3,0)</f>
        <v>Q3</v>
      </c>
      <c r="D1831" s="10">
        <f>MONTH(SalesDataTable[[#This Row],[Order Date]])</f>
        <v>9</v>
      </c>
      <c r="E1831" s="10" t="str">
        <f>TEXT(SalesDataTable[[#This Row],[Order Date]],"MMM")</f>
        <v>Sep</v>
      </c>
      <c r="F1831" s="10">
        <f>YEAR(SalesDataTable[[#This Row],[Order Date]])</f>
        <v>2026</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6">
      <c r="A1832" s="2">
        <v>2370</v>
      </c>
      <c r="B1832" s="3">
        <v>46271</v>
      </c>
      <c r="C1832" s="11" t="str">
        <f>"Q"&amp;ROUNDUP(MONTH(SalesDataTable[[#This Row],[Order Date]])/3,0)</f>
        <v>Q3</v>
      </c>
      <c r="D1832" s="10">
        <f>MONTH(SalesDataTable[[#This Row],[Order Date]])</f>
        <v>9</v>
      </c>
      <c r="E1832" s="10" t="str">
        <f>TEXT(SalesDataTable[[#This Row],[Order Date]],"MMM")</f>
        <v>Sep</v>
      </c>
      <c r="F1832" s="10">
        <f>YEAR(SalesDataTable[[#This Row],[Order Date]])</f>
        <v>2026</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6">
      <c r="A1833" s="2">
        <v>2726</v>
      </c>
      <c r="B1833" s="3">
        <v>46271</v>
      </c>
      <c r="C1833" s="11" t="str">
        <f>"Q"&amp;ROUNDUP(MONTH(SalesDataTable[[#This Row],[Order Date]])/3,0)</f>
        <v>Q3</v>
      </c>
      <c r="D1833" s="10">
        <f>MONTH(SalesDataTable[[#This Row],[Order Date]])</f>
        <v>9</v>
      </c>
      <c r="E1833" s="10" t="str">
        <f>TEXT(SalesDataTable[[#This Row],[Order Date]],"MMM")</f>
        <v>Sep</v>
      </c>
      <c r="F1833" s="10">
        <f>YEAR(SalesDataTable[[#This Row],[Order Date]])</f>
        <v>2026</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6">
      <c r="A1834" s="2">
        <v>2755</v>
      </c>
      <c r="B1834" s="3">
        <v>46271</v>
      </c>
      <c r="C1834" s="11" t="str">
        <f>"Q"&amp;ROUNDUP(MONTH(SalesDataTable[[#This Row],[Order Date]])/3,0)</f>
        <v>Q3</v>
      </c>
      <c r="D1834" s="10">
        <f>MONTH(SalesDataTable[[#This Row],[Order Date]])</f>
        <v>9</v>
      </c>
      <c r="E1834" s="10" t="str">
        <f>TEXT(SalesDataTable[[#This Row],[Order Date]],"MMM")</f>
        <v>Sep</v>
      </c>
      <c r="F1834" s="10">
        <f>YEAR(SalesDataTable[[#This Row],[Order Date]])</f>
        <v>2026</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6">
      <c r="A1835" s="2">
        <v>3187</v>
      </c>
      <c r="B1835" s="3">
        <v>46271</v>
      </c>
      <c r="C1835" s="11" t="str">
        <f>"Q"&amp;ROUNDUP(MONTH(SalesDataTable[[#This Row],[Order Date]])/3,0)</f>
        <v>Q3</v>
      </c>
      <c r="D1835" s="10">
        <f>MONTH(SalesDataTable[[#This Row],[Order Date]])</f>
        <v>9</v>
      </c>
      <c r="E1835" s="10" t="str">
        <f>TEXT(SalesDataTable[[#This Row],[Order Date]],"MMM")</f>
        <v>Sep</v>
      </c>
      <c r="F1835" s="10">
        <f>YEAR(SalesDataTable[[#This Row],[Order Date]])</f>
        <v>2026</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6">
      <c r="A1836" s="2">
        <v>3471</v>
      </c>
      <c r="B1836" s="3">
        <v>46271</v>
      </c>
      <c r="C1836" s="11" t="str">
        <f>"Q"&amp;ROUNDUP(MONTH(SalesDataTable[[#This Row],[Order Date]])/3,0)</f>
        <v>Q3</v>
      </c>
      <c r="D1836" s="10">
        <f>MONTH(SalesDataTable[[#This Row],[Order Date]])</f>
        <v>9</v>
      </c>
      <c r="E1836" s="10" t="str">
        <f>TEXT(SalesDataTable[[#This Row],[Order Date]],"MMM")</f>
        <v>Sep</v>
      </c>
      <c r="F1836" s="10">
        <f>YEAR(SalesDataTable[[#This Row],[Order Date]])</f>
        <v>2026</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6">
      <c r="A1837" s="2">
        <v>3529</v>
      </c>
      <c r="B1837" s="3">
        <v>46271</v>
      </c>
      <c r="C1837" s="11" t="str">
        <f>"Q"&amp;ROUNDUP(MONTH(SalesDataTable[[#This Row],[Order Date]])/3,0)</f>
        <v>Q3</v>
      </c>
      <c r="D1837" s="10">
        <f>MONTH(SalesDataTable[[#This Row],[Order Date]])</f>
        <v>9</v>
      </c>
      <c r="E1837" s="10" t="str">
        <f>TEXT(SalesDataTable[[#This Row],[Order Date]],"MMM")</f>
        <v>Sep</v>
      </c>
      <c r="F1837" s="10">
        <f>YEAR(SalesDataTable[[#This Row],[Order Date]])</f>
        <v>2026</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6">
      <c r="A1838" s="2">
        <v>3549</v>
      </c>
      <c r="B1838" s="3">
        <v>46271</v>
      </c>
      <c r="C1838" s="11" t="str">
        <f>"Q"&amp;ROUNDUP(MONTH(SalesDataTable[[#This Row],[Order Date]])/3,0)</f>
        <v>Q3</v>
      </c>
      <c r="D1838" s="10">
        <f>MONTH(SalesDataTable[[#This Row],[Order Date]])</f>
        <v>9</v>
      </c>
      <c r="E1838" s="10" t="str">
        <f>TEXT(SalesDataTable[[#This Row],[Order Date]],"MMM")</f>
        <v>Sep</v>
      </c>
      <c r="F1838" s="10">
        <f>YEAR(SalesDataTable[[#This Row],[Order Date]])</f>
        <v>2026</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6">
      <c r="A1839" s="2">
        <v>4003</v>
      </c>
      <c r="B1839" s="3">
        <v>46271</v>
      </c>
      <c r="C1839" s="11" t="str">
        <f>"Q"&amp;ROUNDUP(MONTH(SalesDataTable[[#This Row],[Order Date]])/3,0)</f>
        <v>Q3</v>
      </c>
      <c r="D1839" s="10">
        <f>MONTH(SalesDataTable[[#This Row],[Order Date]])</f>
        <v>9</v>
      </c>
      <c r="E1839" s="10" t="str">
        <f>TEXT(SalesDataTable[[#This Row],[Order Date]],"MMM")</f>
        <v>Sep</v>
      </c>
      <c r="F1839" s="10">
        <f>YEAR(SalesDataTable[[#This Row],[Order Date]])</f>
        <v>2026</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6">
      <c r="A1840" s="2">
        <v>4613</v>
      </c>
      <c r="B1840" s="3">
        <v>46271</v>
      </c>
      <c r="C1840" s="11" t="str">
        <f>"Q"&amp;ROUNDUP(MONTH(SalesDataTable[[#This Row],[Order Date]])/3,0)</f>
        <v>Q3</v>
      </c>
      <c r="D1840" s="10">
        <f>MONTH(SalesDataTable[[#This Row],[Order Date]])</f>
        <v>9</v>
      </c>
      <c r="E1840" s="10" t="str">
        <f>TEXT(SalesDataTable[[#This Row],[Order Date]],"MMM")</f>
        <v>Sep</v>
      </c>
      <c r="F1840" s="10">
        <f>YEAR(SalesDataTable[[#This Row],[Order Date]])</f>
        <v>2026</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6">
      <c r="A1841" s="2">
        <v>75</v>
      </c>
      <c r="B1841" s="3">
        <v>46272</v>
      </c>
      <c r="C1841" s="11" t="str">
        <f>"Q"&amp;ROUNDUP(MONTH(SalesDataTable[[#This Row],[Order Date]])/3,0)</f>
        <v>Q3</v>
      </c>
      <c r="D1841" s="10">
        <f>MONTH(SalesDataTable[[#This Row],[Order Date]])</f>
        <v>9</v>
      </c>
      <c r="E1841" s="10" t="str">
        <f>TEXT(SalesDataTable[[#This Row],[Order Date]],"MMM")</f>
        <v>Sep</v>
      </c>
      <c r="F1841" s="10">
        <f>YEAR(SalesDataTable[[#This Row],[Order Date]])</f>
        <v>2026</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6">
      <c r="A1842" s="2">
        <v>601</v>
      </c>
      <c r="B1842" s="3">
        <v>46272</v>
      </c>
      <c r="C1842" s="11" t="str">
        <f>"Q"&amp;ROUNDUP(MONTH(SalesDataTable[[#This Row],[Order Date]])/3,0)</f>
        <v>Q3</v>
      </c>
      <c r="D1842" s="10">
        <f>MONTH(SalesDataTable[[#This Row],[Order Date]])</f>
        <v>9</v>
      </c>
      <c r="E1842" s="10" t="str">
        <f>TEXT(SalesDataTable[[#This Row],[Order Date]],"MMM")</f>
        <v>Sep</v>
      </c>
      <c r="F1842" s="10">
        <f>YEAR(SalesDataTable[[#This Row],[Order Date]])</f>
        <v>2026</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6">
      <c r="A1843" s="2">
        <v>1617</v>
      </c>
      <c r="B1843" s="3">
        <v>46272</v>
      </c>
      <c r="C1843" s="11" t="str">
        <f>"Q"&amp;ROUNDUP(MONTH(SalesDataTable[[#This Row],[Order Date]])/3,0)</f>
        <v>Q3</v>
      </c>
      <c r="D1843" s="10">
        <f>MONTH(SalesDataTable[[#This Row],[Order Date]])</f>
        <v>9</v>
      </c>
      <c r="E1843" s="10" t="str">
        <f>TEXT(SalesDataTable[[#This Row],[Order Date]],"MMM")</f>
        <v>Sep</v>
      </c>
      <c r="F1843" s="10">
        <f>YEAR(SalesDataTable[[#This Row],[Order Date]])</f>
        <v>2026</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6">
      <c r="A1844" s="2">
        <v>2305</v>
      </c>
      <c r="B1844" s="3">
        <v>46272</v>
      </c>
      <c r="C1844" s="11" t="str">
        <f>"Q"&amp;ROUNDUP(MONTH(SalesDataTable[[#This Row],[Order Date]])/3,0)</f>
        <v>Q3</v>
      </c>
      <c r="D1844" s="10">
        <f>MONTH(SalesDataTable[[#This Row],[Order Date]])</f>
        <v>9</v>
      </c>
      <c r="E1844" s="10" t="str">
        <f>TEXT(SalesDataTable[[#This Row],[Order Date]],"MMM")</f>
        <v>Sep</v>
      </c>
      <c r="F1844" s="10">
        <f>YEAR(SalesDataTable[[#This Row],[Order Date]])</f>
        <v>2026</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6">
      <c r="A1845" s="2">
        <v>2344</v>
      </c>
      <c r="B1845" s="3">
        <v>46272</v>
      </c>
      <c r="C1845" s="11" t="str">
        <f>"Q"&amp;ROUNDUP(MONTH(SalesDataTable[[#This Row],[Order Date]])/3,0)</f>
        <v>Q3</v>
      </c>
      <c r="D1845" s="10">
        <f>MONTH(SalesDataTable[[#This Row],[Order Date]])</f>
        <v>9</v>
      </c>
      <c r="E1845" s="10" t="str">
        <f>TEXT(SalesDataTable[[#This Row],[Order Date]],"MMM")</f>
        <v>Sep</v>
      </c>
      <c r="F1845" s="10">
        <f>YEAR(SalesDataTable[[#This Row],[Order Date]])</f>
        <v>2026</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6">
      <c r="A1846" s="2">
        <v>2601</v>
      </c>
      <c r="B1846" s="3">
        <v>46272</v>
      </c>
      <c r="C1846" s="11" t="str">
        <f>"Q"&amp;ROUNDUP(MONTH(SalesDataTable[[#This Row],[Order Date]])/3,0)</f>
        <v>Q3</v>
      </c>
      <c r="D1846" s="10">
        <f>MONTH(SalesDataTable[[#This Row],[Order Date]])</f>
        <v>9</v>
      </c>
      <c r="E1846" s="10" t="str">
        <f>TEXT(SalesDataTable[[#This Row],[Order Date]],"MMM")</f>
        <v>Sep</v>
      </c>
      <c r="F1846" s="10">
        <f>YEAR(SalesDataTable[[#This Row],[Order Date]])</f>
        <v>2026</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6">
      <c r="A1847" s="2">
        <v>2831</v>
      </c>
      <c r="B1847" s="3">
        <v>46272</v>
      </c>
      <c r="C1847" s="11" t="str">
        <f>"Q"&amp;ROUNDUP(MONTH(SalesDataTable[[#This Row],[Order Date]])/3,0)</f>
        <v>Q3</v>
      </c>
      <c r="D1847" s="10">
        <f>MONTH(SalesDataTable[[#This Row],[Order Date]])</f>
        <v>9</v>
      </c>
      <c r="E1847" s="10" t="str">
        <f>TEXT(SalesDataTable[[#This Row],[Order Date]],"MMM")</f>
        <v>Sep</v>
      </c>
      <c r="F1847" s="10">
        <f>YEAR(SalesDataTable[[#This Row],[Order Date]])</f>
        <v>2026</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6">
      <c r="A1848" s="2">
        <v>2845</v>
      </c>
      <c r="B1848" s="3">
        <v>46272</v>
      </c>
      <c r="C1848" s="11" t="str">
        <f>"Q"&amp;ROUNDUP(MONTH(SalesDataTable[[#This Row],[Order Date]])/3,0)</f>
        <v>Q3</v>
      </c>
      <c r="D1848" s="10">
        <f>MONTH(SalesDataTable[[#This Row],[Order Date]])</f>
        <v>9</v>
      </c>
      <c r="E1848" s="10" t="str">
        <f>TEXT(SalesDataTable[[#This Row],[Order Date]],"MMM")</f>
        <v>Sep</v>
      </c>
      <c r="F1848" s="10">
        <f>YEAR(SalesDataTable[[#This Row],[Order Date]])</f>
        <v>2026</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6">
      <c r="A1849" s="2">
        <v>3679</v>
      </c>
      <c r="B1849" s="3">
        <v>46272</v>
      </c>
      <c r="C1849" s="11" t="str">
        <f>"Q"&amp;ROUNDUP(MONTH(SalesDataTable[[#This Row],[Order Date]])/3,0)</f>
        <v>Q3</v>
      </c>
      <c r="D1849" s="10">
        <f>MONTH(SalesDataTable[[#This Row],[Order Date]])</f>
        <v>9</v>
      </c>
      <c r="E1849" s="10" t="str">
        <f>TEXT(SalesDataTable[[#This Row],[Order Date]],"MMM")</f>
        <v>Sep</v>
      </c>
      <c r="F1849" s="10">
        <f>YEAR(SalesDataTable[[#This Row],[Order Date]])</f>
        <v>2026</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6">
      <c r="A1850" s="2">
        <v>3828</v>
      </c>
      <c r="B1850" s="3">
        <v>46272</v>
      </c>
      <c r="C1850" s="11" t="str">
        <f>"Q"&amp;ROUNDUP(MONTH(SalesDataTable[[#This Row],[Order Date]])/3,0)</f>
        <v>Q3</v>
      </c>
      <c r="D1850" s="10">
        <f>MONTH(SalesDataTable[[#This Row],[Order Date]])</f>
        <v>9</v>
      </c>
      <c r="E1850" s="10" t="str">
        <f>TEXT(SalesDataTable[[#This Row],[Order Date]],"MMM")</f>
        <v>Sep</v>
      </c>
      <c r="F1850" s="10">
        <f>YEAR(SalesDataTable[[#This Row],[Order Date]])</f>
        <v>2026</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6">
      <c r="A1851" s="2">
        <v>4226</v>
      </c>
      <c r="B1851" s="3">
        <v>46272</v>
      </c>
      <c r="C1851" s="11" t="str">
        <f>"Q"&amp;ROUNDUP(MONTH(SalesDataTable[[#This Row],[Order Date]])/3,0)</f>
        <v>Q3</v>
      </c>
      <c r="D1851" s="10">
        <f>MONTH(SalesDataTable[[#This Row],[Order Date]])</f>
        <v>9</v>
      </c>
      <c r="E1851" s="10" t="str">
        <f>TEXT(SalesDataTable[[#This Row],[Order Date]],"MMM")</f>
        <v>Sep</v>
      </c>
      <c r="F1851" s="10">
        <f>YEAR(SalesDataTable[[#This Row],[Order Date]])</f>
        <v>2026</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6">
      <c r="A1852" s="2">
        <v>58</v>
      </c>
      <c r="B1852" s="3">
        <v>46273</v>
      </c>
      <c r="C1852" s="11" t="str">
        <f>"Q"&amp;ROUNDUP(MONTH(SalesDataTable[[#This Row],[Order Date]])/3,0)</f>
        <v>Q3</v>
      </c>
      <c r="D1852" s="10">
        <f>MONTH(SalesDataTable[[#This Row],[Order Date]])</f>
        <v>9</v>
      </c>
      <c r="E1852" s="10" t="str">
        <f>TEXT(SalesDataTable[[#This Row],[Order Date]],"MMM")</f>
        <v>Sep</v>
      </c>
      <c r="F1852" s="10">
        <f>YEAR(SalesDataTable[[#This Row],[Order Date]])</f>
        <v>2026</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6">
      <c r="A1853" s="2">
        <v>1224</v>
      </c>
      <c r="B1853" s="3">
        <v>46273</v>
      </c>
      <c r="C1853" s="11" t="str">
        <f>"Q"&amp;ROUNDUP(MONTH(SalesDataTable[[#This Row],[Order Date]])/3,0)</f>
        <v>Q3</v>
      </c>
      <c r="D1853" s="10">
        <f>MONTH(SalesDataTable[[#This Row],[Order Date]])</f>
        <v>9</v>
      </c>
      <c r="E1853" s="10" t="str">
        <f>TEXT(SalesDataTable[[#This Row],[Order Date]],"MMM")</f>
        <v>Sep</v>
      </c>
      <c r="F1853" s="10">
        <f>YEAR(SalesDataTable[[#This Row],[Order Date]])</f>
        <v>2026</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6">
      <c r="A1854" s="2">
        <v>4345</v>
      </c>
      <c r="B1854" s="3">
        <v>46273</v>
      </c>
      <c r="C1854" s="11" t="str">
        <f>"Q"&amp;ROUNDUP(MONTH(SalesDataTable[[#This Row],[Order Date]])/3,0)</f>
        <v>Q3</v>
      </c>
      <c r="D1854" s="10">
        <f>MONTH(SalesDataTable[[#This Row],[Order Date]])</f>
        <v>9</v>
      </c>
      <c r="E1854" s="10" t="str">
        <f>TEXT(SalesDataTable[[#This Row],[Order Date]],"MMM")</f>
        <v>Sep</v>
      </c>
      <c r="F1854" s="10">
        <f>YEAR(SalesDataTable[[#This Row],[Order Date]])</f>
        <v>2026</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6">
      <c r="A1855" s="2">
        <v>1069</v>
      </c>
      <c r="B1855" s="3">
        <v>46274</v>
      </c>
      <c r="C1855" s="11" t="str">
        <f>"Q"&amp;ROUNDUP(MONTH(SalesDataTable[[#This Row],[Order Date]])/3,0)</f>
        <v>Q3</v>
      </c>
      <c r="D1855" s="10">
        <f>MONTH(SalesDataTable[[#This Row],[Order Date]])</f>
        <v>9</v>
      </c>
      <c r="E1855" s="10" t="str">
        <f>TEXT(SalesDataTable[[#This Row],[Order Date]],"MMM")</f>
        <v>Sep</v>
      </c>
      <c r="F1855" s="10">
        <f>YEAR(SalesDataTable[[#This Row],[Order Date]])</f>
        <v>2026</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6">
      <c r="A1856" s="2">
        <v>1489</v>
      </c>
      <c r="B1856" s="3">
        <v>46274</v>
      </c>
      <c r="C1856" s="11" t="str">
        <f>"Q"&amp;ROUNDUP(MONTH(SalesDataTable[[#This Row],[Order Date]])/3,0)</f>
        <v>Q3</v>
      </c>
      <c r="D1856" s="10">
        <f>MONTH(SalesDataTable[[#This Row],[Order Date]])</f>
        <v>9</v>
      </c>
      <c r="E1856" s="10" t="str">
        <f>TEXT(SalesDataTable[[#This Row],[Order Date]],"MMM")</f>
        <v>Sep</v>
      </c>
      <c r="F1856" s="10">
        <f>YEAR(SalesDataTable[[#This Row],[Order Date]])</f>
        <v>2026</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6">
      <c r="A1857" s="2">
        <v>2045</v>
      </c>
      <c r="B1857" s="3">
        <v>46274</v>
      </c>
      <c r="C1857" s="11" t="str">
        <f>"Q"&amp;ROUNDUP(MONTH(SalesDataTable[[#This Row],[Order Date]])/3,0)</f>
        <v>Q3</v>
      </c>
      <c r="D1857" s="10">
        <f>MONTH(SalesDataTable[[#This Row],[Order Date]])</f>
        <v>9</v>
      </c>
      <c r="E1857" s="10" t="str">
        <f>TEXT(SalesDataTable[[#This Row],[Order Date]],"MMM")</f>
        <v>Sep</v>
      </c>
      <c r="F1857" s="10">
        <f>YEAR(SalesDataTable[[#This Row],[Order Date]])</f>
        <v>2026</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6">
      <c r="A1858" s="2">
        <v>2610</v>
      </c>
      <c r="B1858" s="3">
        <v>46274</v>
      </c>
      <c r="C1858" s="11" t="str">
        <f>"Q"&amp;ROUNDUP(MONTH(SalesDataTable[[#This Row],[Order Date]])/3,0)</f>
        <v>Q3</v>
      </c>
      <c r="D1858" s="10">
        <f>MONTH(SalesDataTable[[#This Row],[Order Date]])</f>
        <v>9</v>
      </c>
      <c r="E1858" s="10" t="str">
        <f>TEXT(SalesDataTable[[#This Row],[Order Date]],"MMM")</f>
        <v>Sep</v>
      </c>
      <c r="F1858" s="10">
        <f>YEAR(SalesDataTable[[#This Row],[Order Date]])</f>
        <v>2026</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6">
      <c r="A1859" s="2">
        <v>4210</v>
      </c>
      <c r="B1859" s="3">
        <v>46274</v>
      </c>
      <c r="C1859" s="11" t="str">
        <f>"Q"&amp;ROUNDUP(MONTH(SalesDataTable[[#This Row],[Order Date]])/3,0)</f>
        <v>Q3</v>
      </c>
      <c r="D1859" s="10">
        <f>MONTH(SalesDataTable[[#This Row],[Order Date]])</f>
        <v>9</v>
      </c>
      <c r="E1859" s="10" t="str">
        <f>TEXT(SalesDataTable[[#This Row],[Order Date]],"MMM")</f>
        <v>Sep</v>
      </c>
      <c r="F1859" s="10">
        <f>YEAR(SalesDataTable[[#This Row],[Order Date]])</f>
        <v>2026</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6">
      <c r="A1860" s="2">
        <v>4584</v>
      </c>
      <c r="B1860" s="3">
        <v>46274</v>
      </c>
      <c r="C1860" s="11" t="str">
        <f>"Q"&amp;ROUNDUP(MONTH(SalesDataTable[[#This Row],[Order Date]])/3,0)</f>
        <v>Q3</v>
      </c>
      <c r="D1860" s="10">
        <f>MONTH(SalesDataTable[[#This Row],[Order Date]])</f>
        <v>9</v>
      </c>
      <c r="E1860" s="10" t="str">
        <f>TEXT(SalesDataTable[[#This Row],[Order Date]],"MMM")</f>
        <v>Sep</v>
      </c>
      <c r="F1860" s="10">
        <f>YEAR(SalesDataTable[[#This Row],[Order Date]])</f>
        <v>2026</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6">
      <c r="A1861" s="2">
        <v>44</v>
      </c>
      <c r="B1861" s="3">
        <v>46275</v>
      </c>
      <c r="C1861" s="11" t="str">
        <f>"Q"&amp;ROUNDUP(MONTH(SalesDataTable[[#This Row],[Order Date]])/3,0)</f>
        <v>Q3</v>
      </c>
      <c r="D1861" s="10">
        <f>MONTH(SalesDataTable[[#This Row],[Order Date]])</f>
        <v>9</v>
      </c>
      <c r="E1861" s="10" t="str">
        <f>TEXT(SalesDataTable[[#This Row],[Order Date]],"MMM")</f>
        <v>Sep</v>
      </c>
      <c r="F1861" s="10">
        <f>YEAR(SalesDataTable[[#This Row],[Order Date]])</f>
        <v>2026</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6">
      <c r="A1862" s="2">
        <v>97</v>
      </c>
      <c r="B1862" s="3">
        <v>46275</v>
      </c>
      <c r="C1862" s="11" t="str">
        <f>"Q"&amp;ROUNDUP(MONTH(SalesDataTable[[#This Row],[Order Date]])/3,0)</f>
        <v>Q3</v>
      </c>
      <c r="D1862" s="10">
        <f>MONTH(SalesDataTable[[#This Row],[Order Date]])</f>
        <v>9</v>
      </c>
      <c r="E1862" s="10" t="str">
        <f>TEXT(SalesDataTable[[#This Row],[Order Date]],"MMM")</f>
        <v>Sep</v>
      </c>
      <c r="F1862" s="10">
        <f>YEAR(SalesDataTable[[#This Row],[Order Date]])</f>
        <v>2026</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6">
      <c r="A1863" s="2">
        <v>1015</v>
      </c>
      <c r="B1863" s="3">
        <v>46275</v>
      </c>
      <c r="C1863" s="11" t="str">
        <f>"Q"&amp;ROUNDUP(MONTH(SalesDataTable[[#This Row],[Order Date]])/3,0)</f>
        <v>Q3</v>
      </c>
      <c r="D1863" s="10">
        <f>MONTH(SalesDataTable[[#This Row],[Order Date]])</f>
        <v>9</v>
      </c>
      <c r="E1863" s="10" t="str">
        <f>TEXT(SalesDataTable[[#This Row],[Order Date]],"MMM")</f>
        <v>Sep</v>
      </c>
      <c r="F1863" s="10">
        <f>YEAR(SalesDataTable[[#This Row],[Order Date]])</f>
        <v>2026</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6">
      <c r="A1864" s="2">
        <v>1128</v>
      </c>
      <c r="B1864" s="3">
        <v>46275</v>
      </c>
      <c r="C1864" s="11" t="str">
        <f>"Q"&amp;ROUNDUP(MONTH(SalesDataTable[[#This Row],[Order Date]])/3,0)</f>
        <v>Q3</v>
      </c>
      <c r="D1864" s="10">
        <f>MONTH(SalesDataTable[[#This Row],[Order Date]])</f>
        <v>9</v>
      </c>
      <c r="E1864" s="10" t="str">
        <f>TEXT(SalesDataTable[[#This Row],[Order Date]],"MMM")</f>
        <v>Sep</v>
      </c>
      <c r="F1864" s="10">
        <f>YEAR(SalesDataTable[[#This Row],[Order Date]])</f>
        <v>2026</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6">
      <c r="A1865" s="2">
        <v>3548</v>
      </c>
      <c r="B1865" s="3">
        <v>46275</v>
      </c>
      <c r="C1865" s="11" t="str">
        <f>"Q"&amp;ROUNDUP(MONTH(SalesDataTable[[#This Row],[Order Date]])/3,0)</f>
        <v>Q3</v>
      </c>
      <c r="D1865" s="10">
        <f>MONTH(SalesDataTable[[#This Row],[Order Date]])</f>
        <v>9</v>
      </c>
      <c r="E1865" s="10" t="str">
        <f>TEXT(SalesDataTable[[#This Row],[Order Date]],"MMM")</f>
        <v>Sep</v>
      </c>
      <c r="F1865" s="10">
        <f>YEAR(SalesDataTable[[#This Row],[Order Date]])</f>
        <v>2026</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6">
      <c r="A1866" s="2">
        <v>242</v>
      </c>
      <c r="B1866" s="3">
        <v>46276</v>
      </c>
      <c r="C1866" s="11" t="str">
        <f>"Q"&amp;ROUNDUP(MONTH(SalesDataTable[[#This Row],[Order Date]])/3,0)</f>
        <v>Q3</v>
      </c>
      <c r="D1866" s="10">
        <f>MONTH(SalesDataTable[[#This Row],[Order Date]])</f>
        <v>9</v>
      </c>
      <c r="E1866" s="10" t="str">
        <f>TEXT(SalesDataTable[[#This Row],[Order Date]],"MMM")</f>
        <v>Sep</v>
      </c>
      <c r="F1866" s="10">
        <f>YEAR(SalesDataTable[[#This Row],[Order Date]])</f>
        <v>2026</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6">
      <c r="A1867" s="2">
        <v>784</v>
      </c>
      <c r="B1867" s="3">
        <v>46276</v>
      </c>
      <c r="C1867" s="11" t="str">
        <f>"Q"&amp;ROUNDUP(MONTH(SalesDataTable[[#This Row],[Order Date]])/3,0)</f>
        <v>Q3</v>
      </c>
      <c r="D1867" s="10">
        <f>MONTH(SalesDataTable[[#This Row],[Order Date]])</f>
        <v>9</v>
      </c>
      <c r="E1867" s="10" t="str">
        <f>TEXT(SalesDataTable[[#This Row],[Order Date]],"MMM")</f>
        <v>Sep</v>
      </c>
      <c r="F1867" s="10">
        <f>YEAR(SalesDataTable[[#This Row],[Order Date]])</f>
        <v>2026</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6">
      <c r="A1868" s="2">
        <v>1535</v>
      </c>
      <c r="B1868" s="3">
        <v>46276</v>
      </c>
      <c r="C1868" s="11" t="str">
        <f>"Q"&amp;ROUNDUP(MONTH(SalesDataTable[[#This Row],[Order Date]])/3,0)</f>
        <v>Q3</v>
      </c>
      <c r="D1868" s="10">
        <f>MONTH(SalesDataTable[[#This Row],[Order Date]])</f>
        <v>9</v>
      </c>
      <c r="E1868" s="10" t="str">
        <f>TEXT(SalesDataTable[[#This Row],[Order Date]],"MMM")</f>
        <v>Sep</v>
      </c>
      <c r="F1868" s="10">
        <f>YEAR(SalesDataTable[[#This Row],[Order Date]])</f>
        <v>2026</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6">
      <c r="A1869" s="2">
        <v>1687</v>
      </c>
      <c r="B1869" s="3">
        <v>46276</v>
      </c>
      <c r="C1869" s="11" t="str">
        <f>"Q"&amp;ROUNDUP(MONTH(SalesDataTable[[#This Row],[Order Date]])/3,0)</f>
        <v>Q3</v>
      </c>
      <c r="D1869" s="10">
        <f>MONTH(SalesDataTable[[#This Row],[Order Date]])</f>
        <v>9</v>
      </c>
      <c r="E1869" s="10" t="str">
        <f>TEXT(SalesDataTable[[#This Row],[Order Date]],"MMM")</f>
        <v>Sep</v>
      </c>
      <c r="F1869" s="10">
        <f>YEAR(SalesDataTable[[#This Row],[Order Date]])</f>
        <v>2026</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6">
      <c r="A1870" s="2">
        <v>2162</v>
      </c>
      <c r="B1870" s="3">
        <v>46276</v>
      </c>
      <c r="C1870" s="11" t="str">
        <f>"Q"&amp;ROUNDUP(MONTH(SalesDataTable[[#This Row],[Order Date]])/3,0)</f>
        <v>Q3</v>
      </c>
      <c r="D1870" s="10">
        <f>MONTH(SalesDataTable[[#This Row],[Order Date]])</f>
        <v>9</v>
      </c>
      <c r="E1870" s="10" t="str">
        <f>TEXT(SalesDataTable[[#This Row],[Order Date]],"MMM")</f>
        <v>Sep</v>
      </c>
      <c r="F1870" s="10">
        <f>YEAR(SalesDataTable[[#This Row],[Order Date]])</f>
        <v>2026</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6">
      <c r="A1871" s="2">
        <v>2307</v>
      </c>
      <c r="B1871" s="3">
        <v>46276</v>
      </c>
      <c r="C1871" s="11" t="str">
        <f>"Q"&amp;ROUNDUP(MONTH(SalesDataTable[[#This Row],[Order Date]])/3,0)</f>
        <v>Q3</v>
      </c>
      <c r="D1871" s="10">
        <f>MONTH(SalesDataTable[[#This Row],[Order Date]])</f>
        <v>9</v>
      </c>
      <c r="E1871" s="10" t="str">
        <f>TEXT(SalesDataTable[[#This Row],[Order Date]],"MMM")</f>
        <v>Sep</v>
      </c>
      <c r="F1871" s="10">
        <f>YEAR(SalesDataTable[[#This Row],[Order Date]])</f>
        <v>2026</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6">
      <c r="A1872" s="2">
        <v>3976</v>
      </c>
      <c r="B1872" s="3">
        <v>46276</v>
      </c>
      <c r="C1872" s="11" t="str">
        <f>"Q"&amp;ROUNDUP(MONTH(SalesDataTable[[#This Row],[Order Date]])/3,0)</f>
        <v>Q3</v>
      </c>
      <c r="D1872" s="10">
        <f>MONTH(SalesDataTable[[#This Row],[Order Date]])</f>
        <v>9</v>
      </c>
      <c r="E1872" s="10" t="str">
        <f>TEXT(SalesDataTable[[#This Row],[Order Date]],"MMM")</f>
        <v>Sep</v>
      </c>
      <c r="F1872" s="10">
        <f>YEAR(SalesDataTable[[#This Row],[Order Date]])</f>
        <v>2026</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6">
      <c r="A1873" s="2">
        <v>5066</v>
      </c>
      <c r="B1873" s="3">
        <v>46276</v>
      </c>
      <c r="C1873" s="11" t="str">
        <f>"Q"&amp;ROUNDUP(MONTH(SalesDataTable[[#This Row],[Order Date]])/3,0)</f>
        <v>Q3</v>
      </c>
      <c r="D1873" s="10">
        <f>MONTH(SalesDataTable[[#This Row],[Order Date]])</f>
        <v>9</v>
      </c>
      <c r="E1873" s="10" t="str">
        <f>TEXT(SalesDataTable[[#This Row],[Order Date]],"MMM")</f>
        <v>Sep</v>
      </c>
      <c r="F1873" s="10">
        <f>YEAR(SalesDataTable[[#This Row],[Order Date]])</f>
        <v>2026</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6">
      <c r="A1874" s="2">
        <v>78</v>
      </c>
      <c r="B1874" s="3">
        <v>46277</v>
      </c>
      <c r="C1874" s="11" t="str">
        <f>"Q"&amp;ROUNDUP(MONTH(SalesDataTable[[#This Row],[Order Date]])/3,0)</f>
        <v>Q3</v>
      </c>
      <c r="D1874" s="10">
        <f>MONTH(SalesDataTable[[#This Row],[Order Date]])</f>
        <v>9</v>
      </c>
      <c r="E1874" s="10" t="str">
        <f>TEXT(SalesDataTable[[#This Row],[Order Date]],"MMM")</f>
        <v>Sep</v>
      </c>
      <c r="F1874" s="10">
        <f>YEAR(SalesDataTable[[#This Row],[Order Date]])</f>
        <v>2026</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6">
      <c r="A1875" s="2">
        <v>354</v>
      </c>
      <c r="B1875" s="3">
        <v>46277</v>
      </c>
      <c r="C1875" s="11" t="str">
        <f>"Q"&amp;ROUNDUP(MONTH(SalesDataTable[[#This Row],[Order Date]])/3,0)</f>
        <v>Q3</v>
      </c>
      <c r="D1875" s="10">
        <f>MONTH(SalesDataTable[[#This Row],[Order Date]])</f>
        <v>9</v>
      </c>
      <c r="E1875" s="10" t="str">
        <f>TEXT(SalesDataTable[[#This Row],[Order Date]],"MMM")</f>
        <v>Sep</v>
      </c>
      <c r="F1875" s="10">
        <f>YEAR(SalesDataTable[[#This Row],[Order Date]])</f>
        <v>2026</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6">
      <c r="A1876" s="2">
        <v>1738</v>
      </c>
      <c r="B1876" s="3">
        <v>46277</v>
      </c>
      <c r="C1876" s="11" t="str">
        <f>"Q"&amp;ROUNDUP(MONTH(SalesDataTable[[#This Row],[Order Date]])/3,0)</f>
        <v>Q3</v>
      </c>
      <c r="D1876" s="10">
        <f>MONTH(SalesDataTable[[#This Row],[Order Date]])</f>
        <v>9</v>
      </c>
      <c r="E1876" s="10" t="str">
        <f>TEXT(SalesDataTable[[#This Row],[Order Date]],"MMM")</f>
        <v>Sep</v>
      </c>
      <c r="F1876" s="10">
        <f>YEAR(SalesDataTable[[#This Row],[Order Date]])</f>
        <v>2026</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6">
      <c r="A1877" s="2">
        <v>1900</v>
      </c>
      <c r="B1877" s="3">
        <v>46277</v>
      </c>
      <c r="C1877" s="11" t="str">
        <f>"Q"&amp;ROUNDUP(MONTH(SalesDataTable[[#This Row],[Order Date]])/3,0)</f>
        <v>Q3</v>
      </c>
      <c r="D1877" s="10">
        <f>MONTH(SalesDataTable[[#This Row],[Order Date]])</f>
        <v>9</v>
      </c>
      <c r="E1877" s="10" t="str">
        <f>TEXT(SalesDataTable[[#This Row],[Order Date]],"MMM")</f>
        <v>Sep</v>
      </c>
      <c r="F1877" s="10">
        <f>YEAR(SalesDataTable[[#This Row],[Order Date]])</f>
        <v>2026</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6">
      <c r="A1878" s="2">
        <v>3375</v>
      </c>
      <c r="B1878" s="3">
        <v>46277</v>
      </c>
      <c r="C1878" s="11" t="str">
        <f>"Q"&amp;ROUNDUP(MONTH(SalesDataTable[[#This Row],[Order Date]])/3,0)</f>
        <v>Q3</v>
      </c>
      <c r="D1878" s="10">
        <f>MONTH(SalesDataTable[[#This Row],[Order Date]])</f>
        <v>9</v>
      </c>
      <c r="E1878" s="10" t="str">
        <f>TEXT(SalesDataTable[[#This Row],[Order Date]],"MMM")</f>
        <v>Sep</v>
      </c>
      <c r="F1878" s="10">
        <f>YEAR(SalesDataTable[[#This Row],[Order Date]])</f>
        <v>2026</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6">
      <c r="A1879" s="2">
        <v>3567</v>
      </c>
      <c r="B1879" s="3">
        <v>46277</v>
      </c>
      <c r="C1879" s="11" t="str">
        <f>"Q"&amp;ROUNDUP(MONTH(SalesDataTable[[#This Row],[Order Date]])/3,0)</f>
        <v>Q3</v>
      </c>
      <c r="D1879" s="10">
        <f>MONTH(SalesDataTable[[#This Row],[Order Date]])</f>
        <v>9</v>
      </c>
      <c r="E1879" s="10" t="str">
        <f>TEXT(SalesDataTable[[#This Row],[Order Date]],"MMM")</f>
        <v>Sep</v>
      </c>
      <c r="F1879" s="10">
        <f>YEAR(SalesDataTable[[#This Row],[Order Date]])</f>
        <v>2026</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6">
      <c r="A1880" s="2">
        <v>4106</v>
      </c>
      <c r="B1880" s="3">
        <v>46277</v>
      </c>
      <c r="C1880" s="11" t="str">
        <f>"Q"&amp;ROUNDUP(MONTH(SalesDataTable[[#This Row],[Order Date]])/3,0)</f>
        <v>Q3</v>
      </c>
      <c r="D1880" s="10">
        <f>MONTH(SalesDataTable[[#This Row],[Order Date]])</f>
        <v>9</v>
      </c>
      <c r="E1880" s="10" t="str">
        <f>TEXT(SalesDataTable[[#This Row],[Order Date]],"MMM")</f>
        <v>Sep</v>
      </c>
      <c r="F1880" s="10">
        <f>YEAR(SalesDataTable[[#This Row],[Order Date]])</f>
        <v>2026</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6">
      <c r="A1881" s="2">
        <v>4293</v>
      </c>
      <c r="B1881" s="3">
        <v>46277</v>
      </c>
      <c r="C1881" s="11" t="str">
        <f>"Q"&amp;ROUNDUP(MONTH(SalesDataTable[[#This Row],[Order Date]])/3,0)</f>
        <v>Q3</v>
      </c>
      <c r="D1881" s="10">
        <f>MONTH(SalesDataTable[[#This Row],[Order Date]])</f>
        <v>9</v>
      </c>
      <c r="E1881" s="10" t="str">
        <f>TEXT(SalesDataTable[[#This Row],[Order Date]],"MMM")</f>
        <v>Sep</v>
      </c>
      <c r="F1881" s="10">
        <f>YEAR(SalesDataTable[[#This Row],[Order Date]])</f>
        <v>2026</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6">
      <c r="A1882" s="2">
        <v>4859</v>
      </c>
      <c r="B1882" s="3">
        <v>46277</v>
      </c>
      <c r="C1882" s="11" t="str">
        <f>"Q"&amp;ROUNDUP(MONTH(SalesDataTable[[#This Row],[Order Date]])/3,0)</f>
        <v>Q3</v>
      </c>
      <c r="D1882" s="10">
        <f>MONTH(SalesDataTable[[#This Row],[Order Date]])</f>
        <v>9</v>
      </c>
      <c r="E1882" s="10" t="str">
        <f>TEXT(SalesDataTable[[#This Row],[Order Date]],"MMM")</f>
        <v>Sep</v>
      </c>
      <c r="F1882" s="10">
        <f>YEAR(SalesDataTable[[#This Row],[Order Date]])</f>
        <v>2026</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6">
      <c r="A1883" s="2">
        <v>770</v>
      </c>
      <c r="B1883" s="3">
        <v>46278</v>
      </c>
      <c r="C1883" s="11" t="str">
        <f>"Q"&amp;ROUNDUP(MONTH(SalesDataTable[[#This Row],[Order Date]])/3,0)</f>
        <v>Q3</v>
      </c>
      <c r="D1883" s="10">
        <f>MONTH(SalesDataTable[[#This Row],[Order Date]])</f>
        <v>9</v>
      </c>
      <c r="E1883" s="10" t="str">
        <f>TEXT(SalesDataTable[[#This Row],[Order Date]],"MMM")</f>
        <v>Sep</v>
      </c>
      <c r="F1883" s="10">
        <f>YEAR(SalesDataTable[[#This Row],[Order Date]])</f>
        <v>2026</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6">
      <c r="A1884" s="2">
        <v>1375</v>
      </c>
      <c r="B1884" s="3">
        <v>46278</v>
      </c>
      <c r="C1884" s="11" t="str">
        <f>"Q"&amp;ROUNDUP(MONTH(SalesDataTable[[#This Row],[Order Date]])/3,0)</f>
        <v>Q3</v>
      </c>
      <c r="D1884" s="10">
        <f>MONTH(SalesDataTable[[#This Row],[Order Date]])</f>
        <v>9</v>
      </c>
      <c r="E1884" s="10" t="str">
        <f>TEXT(SalesDataTable[[#This Row],[Order Date]],"MMM")</f>
        <v>Sep</v>
      </c>
      <c r="F1884" s="10">
        <f>YEAR(SalesDataTable[[#This Row],[Order Date]])</f>
        <v>2026</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6">
      <c r="A1885" s="2">
        <v>2063</v>
      </c>
      <c r="B1885" s="3">
        <v>46278</v>
      </c>
      <c r="C1885" s="11" t="str">
        <f>"Q"&amp;ROUNDUP(MONTH(SalesDataTable[[#This Row],[Order Date]])/3,0)</f>
        <v>Q3</v>
      </c>
      <c r="D1885" s="10">
        <f>MONTH(SalesDataTable[[#This Row],[Order Date]])</f>
        <v>9</v>
      </c>
      <c r="E1885" s="10" t="str">
        <f>TEXT(SalesDataTable[[#This Row],[Order Date]],"MMM")</f>
        <v>Sep</v>
      </c>
      <c r="F1885" s="10">
        <f>YEAR(SalesDataTable[[#This Row],[Order Date]])</f>
        <v>2026</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6">
      <c r="A1886" s="2">
        <v>2563</v>
      </c>
      <c r="B1886" s="3">
        <v>46278</v>
      </c>
      <c r="C1886" s="11" t="str">
        <f>"Q"&amp;ROUNDUP(MONTH(SalesDataTable[[#This Row],[Order Date]])/3,0)</f>
        <v>Q3</v>
      </c>
      <c r="D1886" s="10">
        <f>MONTH(SalesDataTable[[#This Row],[Order Date]])</f>
        <v>9</v>
      </c>
      <c r="E1886" s="10" t="str">
        <f>TEXT(SalesDataTable[[#This Row],[Order Date]],"MMM")</f>
        <v>Sep</v>
      </c>
      <c r="F1886" s="10">
        <f>YEAR(SalesDataTable[[#This Row],[Order Date]])</f>
        <v>2026</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6">
      <c r="A1887" s="2">
        <v>2786</v>
      </c>
      <c r="B1887" s="3">
        <v>46278</v>
      </c>
      <c r="C1887" s="11" t="str">
        <f>"Q"&amp;ROUNDUP(MONTH(SalesDataTable[[#This Row],[Order Date]])/3,0)</f>
        <v>Q3</v>
      </c>
      <c r="D1887" s="10">
        <f>MONTH(SalesDataTable[[#This Row],[Order Date]])</f>
        <v>9</v>
      </c>
      <c r="E1887" s="10" t="str">
        <f>TEXT(SalesDataTable[[#This Row],[Order Date]],"MMM")</f>
        <v>Sep</v>
      </c>
      <c r="F1887" s="10">
        <f>YEAR(SalesDataTable[[#This Row],[Order Date]])</f>
        <v>2026</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6">
      <c r="A1888" s="2">
        <v>3269</v>
      </c>
      <c r="B1888" s="3">
        <v>46278</v>
      </c>
      <c r="C1888" s="11" t="str">
        <f>"Q"&amp;ROUNDUP(MONTH(SalesDataTable[[#This Row],[Order Date]])/3,0)</f>
        <v>Q3</v>
      </c>
      <c r="D1888" s="10">
        <f>MONTH(SalesDataTable[[#This Row],[Order Date]])</f>
        <v>9</v>
      </c>
      <c r="E1888" s="10" t="str">
        <f>TEXT(SalesDataTable[[#This Row],[Order Date]],"MMM")</f>
        <v>Sep</v>
      </c>
      <c r="F1888" s="10">
        <f>YEAR(SalesDataTable[[#This Row],[Order Date]])</f>
        <v>2026</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6">
      <c r="A1889" s="2">
        <v>3346</v>
      </c>
      <c r="B1889" s="3">
        <v>46278</v>
      </c>
      <c r="C1889" s="11" t="str">
        <f>"Q"&amp;ROUNDUP(MONTH(SalesDataTable[[#This Row],[Order Date]])/3,0)</f>
        <v>Q3</v>
      </c>
      <c r="D1889" s="10">
        <f>MONTH(SalesDataTable[[#This Row],[Order Date]])</f>
        <v>9</v>
      </c>
      <c r="E1889" s="10" t="str">
        <f>TEXT(SalesDataTable[[#This Row],[Order Date]],"MMM")</f>
        <v>Sep</v>
      </c>
      <c r="F1889" s="10">
        <f>YEAR(SalesDataTable[[#This Row],[Order Date]])</f>
        <v>2026</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6">
      <c r="A1890" s="2">
        <v>4097</v>
      </c>
      <c r="B1890" s="3">
        <v>46278</v>
      </c>
      <c r="C1890" s="11" t="str">
        <f>"Q"&amp;ROUNDUP(MONTH(SalesDataTable[[#This Row],[Order Date]])/3,0)</f>
        <v>Q3</v>
      </c>
      <c r="D1890" s="10">
        <f>MONTH(SalesDataTable[[#This Row],[Order Date]])</f>
        <v>9</v>
      </c>
      <c r="E1890" s="10" t="str">
        <f>TEXT(SalesDataTable[[#This Row],[Order Date]],"MMM")</f>
        <v>Sep</v>
      </c>
      <c r="F1890" s="10">
        <f>YEAR(SalesDataTable[[#This Row],[Order Date]])</f>
        <v>2026</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6">
      <c r="A1891" s="2">
        <v>4208</v>
      </c>
      <c r="B1891" s="3">
        <v>46278</v>
      </c>
      <c r="C1891" s="11" t="str">
        <f>"Q"&amp;ROUNDUP(MONTH(SalesDataTable[[#This Row],[Order Date]])/3,0)</f>
        <v>Q3</v>
      </c>
      <c r="D1891" s="10">
        <f>MONTH(SalesDataTable[[#This Row],[Order Date]])</f>
        <v>9</v>
      </c>
      <c r="E1891" s="10" t="str">
        <f>TEXT(SalesDataTable[[#This Row],[Order Date]],"MMM")</f>
        <v>Sep</v>
      </c>
      <c r="F1891" s="10">
        <f>YEAR(SalesDataTable[[#This Row],[Order Date]])</f>
        <v>2026</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6">
      <c r="A1892" s="2">
        <v>4606</v>
      </c>
      <c r="B1892" s="3">
        <v>46278</v>
      </c>
      <c r="C1892" s="11" t="str">
        <f>"Q"&amp;ROUNDUP(MONTH(SalesDataTable[[#This Row],[Order Date]])/3,0)</f>
        <v>Q3</v>
      </c>
      <c r="D1892" s="10">
        <f>MONTH(SalesDataTable[[#This Row],[Order Date]])</f>
        <v>9</v>
      </c>
      <c r="E1892" s="10" t="str">
        <f>TEXT(SalesDataTable[[#This Row],[Order Date]],"MMM")</f>
        <v>Sep</v>
      </c>
      <c r="F1892" s="10">
        <f>YEAR(SalesDataTable[[#This Row],[Order Date]])</f>
        <v>2026</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6">
      <c r="A1893" s="2">
        <v>222</v>
      </c>
      <c r="B1893" s="3">
        <v>46279</v>
      </c>
      <c r="C1893" s="11" t="str">
        <f>"Q"&amp;ROUNDUP(MONTH(SalesDataTable[[#This Row],[Order Date]])/3,0)</f>
        <v>Q3</v>
      </c>
      <c r="D1893" s="10">
        <f>MONTH(SalesDataTable[[#This Row],[Order Date]])</f>
        <v>9</v>
      </c>
      <c r="E1893" s="10" t="str">
        <f>TEXT(SalesDataTable[[#This Row],[Order Date]],"MMM")</f>
        <v>Sep</v>
      </c>
      <c r="F1893" s="10">
        <f>YEAR(SalesDataTable[[#This Row],[Order Date]])</f>
        <v>2026</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6">
      <c r="A1894" s="2">
        <v>241</v>
      </c>
      <c r="B1894" s="3">
        <v>46279</v>
      </c>
      <c r="C1894" s="11" t="str">
        <f>"Q"&amp;ROUNDUP(MONTH(SalesDataTable[[#This Row],[Order Date]])/3,0)</f>
        <v>Q3</v>
      </c>
      <c r="D1894" s="10">
        <f>MONTH(SalesDataTable[[#This Row],[Order Date]])</f>
        <v>9</v>
      </c>
      <c r="E1894" s="10" t="str">
        <f>TEXT(SalesDataTable[[#This Row],[Order Date]],"MMM")</f>
        <v>Sep</v>
      </c>
      <c r="F1894" s="10">
        <f>YEAR(SalesDataTable[[#This Row],[Order Date]])</f>
        <v>2026</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6">
      <c r="A1895" s="2">
        <v>753</v>
      </c>
      <c r="B1895" s="3">
        <v>46279</v>
      </c>
      <c r="C1895" s="11" t="str">
        <f>"Q"&amp;ROUNDUP(MONTH(SalesDataTable[[#This Row],[Order Date]])/3,0)</f>
        <v>Q3</v>
      </c>
      <c r="D1895" s="10">
        <f>MONTH(SalesDataTable[[#This Row],[Order Date]])</f>
        <v>9</v>
      </c>
      <c r="E1895" s="10" t="str">
        <f>TEXT(SalesDataTable[[#This Row],[Order Date]],"MMM")</f>
        <v>Sep</v>
      </c>
      <c r="F1895" s="10">
        <f>YEAR(SalesDataTable[[#This Row],[Order Date]])</f>
        <v>2026</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6">
      <c r="A1896" s="2">
        <v>2530</v>
      </c>
      <c r="B1896" s="3">
        <v>46279</v>
      </c>
      <c r="C1896" s="11" t="str">
        <f>"Q"&amp;ROUNDUP(MONTH(SalesDataTable[[#This Row],[Order Date]])/3,0)</f>
        <v>Q3</v>
      </c>
      <c r="D1896" s="10">
        <f>MONTH(SalesDataTable[[#This Row],[Order Date]])</f>
        <v>9</v>
      </c>
      <c r="E1896" s="10" t="str">
        <f>TEXT(SalesDataTable[[#This Row],[Order Date]],"MMM")</f>
        <v>Sep</v>
      </c>
      <c r="F1896" s="10">
        <f>YEAR(SalesDataTable[[#This Row],[Order Date]])</f>
        <v>2026</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6">
      <c r="A1897" s="2">
        <v>572</v>
      </c>
      <c r="B1897" s="3">
        <v>46280</v>
      </c>
      <c r="C1897" s="11" t="str">
        <f>"Q"&amp;ROUNDUP(MONTH(SalesDataTable[[#This Row],[Order Date]])/3,0)</f>
        <v>Q3</v>
      </c>
      <c r="D1897" s="10">
        <f>MONTH(SalesDataTable[[#This Row],[Order Date]])</f>
        <v>9</v>
      </c>
      <c r="E1897" s="10" t="str">
        <f>TEXT(SalesDataTable[[#This Row],[Order Date]],"MMM")</f>
        <v>Sep</v>
      </c>
      <c r="F1897" s="10">
        <f>YEAR(SalesDataTable[[#This Row],[Order Date]])</f>
        <v>2026</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6">
      <c r="A1898" s="2">
        <v>874</v>
      </c>
      <c r="B1898" s="3">
        <v>46280</v>
      </c>
      <c r="C1898" s="11" t="str">
        <f>"Q"&amp;ROUNDUP(MONTH(SalesDataTable[[#This Row],[Order Date]])/3,0)</f>
        <v>Q3</v>
      </c>
      <c r="D1898" s="10">
        <f>MONTH(SalesDataTable[[#This Row],[Order Date]])</f>
        <v>9</v>
      </c>
      <c r="E1898" s="10" t="str">
        <f>TEXT(SalesDataTable[[#This Row],[Order Date]],"MMM")</f>
        <v>Sep</v>
      </c>
      <c r="F1898" s="10">
        <f>YEAR(SalesDataTable[[#This Row],[Order Date]])</f>
        <v>2026</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6">
      <c r="A1899" s="2">
        <v>937</v>
      </c>
      <c r="B1899" s="3">
        <v>46280</v>
      </c>
      <c r="C1899" s="11" t="str">
        <f>"Q"&amp;ROUNDUP(MONTH(SalesDataTable[[#This Row],[Order Date]])/3,0)</f>
        <v>Q3</v>
      </c>
      <c r="D1899" s="10">
        <f>MONTH(SalesDataTable[[#This Row],[Order Date]])</f>
        <v>9</v>
      </c>
      <c r="E1899" s="10" t="str">
        <f>TEXT(SalesDataTable[[#This Row],[Order Date]],"MMM")</f>
        <v>Sep</v>
      </c>
      <c r="F1899" s="10">
        <f>YEAR(SalesDataTable[[#This Row],[Order Date]])</f>
        <v>2026</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6">
      <c r="A1900" s="2">
        <v>1229</v>
      </c>
      <c r="B1900" s="3">
        <v>46280</v>
      </c>
      <c r="C1900" s="11" t="str">
        <f>"Q"&amp;ROUNDUP(MONTH(SalesDataTable[[#This Row],[Order Date]])/3,0)</f>
        <v>Q3</v>
      </c>
      <c r="D1900" s="10">
        <f>MONTH(SalesDataTable[[#This Row],[Order Date]])</f>
        <v>9</v>
      </c>
      <c r="E1900" s="10" t="str">
        <f>TEXT(SalesDataTable[[#This Row],[Order Date]],"MMM")</f>
        <v>Sep</v>
      </c>
      <c r="F1900" s="10">
        <f>YEAR(SalesDataTable[[#This Row],[Order Date]])</f>
        <v>2026</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6">
      <c r="A1901" s="2">
        <v>2186</v>
      </c>
      <c r="B1901" s="3">
        <v>46280</v>
      </c>
      <c r="C1901" s="11" t="str">
        <f>"Q"&amp;ROUNDUP(MONTH(SalesDataTable[[#This Row],[Order Date]])/3,0)</f>
        <v>Q3</v>
      </c>
      <c r="D1901" s="10">
        <f>MONTH(SalesDataTable[[#This Row],[Order Date]])</f>
        <v>9</v>
      </c>
      <c r="E1901" s="10" t="str">
        <f>TEXT(SalesDataTable[[#This Row],[Order Date]],"MMM")</f>
        <v>Sep</v>
      </c>
      <c r="F1901" s="10">
        <f>YEAR(SalesDataTable[[#This Row],[Order Date]])</f>
        <v>2026</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6">
      <c r="A1902" s="2">
        <v>2922</v>
      </c>
      <c r="B1902" s="3">
        <v>46280</v>
      </c>
      <c r="C1902" s="11" t="str">
        <f>"Q"&amp;ROUNDUP(MONTH(SalesDataTable[[#This Row],[Order Date]])/3,0)</f>
        <v>Q3</v>
      </c>
      <c r="D1902" s="10">
        <f>MONTH(SalesDataTable[[#This Row],[Order Date]])</f>
        <v>9</v>
      </c>
      <c r="E1902" s="10" t="str">
        <f>TEXT(SalesDataTable[[#This Row],[Order Date]],"MMM")</f>
        <v>Sep</v>
      </c>
      <c r="F1902" s="10">
        <f>YEAR(SalesDataTable[[#This Row],[Order Date]])</f>
        <v>2026</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6">
      <c r="A1903" s="2">
        <v>3140</v>
      </c>
      <c r="B1903" s="3">
        <v>46280</v>
      </c>
      <c r="C1903" s="11" t="str">
        <f>"Q"&amp;ROUNDUP(MONTH(SalesDataTable[[#This Row],[Order Date]])/3,0)</f>
        <v>Q3</v>
      </c>
      <c r="D1903" s="10">
        <f>MONTH(SalesDataTable[[#This Row],[Order Date]])</f>
        <v>9</v>
      </c>
      <c r="E1903" s="10" t="str">
        <f>TEXT(SalesDataTable[[#This Row],[Order Date]],"MMM")</f>
        <v>Sep</v>
      </c>
      <c r="F1903" s="10">
        <f>YEAR(SalesDataTable[[#This Row],[Order Date]])</f>
        <v>2026</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6">
      <c r="A1904" s="2">
        <v>3369</v>
      </c>
      <c r="B1904" s="3">
        <v>46280</v>
      </c>
      <c r="C1904" s="11" t="str">
        <f>"Q"&amp;ROUNDUP(MONTH(SalesDataTable[[#This Row],[Order Date]])/3,0)</f>
        <v>Q3</v>
      </c>
      <c r="D1904" s="10">
        <f>MONTH(SalesDataTable[[#This Row],[Order Date]])</f>
        <v>9</v>
      </c>
      <c r="E1904" s="10" t="str">
        <f>TEXT(SalesDataTable[[#This Row],[Order Date]],"MMM")</f>
        <v>Sep</v>
      </c>
      <c r="F1904" s="10">
        <f>YEAR(SalesDataTable[[#This Row],[Order Date]])</f>
        <v>2026</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6">
      <c r="A1905" s="2">
        <v>4865</v>
      </c>
      <c r="B1905" s="3">
        <v>46280</v>
      </c>
      <c r="C1905" s="11" t="str">
        <f>"Q"&amp;ROUNDUP(MONTH(SalesDataTable[[#This Row],[Order Date]])/3,0)</f>
        <v>Q3</v>
      </c>
      <c r="D1905" s="10">
        <f>MONTH(SalesDataTable[[#This Row],[Order Date]])</f>
        <v>9</v>
      </c>
      <c r="E1905" s="10" t="str">
        <f>TEXT(SalesDataTable[[#This Row],[Order Date]],"MMM")</f>
        <v>Sep</v>
      </c>
      <c r="F1905" s="10">
        <f>YEAR(SalesDataTable[[#This Row],[Order Date]])</f>
        <v>2026</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6">
      <c r="A1906" s="2">
        <v>103</v>
      </c>
      <c r="B1906" s="3">
        <v>46281</v>
      </c>
      <c r="C1906" s="11" t="str">
        <f>"Q"&amp;ROUNDUP(MONTH(SalesDataTable[[#This Row],[Order Date]])/3,0)</f>
        <v>Q3</v>
      </c>
      <c r="D1906" s="10">
        <f>MONTH(SalesDataTable[[#This Row],[Order Date]])</f>
        <v>9</v>
      </c>
      <c r="E1906" s="10" t="str">
        <f>TEXT(SalesDataTable[[#This Row],[Order Date]],"MMM")</f>
        <v>Sep</v>
      </c>
      <c r="F1906" s="10">
        <f>YEAR(SalesDataTable[[#This Row],[Order Date]])</f>
        <v>2026</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6">
      <c r="A1907" s="2">
        <v>4500</v>
      </c>
      <c r="B1907" s="3">
        <v>46281</v>
      </c>
      <c r="C1907" s="11" t="str">
        <f>"Q"&amp;ROUNDUP(MONTH(SalesDataTable[[#This Row],[Order Date]])/3,0)</f>
        <v>Q3</v>
      </c>
      <c r="D1907" s="10">
        <f>MONTH(SalesDataTable[[#This Row],[Order Date]])</f>
        <v>9</v>
      </c>
      <c r="E1907" s="10" t="str">
        <f>TEXT(SalesDataTable[[#This Row],[Order Date]],"MMM")</f>
        <v>Sep</v>
      </c>
      <c r="F1907" s="10">
        <f>YEAR(SalesDataTable[[#This Row],[Order Date]])</f>
        <v>2026</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6">
      <c r="A1908" s="2">
        <v>5093</v>
      </c>
      <c r="B1908" s="3">
        <v>46281</v>
      </c>
      <c r="C1908" s="11" t="str">
        <f>"Q"&amp;ROUNDUP(MONTH(SalesDataTable[[#This Row],[Order Date]])/3,0)</f>
        <v>Q3</v>
      </c>
      <c r="D1908" s="10">
        <f>MONTH(SalesDataTable[[#This Row],[Order Date]])</f>
        <v>9</v>
      </c>
      <c r="E1908" s="10" t="str">
        <f>TEXT(SalesDataTable[[#This Row],[Order Date]],"MMM")</f>
        <v>Sep</v>
      </c>
      <c r="F1908" s="10">
        <f>YEAR(SalesDataTable[[#This Row],[Order Date]])</f>
        <v>2026</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6">
      <c r="A1909" s="2">
        <v>5147</v>
      </c>
      <c r="B1909" s="3">
        <v>46281</v>
      </c>
      <c r="C1909" s="11" t="str">
        <f>"Q"&amp;ROUNDUP(MONTH(SalesDataTable[[#This Row],[Order Date]])/3,0)</f>
        <v>Q3</v>
      </c>
      <c r="D1909" s="10">
        <f>MONTH(SalesDataTable[[#This Row],[Order Date]])</f>
        <v>9</v>
      </c>
      <c r="E1909" s="10" t="str">
        <f>TEXT(SalesDataTable[[#This Row],[Order Date]],"MMM")</f>
        <v>Sep</v>
      </c>
      <c r="F1909" s="10">
        <f>YEAR(SalesDataTable[[#This Row],[Order Date]])</f>
        <v>2026</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6">
      <c r="A1910" s="2">
        <v>365</v>
      </c>
      <c r="B1910" s="3">
        <v>46282</v>
      </c>
      <c r="C1910" s="11" t="str">
        <f>"Q"&amp;ROUNDUP(MONTH(SalesDataTable[[#This Row],[Order Date]])/3,0)</f>
        <v>Q3</v>
      </c>
      <c r="D1910" s="10">
        <f>MONTH(SalesDataTable[[#This Row],[Order Date]])</f>
        <v>9</v>
      </c>
      <c r="E1910" s="10" t="str">
        <f>TEXT(SalesDataTable[[#This Row],[Order Date]],"MMM")</f>
        <v>Sep</v>
      </c>
      <c r="F1910" s="10">
        <f>YEAR(SalesDataTable[[#This Row],[Order Date]])</f>
        <v>2026</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6">
      <c r="A1911" s="2">
        <v>494</v>
      </c>
      <c r="B1911" s="3">
        <v>46282</v>
      </c>
      <c r="C1911" s="11" t="str">
        <f>"Q"&amp;ROUNDUP(MONTH(SalesDataTable[[#This Row],[Order Date]])/3,0)</f>
        <v>Q3</v>
      </c>
      <c r="D1911" s="10">
        <f>MONTH(SalesDataTable[[#This Row],[Order Date]])</f>
        <v>9</v>
      </c>
      <c r="E1911" s="10" t="str">
        <f>TEXT(SalesDataTable[[#This Row],[Order Date]],"MMM")</f>
        <v>Sep</v>
      </c>
      <c r="F1911" s="10">
        <f>YEAR(SalesDataTable[[#This Row],[Order Date]])</f>
        <v>2026</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6">
      <c r="A1912" s="2">
        <v>665</v>
      </c>
      <c r="B1912" s="3">
        <v>46282</v>
      </c>
      <c r="C1912" s="11" t="str">
        <f>"Q"&amp;ROUNDUP(MONTH(SalesDataTable[[#This Row],[Order Date]])/3,0)</f>
        <v>Q3</v>
      </c>
      <c r="D1912" s="10">
        <f>MONTH(SalesDataTable[[#This Row],[Order Date]])</f>
        <v>9</v>
      </c>
      <c r="E1912" s="10" t="str">
        <f>TEXT(SalesDataTable[[#This Row],[Order Date]],"MMM")</f>
        <v>Sep</v>
      </c>
      <c r="F1912" s="10">
        <f>YEAR(SalesDataTable[[#This Row],[Order Date]])</f>
        <v>2026</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6">
      <c r="A1913" s="2">
        <v>2067</v>
      </c>
      <c r="B1913" s="3">
        <v>46282</v>
      </c>
      <c r="C1913" s="11" t="str">
        <f>"Q"&amp;ROUNDUP(MONTH(SalesDataTable[[#This Row],[Order Date]])/3,0)</f>
        <v>Q3</v>
      </c>
      <c r="D1913" s="10">
        <f>MONTH(SalesDataTable[[#This Row],[Order Date]])</f>
        <v>9</v>
      </c>
      <c r="E1913" s="10" t="str">
        <f>TEXT(SalesDataTable[[#This Row],[Order Date]],"MMM")</f>
        <v>Sep</v>
      </c>
      <c r="F1913" s="10">
        <f>YEAR(SalesDataTable[[#This Row],[Order Date]])</f>
        <v>2026</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6">
      <c r="A1914" s="2">
        <v>2648</v>
      </c>
      <c r="B1914" s="3">
        <v>46282</v>
      </c>
      <c r="C1914" s="11" t="str">
        <f>"Q"&amp;ROUNDUP(MONTH(SalesDataTable[[#This Row],[Order Date]])/3,0)</f>
        <v>Q3</v>
      </c>
      <c r="D1914" s="10">
        <f>MONTH(SalesDataTable[[#This Row],[Order Date]])</f>
        <v>9</v>
      </c>
      <c r="E1914" s="10" t="str">
        <f>TEXT(SalesDataTable[[#This Row],[Order Date]],"MMM")</f>
        <v>Sep</v>
      </c>
      <c r="F1914" s="10">
        <f>YEAR(SalesDataTable[[#This Row],[Order Date]])</f>
        <v>2026</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6">
      <c r="A1915" s="2">
        <v>3074</v>
      </c>
      <c r="B1915" s="3">
        <v>46282</v>
      </c>
      <c r="C1915" s="11" t="str">
        <f>"Q"&amp;ROUNDUP(MONTH(SalesDataTable[[#This Row],[Order Date]])/3,0)</f>
        <v>Q3</v>
      </c>
      <c r="D1915" s="10">
        <f>MONTH(SalesDataTable[[#This Row],[Order Date]])</f>
        <v>9</v>
      </c>
      <c r="E1915" s="10" t="str">
        <f>TEXT(SalesDataTable[[#This Row],[Order Date]],"MMM")</f>
        <v>Sep</v>
      </c>
      <c r="F1915" s="10">
        <f>YEAR(SalesDataTable[[#This Row],[Order Date]])</f>
        <v>2026</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6">
      <c r="A1916" s="2">
        <v>259</v>
      </c>
      <c r="B1916" s="3">
        <v>46283</v>
      </c>
      <c r="C1916" s="11" t="str">
        <f>"Q"&amp;ROUNDUP(MONTH(SalesDataTable[[#This Row],[Order Date]])/3,0)</f>
        <v>Q3</v>
      </c>
      <c r="D1916" s="10">
        <f>MONTH(SalesDataTable[[#This Row],[Order Date]])</f>
        <v>9</v>
      </c>
      <c r="E1916" s="10" t="str">
        <f>TEXT(SalesDataTable[[#This Row],[Order Date]],"MMM")</f>
        <v>Sep</v>
      </c>
      <c r="F1916" s="10">
        <f>YEAR(SalesDataTable[[#This Row],[Order Date]])</f>
        <v>2026</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6">
      <c r="A1917" s="2">
        <v>997</v>
      </c>
      <c r="B1917" s="3">
        <v>46283</v>
      </c>
      <c r="C1917" s="11" t="str">
        <f>"Q"&amp;ROUNDUP(MONTH(SalesDataTable[[#This Row],[Order Date]])/3,0)</f>
        <v>Q3</v>
      </c>
      <c r="D1917" s="10">
        <f>MONTH(SalesDataTable[[#This Row],[Order Date]])</f>
        <v>9</v>
      </c>
      <c r="E1917" s="10" t="str">
        <f>TEXT(SalesDataTable[[#This Row],[Order Date]],"MMM")</f>
        <v>Sep</v>
      </c>
      <c r="F1917" s="10">
        <f>YEAR(SalesDataTable[[#This Row],[Order Date]])</f>
        <v>2026</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6">
      <c r="A1918" s="2">
        <v>2102</v>
      </c>
      <c r="B1918" s="3">
        <v>46283</v>
      </c>
      <c r="C1918" s="11" t="str">
        <f>"Q"&amp;ROUNDUP(MONTH(SalesDataTable[[#This Row],[Order Date]])/3,0)</f>
        <v>Q3</v>
      </c>
      <c r="D1918" s="10">
        <f>MONTH(SalesDataTable[[#This Row],[Order Date]])</f>
        <v>9</v>
      </c>
      <c r="E1918" s="10" t="str">
        <f>TEXT(SalesDataTable[[#This Row],[Order Date]],"MMM")</f>
        <v>Sep</v>
      </c>
      <c r="F1918" s="10">
        <f>YEAR(SalesDataTable[[#This Row],[Order Date]])</f>
        <v>2026</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6">
      <c r="A1919" s="2">
        <v>2452</v>
      </c>
      <c r="B1919" s="3">
        <v>46283</v>
      </c>
      <c r="C1919" s="11" t="str">
        <f>"Q"&amp;ROUNDUP(MONTH(SalesDataTable[[#This Row],[Order Date]])/3,0)</f>
        <v>Q3</v>
      </c>
      <c r="D1919" s="10">
        <f>MONTH(SalesDataTable[[#This Row],[Order Date]])</f>
        <v>9</v>
      </c>
      <c r="E1919" s="10" t="str">
        <f>TEXT(SalesDataTable[[#This Row],[Order Date]],"MMM")</f>
        <v>Sep</v>
      </c>
      <c r="F1919" s="10">
        <f>YEAR(SalesDataTable[[#This Row],[Order Date]])</f>
        <v>2026</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6">
      <c r="A1920" s="2">
        <v>2761</v>
      </c>
      <c r="B1920" s="3">
        <v>46283</v>
      </c>
      <c r="C1920" s="11" t="str">
        <f>"Q"&amp;ROUNDUP(MONTH(SalesDataTable[[#This Row],[Order Date]])/3,0)</f>
        <v>Q3</v>
      </c>
      <c r="D1920" s="10">
        <f>MONTH(SalesDataTable[[#This Row],[Order Date]])</f>
        <v>9</v>
      </c>
      <c r="E1920" s="10" t="str">
        <f>TEXT(SalesDataTable[[#This Row],[Order Date]],"MMM")</f>
        <v>Sep</v>
      </c>
      <c r="F1920" s="10">
        <f>YEAR(SalesDataTable[[#This Row],[Order Date]])</f>
        <v>2026</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6">
      <c r="A1921" s="2">
        <v>3993</v>
      </c>
      <c r="B1921" s="3">
        <v>46283</v>
      </c>
      <c r="C1921" s="11" t="str">
        <f>"Q"&amp;ROUNDUP(MONTH(SalesDataTable[[#This Row],[Order Date]])/3,0)</f>
        <v>Q3</v>
      </c>
      <c r="D1921" s="10">
        <f>MONTH(SalesDataTable[[#This Row],[Order Date]])</f>
        <v>9</v>
      </c>
      <c r="E1921" s="10" t="str">
        <f>TEXT(SalesDataTable[[#This Row],[Order Date]],"MMM")</f>
        <v>Sep</v>
      </c>
      <c r="F1921" s="10">
        <f>YEAR(SalesDataTable[[#This Row],[Order Date]])</f>
        <v>2026</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6">
      <c r="A1922" s="2">
        <v>4343</v>
      </c>
      <c r="B1922" s="3">
        <v>46283</v>
      </c>
      <c r="C1922" s="11" t="str">
        <f>"Q"&amp;ROUNDUP(MONTH(SalesDataTable[[#This Row],[Order Date]])/3,0)</f>
        <v>Q3</v>
      </c>
      <c r="D1922" s="10">
        <f>MONTH(SalesDataTable[[#This Row],[Order Date]])</f>
        <v>9</v>
      </c>
      <c r="E1922" s="10" t="str">
        <f>TEXT(SalesDataTable[[#This Row],[Order Date]],"MMM")</f>
        <v>Sep</v>
      </c>
      <c r="F1922" s="10">
        <f>YEAR(SalesDataTable[[#This Row],[Order Date]])</f>
        <v>2026</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6">
      <c r="A1923" s="2">
        <v>4429</v>
      </c>
      <c r="B1923" s="3">
        <v>46283</v>
      </c>
      <c r="C1923" s="11" t="str">
        <f>"Q"&amp;ROUNDUP(MONTH(SalesDataTable[[#This Row],[Order Date]])/3,0)</f>
        <v>Q3</v>
      </c>
      <c r="D1923" s="10">
        <f>MONTH(SalesDataTable[[#This Row],[Order Date]])</f>
        <v>9</v>
      </c>
      <c r="E1923" s="10" t="str">
        <f>TEXT(SalesDataTable[[#This Row],[Order Date]],"MMM")</f>
        <v>Sep</v>
      </c>
      <c r="F1923" s="10">
        <f>YEAR(SalesDataTable[[#This Row],[Order Date]])</f>
        <v>2026</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6">
      <c r="A1924" s="2">
        <v>4824</v>
      </c>
      <c r="B1924" s="3">
        <v>46283</v>
      </c>
      <c r="C1924" s="11" t="str">
        <f>"Q"&amp;ROUNDUP(MONTH(SalesDataTable[[#This Row],[Order Date]])/3,0)</f>
        <v>Q3</v>
      </c>
      <c r="D1924" s="10">
        <f>MONTH(SalesDataTable[[#This Row],[Order Date]])</f>
        <v>9</v>
      </c>
      <c r="E1924" s="10" t="str">
        <f>TEXT(SalesDataTable[[#This Row],[Order Date]],"MMM")</f>
        <v>Sep</v>
      </c>
      <c r="F1924" s="10">
        <f>YEAR(SalesDataTable[[#This Row],[Order Date]])</f>
        <v>2026</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6">
      <c r="A1925" s="2">
        <v>4881</v>
      </c>
      <c r="B1925" s="3">
        <v>46283</v>
      </c>
      <c r="C1925" s="11" t="str">
        <f>"Q"&amp;ROUNDUP(MONTH(SalesDataTable[[#This Row],[Order Date]])/3,0)</f>
        <v>Q3</v>
      </c>
      <c r="D1925" s="10">
        <f>MONTH(SalesDataTable[[#This Row],[Order Date]])</f>
        <v>9</v>
      </c>
      <c r="E1925" s="10" t="str">
        <f>TEXT(SalesDataTable[[#This Row],[Order Date]],"MMM")</f>
        <v>Sep</v>
      </c>
      <c r="F1925" s="10">
        <f>YEAR(SalesDataTable[[#This Row],[Order Date]])</f>
        <v>2026</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6">
      <c r="A1926" s="2">
        <v>5138</v>
      </c>
      <c r="B1926" s="3">
        <v>46283</v>
      </c>
      <c r="C1926" s="11" t="str">
        <f>"Q"&amp;ROUNDUP(MONTH(SalesDataTable[[#This Row],[Order Date]])/3,0)</f>
        <v>Q3</v>
      </c>
      <c r="D1926" s="10">
        <f>MONTH(SalesDataTable[[#This Row],[Order Date]])</f>
        <v>9</v>
      </c>
      <c r="E1926" s="10" t="str">
        <f>TEXT(SalesDataTable[[#This Row],[Order Date]],"MMM")</f>
        <v>Sep</v>
      </c>
      <c r="F1926" s="10">
        <f>YEAR(SalesDataTable[[#This Row],[Order Date]])</f>
        <v>2026</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6">
      <c r="A1927" s="2">
        <v>1214</v>
      </c>
      <c r="B1927" s="3">
        <v>46284</v>
      </c>
      <c r="C1927" s="11" t="str">
        <f>"Q"&amp;ROUNDUP(MONTH(SalesDataTable[[#This Row],[Order Date]])/3,0)</f>
        <v>Q3</v>
      </c>
      <c r="D1927" s="10">
        <f>MONTH(SalesDataTable[[#This Row],[Order Date]])</f>
        <v>9</v>
      </c>
      <c r="E1927" s="10" t="str">
        <f>TEXT(SalesDataTable[[#This Row],[Order Date]],"MMM")</f>
        <v>Sep</v>
      </c>
      <c r="F1927" s="10">
        <f>YEAR(SalesDataTable[[#This Row],[Order Date]])</f>
        <v>2026</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6">
      <c r="A1928" s="2">
        <v>1346</v>
      </c>
      <c r="B1928" s="3">
        <v>46284</v>
      </c>
      <c r="C1928" s="11" t="str">
        <f>"Q"&amp;ROUNDUP(MONTH(SalesDataTable[[#This Row],[Order Date]])/3,0)</f>
        <v>Q3</v>
      </c>
      <c r="D1928" s="10">
        <f>MONTH(SalesDataTable[[#This Row],[Order Date]])</f>
        <v>9</v>
      </c>
      <c r="E1928" s="10" t="str">
        <f>TEXT(SalesDataTable[[#This Row],[Order Date]],"MMM")</f>
        <v>Sep</v>
      </c>
      <c r="F1928" s="10">
        <f>YEAR(SalesDataTable[[#This Row],[Order Date]])</f>
        <v>2026</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6">
      <c r="A1929" s="2">
        <v>1361</v>
      </c>
      <c r="B1929" s="3">
        <v>46284</v>
      </c>
      <c r="C1929" s="11" t="str">
        <f>"Q"&amp;ROUNDUP(MONTH(SalesDataTable[[#This Row],[Order Date]])/3,0)</f>
        <v>Q3</v>
      </c>
      <c r="D1929" s="10">
        <f>MONTH(SalesDataTable[[#This Row],[Order Date]])</f>
        <v>9</v>
      </c>
      <c r="E1929" s="10" t="str">
        <f>TEXT(SalesDataTable[[#This Row],[Order Date]],"MMM")</f>
        <v>Sep</v>
      </c>
      <c r="F1929" s="10">
        <f>YEAR(SalesDataTable[[#This Row],[Order Date]])</f>
        <v>2026</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6">
      <c r="A1930" s="2">
        <v>2728</v>
      </c>
      <c r="B1930" s="3">
        <v>46284</v>
      </c>
      <c r="C1930" s="11" t="str">
        <f>"Q"&amp;ROUNDUP(MONTH(SalesDataTable[[#This Row],[Order Date]])/3,0)</f>
        <v>Q3</v>
      </c>
      <c r="D1930" s="10">
        <f>MONTH(SalesDataTable[[#This Row],[Order Date]])</f>
        <v>9</v>
      </c>
      <c r="E1930" s="10" t="str">
        <f>TEXT(SalesDataTable[[#This Row],[Order Date]],"MMM")</f>
        <v>Sep</v>
      </c>
      <c r="F1930" s="10">
        <f>YEAR(SalesDataTable[[#This Row],[Order Date]])</f>
        <v>2026</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6">
      <c r="A1931" s="2">
        <v>2788</v>
      </c>
      <c r="B1931" s="3">
        <v>46284</v>
      </c>
      <c r="C1931" s="11" t="str">
        <f>"Q"&amp;ROUNDUP(MONTH(SalesDataTable[[#This Row],[Order Date]])/3,0)</f>
        <v>Q3</v>
      </c>
      <c r="D1931" s="10">
        <f>MONTH(SalesDataTable[[#This Row],[Order Date]])</f>
        <v>9</v>
      </c>
      <c r="E1931" s="10" t="str">
        <f>TEXT(SalesDataTable[[#This Row],[Order Date]],"MMM")</f>
        <v>Sep</v>
      </c>
      <c r="F1931" s="10">
        <f>YEAR(SalesDataTable[[#This Row],[Order Date]])</f>
        <v>2026</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6">
      <c r="A1932" s="2">
        <v>2932</v>
      </c>
      <c r="B1932" s="3">
        <v>46284</v>
      </c>
      <c r="C1932" s="11" t="str">
        <f>"Q"&amp;ROUNDUP(MONTH(SalesDataTable[[#This Row],[Order Date]])/3,0)</f>
        <v>Q3</v>
      </c>
      <c r="D1932" s="10">
        <f>MONTH(SalesDataTable[[#This Row],[Order Date]])</f>
        <v>9</v>
      </c>
      <c r="E1932" s="10" t="str">
        <f>TEXT(SalesDataTable[[#This Row],[Order Date]],"MMM")</f>
        <v>Sep</v>
      </c>
      <c r="F1932" s="10">
        <f>YEAR(SalesDataTable[[#This Row],[Order Date]])</f>
        <v>2026</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6">
      <c r="A1933" s="2">
        <v>3399</v>
      </c>
      <c r="B1933" s="3">
        <v>46284</v>
      </c>
      <c r="C1933" s="11" t="str">
        <f>"Q"&amp;ROUNDUP(MONTH(SalesDataTable[[#This Row],[Order Date]])/3,0)</f>
        <v>Q3</v>
      </c>
      <c r="D1933" s="10">
        <f>MONTH(SalesDataTable[[#This Row],[Order Date]])</f>
        <v>9</v>
      </c>
      <c r="E1933" s="10" t="str">
        <f>TEXT(SalesDataTable[[#This Row],[Order Date]],"MMM")</f>
        <v>Sep</v>
      </c>
      <c r="F1933" s="10">
        <f>YEAR(SalesDataTable[[#This Row],[Order Date]])</f>
        <v>2026</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6">
      <c r="A1934" s="2">
        <v>3588</v>
      </c>
      <c r="B1934" s="3">
        <v>46284</v>
      </c>
      <c r="C1934" s="11" t="str">
        <f>"Q"&amp;ROUNDUP(MONTH(SalesDataTable[[#This Row],[Order Date]])/3,0)</f>
        <v>Q3</v>
      </c>
      <c r="D1934" s="10">
        <f>MONTH(SalesDataTable[[#This Row],[Order Date]])</f>
        <v>9</v>
      </c>
      <c r="E1934" s="10" t="str">
        <f>TEXT(SalesDataTable[[#This Row],[Order Date]],"MMM")</f>
        <v>Sep</v>
      </c>
      <c r="F1934" s="10">
        <f>YEAR(SalesDataTable[[#This Row],[Order Date]])</f>
        <v>2026</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6">
      <c r="A1935" s="2">
        <v>3603</v>
      </c>
      <c r="B1935" s="3">
        <v>46284</v>
      </c>
      <c r="C1935" s="11" t="str">
        <f>"Q"&amp;ROUNDUP(MONTH(SalesDataTable[[#This Row],[Order Date]])/3,0)</f>
        <v>Q3</v>
      </c>
      <c r="D1935" s="10">
        <f>MONTH(SalesDataTable[[#This Row],[Order Date]])</f>
        <v>9</v>
      </c>
      <c r="E1935" s="10" t="str">
        <f>TEXT(SalesDataTable[[#This Row],[Order Date]],"MMM")</f>
        <v>Sep</v>
      </c>
      <c r="F1935" s="10">
        <f>YEAR(SalesDataTable[[#This Row],[Order Date]])</f>
        <v>2026</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6">
      <c r="A1936" s="2">
        <v>3845</v>
      </c>
      <c r="B1936" s="3">
        <v>46284</v>
      </c>
      <c r="C1936" s="11" t="str">
        <f>"Q"&amp;ROUNDUP(MONTH(SalesDataTable[[#This Row],[Order Date]])/3,0)</f>
        <v>Q3</v>
      </c>
      <c r="D1936" s="10">
        <f>MONTH(SalesDataTable[[#This Row],[Order Date]])</f>
        <v>9</v>
      </c>
      <c r="E1936" s="10" t="str">
        <f>TEXT(SalesDataTable[[#This Row],[Order Date]],"MMM")</f>
        <v>Sep</v>
      </c>
      <c r="F1936" s="10">
        <f>YEAR(SalesDataTable[[#This Row],[Order Date]])</f>
        <v>2026</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6">
      <c r="A1937" s="2">
        <v>4191</v>
      </c>
      <c r="B1937" s="3">
        <v>46284</v>
      </c>
      <c r="C1937" s="11" t="str">
        <f>"Q"&amp;ROUNDUP(MONTH(SalesDataTable[[#This Row],[Order Date]])/3,0)</f>
        <v>Q3</v>
      </c>
      <c r="D1937" s="10">
        <f>MONTH(SalesDataTable[[#This Row],[Order Date]])</f>
        <v>9</v>
      </c>
      <c r="E1937" s="10" t="str">
        <f>TEXT(SalesDataTable[[#This Row],[Order Date]],"MMM")</f>
        <v>Sep</v>
      </c>
      <c r="F1937" s="10">
        <f>YEAR(SalesDataTable[[#This Row],[Order Date]])</f>
        <v>2026</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6">
      <c r="A1938" s="2">
        <v>4269</v>
      </c>
      <c r="B1938" s="3">
        <v>46284</v>
      </c>
      <c r="C1938" s="11" t="str">
        <f>"Q"&amp;ROUNDUP(MONTH(SalesDataTable[[#This Row],[Order Date]])/3,0)</f>
        <v>Q3</v>
      </c>
      <c r="D1938" s="10">
        <f>MONTH(SalesDataTable[[#This Row],[Order Date]])</f>
        <v>9</v>
      </c>
      <c r="E1938" s="10" t="str">
        <f>TEXT(SalesDataTable[[#This Row],[Order Date]],"MMM")</f>
        <v>Sep</v>
      </c>
      <c r="F1938" s="10">
        <f>YEAR(SalesDataTable[[#This Row],[Order Date]])</f>
        <v>2026</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6">
      <c r="A1939" s="2">
        <v>5</v>
      </c>
      <c r="B1939" s="3">
        <v>46285</v>
      </c>
      <c r="C1939" s="11" t="str">
        <f>"Q"&amp;ROUNDUP(MONTH(SalesDataTable[[#This Row],[Order Date]])/3,0)</f>
        <v>Q3</v>
      </c>
      <c r="D1939" s="10">
        <f>MONTH(SalesDataTable[[#This Row],[Order Date]])</f>
        <v>9</v>
      </c>
      <c r="E1939" s="10" t="str">
        <f>TEXT(SalesDataTable[[#This Row],[Order Date]],"MMM")</f>
        <v>Sep</v>
      </c>
      <c r="F1939" s="10">
        <f>YEAR(SalesDataTable[[#This Row],[Order Date]])</f>
        <v>2026</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6">
      <c r="A1940" s="2">
        <v>210</v>
      </c>
      <c r="B1940" s="3">
        <v>46285</v>
      </c>
      <c r="C1940" s="11" t="str">
        <f>"Q"&amp;ROUNDUP(MONTH(SalesDataTable[[#This Row],[Order Date]])/3,0)</f>
        <v>Q3</v>
      </c>
      <c r="D1940" s="10">
        <f>MONTH(SalesDataTable[[#This Row],[Order Date]])</f>
        <v>9</v>
      </c>
      <c r="E1940" s="10" t="str">
        <f>TEXT(SalesDataTable[[#This Row],[Order Date]],"MMM")</f>
        <v>Sep</v>
      </c>
      <c r="F1940" s="10">
        <f>YEAR(SalesDataTable[[#This Row],[Order Date]])</f>
        <v>2026</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6">
      <c r="A1941" s="2">
        <v>462</v>
      </c>
      <c r="B1941" s="3">
        <v>46285</v>
      </c>
      <c r="C1941" s="11" t="str">
        <f>"Q"&amp;ROUNDUP(MONTH(SalesDataTable[[#This Row],[Order Date]])/3,0)</f>
        <v>Q3</v>
      </c>
      <c r="D1941" s="10">
        <f>MONTH(SalesDataTable[[#This Row],[Order Date]])</f>
        <v>9</v>
      </c>
      <c r="E1941" s="10" t="str">
        <f>TEXT(SalesDataTable[[#This Row],[Order Date]],"MMM")</f>
        <v>Sep</v>
      </c>
      <c r="F1941" s="10">
        <f>YEAR(SalesDataTable[[#This Row],[Order Date]])</f>
        <v>2026</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6">
      <c r="A1942" s="2">
        <v>725</v>
      </c>
      <c r="B1942" s="3">
        <v>46285</v>
      </c>
      <c r="C1942" s="11" t="str">
        <f>"Q"&amp;ROUNDUP(MONTH(SalesDataTable[[#This Row],[Order Date]])/3,0)</f>
        <v>Q3</v>
      </c>
      <c r="D1942" s="10">
        <f>MONTH(SalesDataTable[[#This Row],[Order Date]])</f>
        <v>9</v>
      </c>
      <c r="E1942" s="10" t="str">
        <f>TEXT(SalesDataTable[[#This Row],[Order Date]],"MMM")</f>
        <v>Sep</v>
      </c>
      <c r="F1942" s="10">
        <f>YEAR(SalesDataTable[[#This Row],[Order Date]])</f>
        <v>2026</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6">
      <c r="A1943" s="2">
        <v>918</v>
      </c>
      <c r="B1943" s="3">
        <v>46285</v>
      </c>
      <c r="C1943" s="11" t="str">
        <f>"Q"&amp;ROUNDUP(MONTH(SalesDataTable[[#This Row],[Order Date]])/3,0)</f>
        <v>Q3</v>
      </c>
      <c r="D1943" s="10">
        <f>MONTH(SalesDataTable[[#This Row],[Order Date]])</f>
        <v>9</v>
      </c>
      <c r="E1943" s="10" t="str">
        <f>TEXT(SalesDataTable[[#This Row],[Order Date]],"MMM")</f>
        <v>Sep</v>
      </c>
      <c r="F1943" s="10">
        <f>YEAR(SalesDataTable[[#This Row],[Order Date]])</f>
        <v>2026</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6">
      <c r="A1944" s="2">
        <v>1442</v>
      </c>
      <c r="B1944" s="3">
        <v>46285</v>
      </c>
      <c r="C1944" s="11" t="str">
        <f>"Q"&amp;ROUNDUP(MONTH(SalesDataTable[[#This Row],[Order Date]])/3,0)</f>
        <v>Q3</v>
      </c>
      <c r="D1944" s="10">
        <f>MONTH(SalesDataTable[[#This Row],[Order Date]])</f>
        <v>9</v>
      </c>
      <c r="E1944" s="10" t="str">
        <f>TEXT(SalesDataTable[[#This Row],[Order Date]],"MMM")</f>
        <v>Sep</v>
      </c>
      <c r="F1944" s="10">
        <f>YEAR(SalesDataTable[[#This Row],[Order Date]])</f>
        <v>2026</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6">
      <c r="A1945" s="2">
        <v>4290</v>
      </c>
      <c r="B1945" s="3">
        <v>46285</v>
      </c>
      <c r="C1945" s="11" t="str">
        <f>"Q"&amp;ROUNDUP(MONTH(SalesDataTable[[#This Row],[Order Date]])/3,0)</f>
        <v>Q3</v>
      </c>
      <c r="D1945" s="10">
        <f>MONTH(SalesDataTable[[#This Row],[Order Date]])</f>
        <v>9</v>
      </c>
      <c r="E1945" s="10" t="str">
        <f>TEXT(SalesDataTable[[#This Row],[Order Date]],"MMM")</f>
        <v>Sep</v>
      </c>
      <c r="F1945" s="10">
        <f>YEAR(SalesDataTable[[#This Row],[Order Date]])</f>
        <v>2026</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6">
      <c r="A1946" s="2">
        <v>4666</v>
      </c>
      <c r="B1946" s="3">
        <v>46285</v>
      </c>
      <c r="C1946" s="11" t="str">
        <f>"Q"&amp;ROUNDUP(MONTH(SalesDataTable[[#This Row],[Order Date]])/3,0)</f>
        <v>Q3</v>
      </c>
      <c r="D1946" s="10">
        <f>MONTH(SalesDataTable[[#This Row],[Order Date]])</f>
        <v>9</v>
      </c>
      <c r="E1946" s="10" t="str">
        <f>TEXT(SalesDataTable[[#This Row],[Order Date]],"MMM")</f>
        <v>Sep</v>
      </c>
      <c r="F1946" s="10">
        <f>YEAR(SalesDataTable[[#This Row],[Order Date]])</f>
        <v>2026</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6">
      <c r="A1947" s="2">
        <v>234</v>
      </c>
      <c r="B1947" s="3">
        <v>46286</v>
      </c>
      <c r="C1947" s="11" t="str">
        <f>"Q"&amp;ROUNDUP(MONTH(SalesDataTable[[#This Row],[Order Date]])/3,0)</f>
        <v>Q3</v>
      </c>
      <c r="D1947" s="10">
        <f>MONTH(SalesDataTable[[#This Row],[Order Date]])</f>
        <v>9</v>
      </c>
      <c r="E1947" s="10" t="str">
        <f>TEXT(SalesDataTable[[#This Row],[Order Date]],"MMM")</f>
        <v>Sep</v>
      </c>
      <c r="F1947" s="10">
        <f>YEAR(SalesDataTable[[#This Row],[Order Date]])</f>
        <v>2026</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6">
      <c r="A1948" s="2">
        <v>802</v>
      </c>
      <c r="B1948" s="3">
        <v>46286</v>
      </c>
      <c r="C1948" s="11" t="str">
        <f>"Q"&amp;ROUNDUP(MONTH(SalesDataTable[[#This Row],[Order Date]])/3,0)</f>
        <v>Q3</v>
      </c>
      <c r="D1948" s="10">
        <f>MONTH(SalesDataTable[[#This Row],[Order Date]])</f>
        <v>9</v>
      </c>
      <c r="E1948" s="10" t="str">
        <f>TEXT(SalesDataTable[[#This Row],[Order Date]],"MMM")</f>
        <v>Sep</v>
      </c>
      <c r="F1948" s="10">
        <f>YEAR(SalesDataTable[[#This Row],[Order Date]])</f>
        <v>2026</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6">
      <c r="A1949" s="2">
        <v>1942</v>
      </c>
      <c r="B1949" s="3">
        <v>46286</v>
      </c>
      <c r="C1949" s="11" t="str">
        <f>"Q"&amp;ROUNDUP(MONTH(SalesDataTable[[#This Row],[Order Date]])/3,0)</f>
        <v>Q3</v>
      </c>
      <c r="D1949" s="10">
        <f>MONTH(SalesDataTable[[#This Row],[Order Date]])</f>
        <v>9</v>
      </c>
      <c r="E1949" s="10" t="str">
        <f>TEXT(SalesDataTable[[#This Row],[Order Date]],"MMM")</f>
        <v>Sep</v>
      </c>
      <c r="F1949" s="10">
        <f>YEAR(SalesDataTable[[#This Row],[Order Date]])</f>
        <v>2026</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6">
      <c r="A1950" s="2">
        <v>2200</v>
      </c>
      <c r="B1950" s="3">
        <v>46286</v>
      </c>
      <c r="C1950" s="11" t="str">
        <f>"Q"&amp;ROUNDUP(MONTH(SalesDataTable[[#This Row],[Order Date]])/3,0)</f>
        <v>Q3</v>
      </c>
      <c r="D1950" s="10">
        <f>MONTH(SalesDataTable[[#This Row],[Order Date]])</f>
        <v>9</v>
      </c>
      <c r="E1950" s="10" t="str">
        <f>TEXT(SalesDataTable[[#This Row],[Order Date]],"MMM")</f>
        <v>Sep</v>
      </c>
      <c r="F1950" s="10">
        <f>YEAR(SalesDataTable[[#This Row],[Order Date]])</f>
        <v>2026</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6">
      <c r="A1951" s="2">
        <v>2236</v>
      </c>
      <c r="B1951" s="3">
        <v>46286</v>
      </c>
      <c r="C1951" s="11" t="str">
        <f>"Q"&amp;ROUNDUP(MONTH(SalesDataTable[[#This Row],[Order Date]])/3,0)</f>
        <v>Q3</v>
      </c>
      <c r="D1951" s="10">
        <f>MONTH(SalesDataTable[[#This Row],[Order Date]])</f>
        <v>9</v>
      </c>
      <c r="E1951" s="10" t="str">
        <f>TEXT(SalesDataTable[[#This Row],[Order Date]],"MMM")</f>
        <v>Sep</v>
      </c>
      <c r="F1951" s="10">
        <f>YEAR(SalesDataTable[[#This Row],[Order Date]])</f>
        <v>2026</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6">
      <c r="A1952" s="2">
        <v>4041</v>
      </c>
      <c r="B1952" s="3">
        <v>46286</v>
      </c>
      <c r="C1952" s="11" t="str">
        <f>"Q"&amp;ROUNDUP(MONTH(SalesDataTable[[#This Row],[Order Date]])/3,0)</f>
        <v>Q3</v>
      </c>
      <c r="D1952" s="10">
        <f>MONTH(SalesDataTable[[#This Row],[Order Date]])</f>
        <v>9</v>
      </c>
      <c r="E1952" s="10" t="str">
        <f>TEXT(SalesDataTable[[#This Row],[Order Date]],"MMM")</f>
        <v>Sep</v>
      </c>
      <c r="F1952" s="10">
        <f>YEAR(SalesDataTable[[#This Row],[Order Date]])</f>
        <v>2026</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6">
      <c r="A1953" s="2">
        <v>4435</v>
      </c>
      <c r="B1953" s="3">
        <v>46286</v>
      </c>
      <c r="C1953" s="11" t="str">
        <f>"Q"&amp;ROUNDUP(MONTH(SalesDataTable[[#This Row],[Order Date]])/3,0)</f>
        <v>Q3</v>
      </c>
      <c r="D1953" s="10">
        <f>MONTH(SalesDataTable[[#This Row],[Order Date]])</f>
        <v>9</v>
      </c>
      <c r="E1953" s="10" t="str">
        <f>TEXT(SalesDataTable[[#This Row],[Order Date]],"MMM")</f>
        <v>Sep</v>
      </c>
      <c r="F1953" s="10">
        <f>YEAR(SalesDataTable[[#This Row],[Order Date]])</f>
        <v>2026</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6">
      <c r="A1954" s="2">
        <v>305</v>
      </c>
      <c r="B1954" s="3">
        <v>46287</v>
      </c>
      <c r="C1954" s="11" t="str">
        <f>"Q"&amp;ROUNDUP(MONTH(SalesDataTable[[#This Row],[Order Date]])/3,0)</f>
        <v>Q3</v>
      </c>
      <c r="D1954" s="10">
        <f>MONTH(SalesDataTable[[#This Row],[Order Date]])</f>
        <v>9</v>
      </c>
      <c r="E1954" s="10" t="str">
        <f>TEXT(SalesDataTable[[#This Row],[Order Date]],"MMM")</f>
        <v>Sep</v>
      </c>
      <c r="F1954" s="10">
        <f>YEAR(SalesDataTable[[#This Row],[Order Date]])</f>
        <v>2026</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6">
      <c r="A1955" s="2">
        <v>808</v>
      </c>
      <c r="B1955" s="3">
        <v>46287</v>
      </c>
      <c r="C1955" s="11" t="str">
        <f>"Q"&amp;ROUNDUP(MONTH(SalesDataTable[[#This Row],[Order Date]])/3,0)</f>
        <v>Q3</v>
      </c>
      <c r="D1955" s="10">
        <f>MONTH(SalesDataTable[[#This Row],[Order Date]])</f>
        <v>9</v>
      </c>
      <c r="E1955" s="10" t="str">
        <f>TEXT(SalesDataTable[[#This Row],[Order Date]],"MMM")</f>
        <v>Sep</v>
      </c>
      <c r="F1955" s="10">
        <f>YEAR(SalesDataTable[[#This Row],[Order Date]])</f>
        <v>2026</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6">
      <c r="A1956" s="2">
        <v>1029</v>
      </c>
      <c r="B1956" s="3">
        <v>46287</v>
      </c>
      <c r="C1956" s="11" t="str">
        <f>"Q"&amp;ROUNDUP(MONTH(SalesDataTable[[#This Row],[Order Date]])/3,0)</f>
        <v>Q3</v>
      </c>
      <c r="D1956" s="10">
        <f>MONTH(SalesDataTable[[#This Row],[Order Date]])</f>
        <v>9</v>
      </c>
      <c r="E1956" s="10" t="str">
        <f>TEXT(SalesDataTable[[#This Row],[Order Date]],"MMM")</f>
        <v>Sep</v>
      </c>
      <c r="F1956" s="10">
        <f>YEAR(SalesDataTable[[#This Row],[Order Date]])</f>
        <v>2026</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6">
      <c r="A1957" s="2">
        <v>1721</v>
      </c>
      <c r="B1957" s="3">
        <v>46287</v>
      </c>
      <c r="C1957" s="11" t="str">
        <f>"Q"&amp;ROUNDUP(MONTH(SalesDataTable[[#This Row],[Order Date]])/3,0)</f>
        <v>Q3</v>
      </c>
      <c r="D1957" s="10">
        <f>MONTH(SalesDataTable[[#This Row],[Order Date]])</f>
        <v>9</v>
      </c>
      <c r="E1957" s="10" t="str">
        <f>TEXT(SalesDataTable[[#This Row],[Order Date]],"MMM")</f>
        <v>Sep</v>
      </c>
      <c r="F1957" s="10">
        <f>YEAR(SalesDataTable[[#This Row],[Order Date]])</f>
        <v>2026</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6">
      <c r="A1958" s="2">
        <v>2425</v>
      </c>
      <c r="B1958" s="3">
        <v>46287</v>
      </c>
      <c r="C1958" s="11" t="str">
        <f>"Q"&amp;ROUNDUP(MONTH(SalesDataTable[[#This Row],[Order Date]])/3,0)</f>
        <v>Q3</v>
      </c>
      <c r="D1958" s="10">
        <f>MONTH(SalesDataTable[[#This Row],[Order Date]])</f>
        <v>9</v>
      </c>
      <c r="E1958" s="10" t="str">
        <f>TEXT(SalesDataTable[[#This Row],[Order Date]],"MMM")</f>
        <v>Sep</v>
      </c>
      <c r="F1958" s="10">
        <f>YEAR(SalesDataTable[[#This Row],[Order Date]])</f>
        <v>2026</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6">
      <c r="A1959" s="2">
        <v>3322</v>
      </c>
      <c r="B1959" s="3">
        <v>46287</v>
      </c>
      <c r="C1959" s="11" t="str">
        <f>"Q"&amp;ROUNDUP(MONTH(SalesDataTable[[#This Row],[Order Date]])/3,0)</f>
        <v>Q3</v>
      </c>
      <c r="D1959" s="10">
        <f>MONTH(SalesDataTable[[#This Row],[Order Date]])</f>
        <v>9</v>
      </c>
      <c r="E1959" s="10" t="str">
        <f>TEXT(SalesDataTable[[#This Row],[Order Date]],"MMM")</f>
        <v>Sep</v>
      </c>
      <c r="F1959" s="10">
        <f>YEAR(SalesDataTable[[#This Row],[Order Date]])</f>
        <v>2026</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6">
      <c r="A1960" s="2">
        <v>3821</v>
      </c>
      <c r="B1960" s="3">
        <v>46287</v>
      </c>
      <c r="C1960" s="11" t="str">
        <f>"Q"&amp;ROUNDUP(MONTH(SalesDataTable[[#This Row],[Order Date]])/3,0)</f>
        <v>Q3</v>
      </c>
      <c r="D1960" s="10">
        <f>MONTH(SalesDataTable[[#This Row],[Order Date]])</f>
        <v>9</v>
      </c>
      <c r="E1960" s="10" t="str">
        <f>TEXT(SalesDataTable[[#This Row],[Order Date]],"MMM")</f>
        <v>Sep</v>
      </c>
      <c r="F1960" s="10">
        <f>YEAR(SalesDataTable[[#This Row],[Order Date]])</f>
        <v>2026</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6">
      <c r="A1961" s="2">
        <v>3899</v>
      </c>
      <c r="B1961" s="3">
        <v>46287</v>
      </c>
      <c r="C1961" s="11" t="str">
        <f>"Q"&amp;ROUNDUP(MONTH(SalesDataTable[[#This Row],[Order Date]])/3,0)</f>
        <v>Q3</v>
      </c>
      <c r="D1961" s="10">
        <f>MONTH(SalesDataTable[[#This Row],[Order Date]])</f>
        <v>9</v>
      </c>
      <c r="E1961" s="10" t="str">
        <f>TEXT(SalesDataTable[[#This Row],[Order Date]],"MMM")</f>
        <v>Sep</v>
      </c>
      <c r="F1961" s="10">
        <f>YEAR(SalesDataTable[[#This Row],[Order Date]])</f>
        <v>2026</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6">
      <c r="A1962" s="2">
        <v>4807</v>
      </c>
      <c r="B1962" s="3">
        <v>46287</v>
      </c>
      <c r="C1962" s="11" t="str">
        <f>"Q"&amp;ROUNDUP(MONTH(SalesDataTable[[#This Row],[Order Date]])/3,0)</f>
        <v>Q3</v>
      </c>
      <c r="D1962" s="10">
        <f>MONTH(SalesDataTable[[#This Row],[Order Date]])</f>
        <v>9</v>
      </c>
      <c r="E1962" s="10" t="str">
        <f>TEXT(SalesDataTable[[#This Row],[Order Date]],"MMM")</f>
        <v>Sep</v>
      </c>
      <c r="F1962" s="10">
        <f>YEAR(SalesDataTable[[#This Row],[Order Date]])</f>
        <v>2026</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6">
      <c r="A1963" s="2">
        <v>30</v>
      </c>
      <c r="B1963" s="3">
        <v>46288</v>
      </c>
      <c r="C1963" s="11" t="str">
        <f>"Q"&amp;ROUNDUP(MONTH(SalesDataTable[[#This Row],[Order Date]])/3,0)</f>
        <v>Q3</v>
      </c>
      <c r="D1963" s="10">
        <f>MONTH(SalesDataTable[[#This Row],[Order Date]])</f>
        <v>9</v>
      </c>
      <c r="E1963" s="10" t="str">
        <f>TEXT(SalesDataTable[[#This Row],[Order Date]],"MMM")</f>
        <v>Sep</v>
      </c>
      <c r="F1963" s="10">
        <f>YEAR(SalesDataTable[[#This Row],[Order Date]])</f>
        <v>2026</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6">
      <c r="A1964" s="2">
        <v>3027</v>
      </c>
      <c r="B1964" s="3">
        <v>46288</v>
      </c>
      <c r="C1964" s="11" t="str">
        <f>"Q"&amp;ROUNDUP(MONTH(SalesDataTable[[#This Row],[Order Date]])/3,0)</f>
        <v>Q3</v>
      </c>
      <c r="D1964" s="10">
        <f>MONTH(SalesDataTable[[#This Row],[Order Date]])</f>
        <v>9</v>
      </c>
      <c r="E1964" s="10" t="str">
        <f>TEXT(SalesDataTable[[#This Row],[Order Date]],"MMM")</f>
        <v>Sep</v>
      </c>
      <c r="F1964" s="10">
        <f>YEAR(SalesDataTable[[#This Row],[Order Date]])</f>
        <v>2026</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6">
      <c r="A1965" s="2">
        <v>3690</v>
      </c>
      <c r="B1965" s="3">
        <v>46288</v>
      </c>
      <c r="C1965" s="11" t="str">
        <f>"Q"&amp;ROUNDUP(MONTH(SalesDataTable[[#This Row],[Order Date]])/3,0)</f>
        <v>Q3</v>
      </c>
      <c r="D1965" s="10">
        <f>MONTH(SalesDataTable[[#This Row],[Order Date]])</f>
        <v>9</v>
      </c>
      <c r="E1965" s="10" t="str">
        <f>TEXT(SalesDataTable[[#This Row],[Order Date]],"MMM")</f>
        <v>Sep</v>
      </c>
      <c r="F1965" s="10">
        <f>YEAR(SalesDataTable[[#This Row],[Order Date]])</f>
        <v>2026</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6">
      <c r="A1966" s="2">
        <v>600</v>
      </c>
      <c r="B1966" s="3">
        <v>46289</v>
      </c>
      <c r="C1966" s="11" t="str">
        <f>"Q"&amp;ROUNDUP(MONTH(SalesDataTable[[#This Row],[Order Date]])/3,0)</f>
        <v>Q3</v>
      </c>
      <c r="D1966" s="10">
        <f>MONTH(SalesDataTable[[#This Row],[Order Date]])</f>
        <v>9</v>
      </c>
      <c r="E1966" s="10" t="str">
        <f>TEXT(SalesDataTable[[#This Row],[Order Date]],"MMM")</f>
        <v>Sep</v>
      </c>
      <c r="F1966" s="10">
        <f>YEAR(SalesDataTable[[#This Row],[Order Date]])</f>
        <v>2026</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6">
      <c r="A1967" s="2">
        <v>1931</v>
      </c>
      <c r="B1967" s="3">
        <v>46289</v>
      </c>
      <c r="C1967" s="11" t="str">
        <f>"Q"&amp;ROUNDUP(MONTH(SalesDataTable[[#This Row],[Order Date]])/3,0)</f>
        <v>Q3</v>
      </c>
      <c r="D1967" s="10">
        <f>MONTH(SalesDataTable[[#This Row],[Order Date]])</f>
        <v>9</v>
      </c>
      <c r="E1967" s="10" t="str">
        <f>TEXT(SalesDataTable[[#This Row],[Order Date]],"MMM")</f>
        <v>Sep</v>
      </c>
      <c r="F1967" s="10">
        <f>YEAR(SalesDataTable[[#This Row],[Order Date]])</f>
        <v>2026</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6">
      <c r="A1968" s="2">
        <v>2124</v>
      </c>
      <c r="B1968" s="3">
        <v>46289</v>
      </c>
      <c r="C1968" s="11" t="str">
        <f>"Q"&amp;ROUNDUP(MONTH(SalesDataTable[[#This Row],[Order Date]])/3,0)</f>
        <v>Q3</v>
      </c>
      <c r="D1968" s="10">
        <f>MONTH(SalesDataTable[[#This Row],[Order Date]])</f>
        <v>9</v>
      </c>
      <c r="E1968" s="10" t="str">
        <f>TEXT(SalesDataTable[[#This Row],[Order Date]],"MMM")</f>
        <v>Sep</v>
      </c>
      <c r="F1968" s="10">
        <f>YEAR(SalesDataTable[[#This Row],[Order Date]])</f>
        <v>2026</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6">
      <c r="A1969" s="2">
        <v>2789</v>
      </c>
      <c r="B1969" s="3">
        <v>46289</v>
      </c>
      <c r="C1969" s="11" t="str">
        <f>"Q"&amp;ROUNDUP(MONTH(SalesDataTable[[#This Row],[Order Date]])/3,0)</f>
        <v>Q3</v>
      </c>
      <c r="D1969" s="10">
        <f>MONTH(SalesDataTable[[#This Row],[Order Date]])</f>
        <v>9</v>
      </c>
      <c r="E1969" s="10" t="str">
        <f>TEXT(SalesDataTable[[#This Row],[Order Date]],"MMM")</f>
        <v>Sep</v>
      </c>
      <c r="F1969" s="10">
        <f>YEAR(SalesDataTable[[#This Row],[Order Date]])</f>
        <v>2026</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6">
      <c r="A1970" s="2">
        <v>2921</v>
      </c>
      <c r="B1970" s="3">
        <v>46289</v>
      </c>
      <c r="C1970" s="11" t="str">
        <f>"Q"&amp;ROUNDUP(MONTH(SalesDataTable[[#This Row],[Order Date]])/3,0)</f>
        <v>Q3</v>
      </c>
      <c r="D1970" s="10">
        <f>MONTH(SalesDataTable[[#This Row],[Order Date]])</f>
        <v>9</v>
      </c>
      <c r="E1970" s="10" t="str">
        <f>TEXT(SalesDataTable[[#This Row],[Order Date]],"MMM")</f>
        <v>Sep</v>
      </c>
      <c r="F1970" s="10">
        <f>YEAR(SalesDataTable[[#This Row],[Order Date]])</f>
        <v>2026</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6">
      <c r="A1971" s="2">
        <v>3108</v>
      </c>
      <c r="B1971" s="3">
        <v>46289</v>
      </c>
      <c r="C1971" s="11" t="str">
        <f>"Q"&amp;ROUNDUP(MONTH(SalesDataTable[[#This Row],[Order Date]])/3,0)</f>
        <v>Q3</v>
      </c>
      <c r="D1971" s="10">
        <f>MONTH(SalesDataTable[[#This Row],[Order Date]])</f>
        <v>9</v>
      </c>
      <c r="E1971" s="10" t="str">
        <f>TEXT(SalesDataTable[[#This Row],[Order Date]],"MMM")</f>
        <v>Sep</v>
      </c>
      <c r="F1971" s="10">
        <f>YEAR(SalesDataTable[[#This Row],[Order Date]])</f>
        <v>2026</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6">
      <c r="A1972" s="2">
        <v>3226</v>
      </c>
      <c r="B1972" s="3">
        <v>46289</v>
      </c>
      <c r="C1972" s="11" t="str">
        <f>"Q"&amp;ROUNDUP(MONTH(SalesDataTable[[#This Row],[Order Date]])/3,0)</f>
        <v>Q3</v>
      </c>
      <c r="D1972" s="10">
        <f>MONTH(SalesDataTable[[#This Row],[Order Date]])</f>
        <v>9</v>
      </c>
      <c r="E1972" s="10" t="str">
        <f>TEXT(SalesDataTable[[#This Row],[Order Date]],"MMM")</f>
        <v>Sep</v>
      </c>
      <c r="F1972" s="10">
        <f>YEAR(SalesDataTable[[#This Row],[Order Date]])</f>
        <v>2026</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6">
      <c r="A1973" s="2">
        <v>3286</v>
      </c>
      <c r="B1973" s="3">
        <v>46289</v>
      </c>
      <c r="C1973" s="11" t="str">
        <f>"Q"&amp;ROUNDUP(MONTH(SalesDataTable[[#This Row],[Order Date]])/3,0)</f>
        <v>Q3</v>
      </c>
      <c r="D1973" s="10">
        <f>MONTH(SalesDataTable[[#This Row],[Order Date]])</f>
        <v>9</v>
      </c>
      <c r="E1973" s="10" t="str">
        <f>TEXT(SalesDataTable[[#This Row],[Order Date]],"MMM")</f>
        <v>Sep</v>
      </c>
      <c r="F1973" s="10">
        <f>YEAR(SalesDataTable[[#This Row],[Order Date]])</f>
        <v>2026</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6">
      <c r="A1974" s="2">
        <v>4510</v>
      </c>
      <c r="B1974" s="3">
        <v>46289</v>
      </c>
      <c r="C1974" s="11" t="str">
        <f>"Q"&amp;ROUNDUP(MONTH(SalesDataTable[[#This Row],[Order Date]])/3,0)</f>
        <v>Q3</v>
      </c>
      <c r="D1974" s="10">
        <f>MONTH(SalesDataTable[[#This Row],[Order Date]])</f>
        <v>9</v>
      </c>
      <c r="E1974" s="10" t="str">
        <f>TEXT(SalesDataTable[[#This Row],[Order Date]],"MMM")</f>
        <v>Sep</v>
      </c>
      <c r="F1974" s="10">
        <f>YEAR(SalesDataTable[[#This Row],[Order Date]])</f>
        <v>2026</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6">
      <c r="A1975" s="2">
        <v>2069</v>
      </c>
      <c r="B1975" s="3">
        <v>46290</v>
      </c>
      <c r="C1975" s="11" t="str">
        <f>"Q"&amp;ROUNDUP(MONTH(SalesDataTable[[#This Row],[Order Date]])/3,0)</f>
        <v>Q3</v>
      </c>
      <c r="D1975" s="10">
        <f>MONTH(SalesDataTable[[#This Row],[Order Date]])</f>
        <v>9</v>
      </c>
      <c r="E1975" s="10" t="str">
        <f>TEXT(SalesDataTable[[#This Row],[Order Date]],"MMM")</f>
        <v>Sep</v>
      </c>
      <c r="F1975" s="10">
        <f>YEAR(SalesDataTable[[#This Row],[Order Date]])</f>
        <v>2026</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6">
      <c r="A1976" s="2">
        <v>95</v>
      </c>
      <c r="B1976" s="3">
        <v>46291</v>
      </c>
      <c r="C1976" s="11" t="str">
        <f>"Q"&amp;ROUNDUP(MONTH(SalesDataTable[[#This Row],[Order Date]])/3,0)</f>
        <v>Q3</v>
      </c>
      <c r="D1976" s="10">
        <f>MONTH(SalesDataTable[[#This Row],[Order Date]])</f>
        <v>9</v>
      </c>
      <c r="E1976" s="10" t="str">
        <f>TEXT(SalesDataTable[[#This Row],[Order Date]],"MMM")</f>
        <v>Sep</v>
      </c>
      <c r="F1976" s="10">
        <f>YEAR(SalesDataTable[[#This Row],[Order Date]])</f>
        <v>2026</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6">
      <c r="A1977" s="2">
        <v>160</v>
      </c>
      <c r="B1977" s="3">
        <v>46291</v>
      </c>
      <c r="C1977" s="11" t="str">
        <f>"Q"&amp;ROUNDUP(MONTH(SalesDataTable[[#This Row],[Order Date]])/3,0)</f>
        <v>Q3</v>
      </c>
      <c r="D1977" s="10">
        <f>MONTH(SalesDataTable[[#This Row],[Order Date]])</f>
        <v>9</v>
      </c>
      <c r="E1977" s="10" t="str">
        <f>TEXT(SalesDataTable[[#This Row],[Order Date]],"MMM")</f>
        <v>Sep</v>
      </c>
      <c r="F1977" s="10">
        <f>YEAR(SalesDataTable[[#This Row],[Order Date]])</f>
        <v>2026</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6">
      <c r="A1978" s="2">
        <v>407</v>
      </c>
      <c r="B1978" s="3">
        <v>46291</v>
      </c>
      <c r="C1978" s="11" t="str">
        <f>"Q"&amp;ROUNDUP(MONTH(SalesDataTable[[#This Row],[Order Date]])/3,0)</f>
        <v>Q3</v>
      </c>
      <c r="D1978" s="10">
        <f>MONTH(SalesDataTable[[#This Row],[Order Date]])</f>
        <v>9</v>
      </c>
      <c r="E1978" s="10" t="str">
        <f>TEXT(SalesDataTable[[#This Row],[Order Date]],"MMM")</f>
        <v>Sep</v>
      </c>
      <c r="F1978" s="10">
        <f>YEAR(SalesDataTable[[#This Row],[Order Date]])</f>
        <v>2026</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6">
      <c r="A1979" s="2">
        <v>1395</v>
      </c>
      <c r="B1979" s="3">
        <v>46291</v>
      </c>
      <c r="C1979" s="11" t="str">
        <f>"Q"&amp;ROUNDUP(MONTH(SalesDataTable[[#This Row],[Order Date]])/3,0)</f>
        <v>Q3</v>
      </c>
      <c r="D1979" s="10">
        <f>MONTH(SalesDataTable[[#This Row],[Order Date]])</f>
        <v>9</v>
      </c>
      <c r="E1979" s="10" t="str">
        <f>TEXT(SalesDataTable[[#This Row],[Order Date]],"MMM")</f>
        <v>Sep</v>
      </c>
      <c r="F1979" s="10">
        <f>YEAR(SalesDataTable[[#This Row],[Order Date]])</f>
        <v>2026</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6">
      <c r="A1980" s="2">
        <v>2085</v>
      </c>
      <c r="B1980" s="3">
        <v>46291</v>
      </c>
      <c r="C1980" s="11" t="str">
        <f>"Q"&amp;ROUNDUP(MONTH(SalesDataTable[[#This Row],[Order Date]])/3,0)</f>
        <v>Q3</v>
      </c>
      <c r="D1980" s="10">
        <f>MONTH(SalesDataTable[[#This Row],[Order Date]])</f>
        <v>9</v>
      </c>
      <c r="E1980" s="10" t="str">
        <f>TEXT(SalesDataTable[[#This Row],[Order Date]],"MMM")</f>
        <v>Sep</v>
      </c>
      <c r="F1980" s="10">
        <f>YEAR(SalesDataTable[[#This Row],[Order Date]])</f>
        <v>2026</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6">
      <c r="A1981" s="2">
        <v>3124</v>
      </c>
      <c r="B1981" s="3">
        <v>46291</v>
      </c>
      <c r="C1981" s="11" t="str">
        <f>"Q"&amp;ROUNDUP(MONTH(SalesDataTable[[#This Row],[Order Date]])/3,0)</f>
        <v>Q3</v>
      </c>
      <c r="D1981" s="10">
        <f>MONTH(SalesDataTable[[#This Row],[Order Date]])</f>
        <v>9</v>
      </c>
      <c r="E1981" s="10" t="str">
        <f>TEXT(SalesDataTable[[#This Row],[Order Date]],"MMM")</f>
        <v>Sep</v>
      </c>
      <c r="F1981" s="10">
        <f>YEAR(SalesDataTable[[#This Row],[Order Date]])</f>
        <v>2026</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6">
      <c r="A1982" s="2">
        <v>3216</v>
      </c>
      <c r="B1982" s="3">
        <v>46291</v>
      </c>
      <c r="C1982" s="11" t="str">
        <f>"Q"&amp;ROUNDUP(MONTH(SalesDataTable[[#This Row],[Order Date]])/3,0)</f>
        <v>Q3</v>
      </c>
      <c r="D1982" s="10">
        <f>MONTH(SalesDataTable[[#This Row],[Order Date]])</f>
        <v>9</v>
      </c>
      <c r="E1982" s="10" t="str">
        <f>TEXT(SalesDataTable[[#This Row],[Order Date]],"MMM")</f>
        <v>Sep</v>
      </c>
      <c r="F1982" s="10">
        <f>YEAR(SalesDataTable[[#This Row],[Order Date]])</f>
        <v>2026</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6">
      <c r="A1983" s="2">
        <v>3743</v>
      </c>
      <c r="B1983" s="3">
        <v>46291</v>
      </c>
      <c r="C1983" s="11" t="str">
        <f>"Q"&amp;ROUNDUP(MONTH(SalesDataTable[[#This Row],[Order Date]])/3,0)</f>
        <v>Q3</v>
      </c>
      <c r="D1983" s="10">
        <f>MONTH(SalesDataTable[[#This Row],[Order Date]])</f>
        <v>9</v>
      </c>
      <c r="E1983" s="10" t="str">
        <f>TEXT(SalesDataTable[[#This Row],[Order Date]],"MMM")</f>
        <v>Sep</v>
      </c>
      <c r="F1983" s="10">
        <f>YEAR(SalesDataTable[[#This Row],[Order Date]])</f>
        <v>2026</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6">
      <c r="A1984" s="2">
        <v>3788</v>
      </c>
      <c r="B1984" s="3">
        <v>46291</v>
      </c>
      <c r="C1984" s="11" t="str">
        <f>"Q"&amp;ROUNDUP(MONTH(SalesDataTable[[#This Row],[Order Date]])/3,0)</f>
        <v>Q3</v>
      </c>
      <c r="D1984" s="10">
        <f>MONTH(SalesDataTable[[#This Row],[Order Date]])</f>
        <v>9</v>
      </c>
      <c r="E1984" s="10" t="str">
        <f>TEXT(SalesDataTable[[#This Row],[Order Date]],"MMM")</f>
        <v>Sep</v>
      </c>
      <c r="F1984" s="10">
        <f>YEAR(SalesDataTable[[#This Row],[Order Date]])</f>
        <v>2026</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6">
      <c r="A1985" s="2">
        <v>4883</v>
      </c>
      <c r="B1985" s="3">
        <v>46291</v>
      </c>
      <c r="C1985" s="11" t="str">
        <f>"Q"&amp;ROUNDUP(MONTH(SalesDataTable[[#This Row],[Order Date]])/3,0)</f>
        <v>Q3</v>
      </c>
      <c r="D1985" s="10">
        <f>MONTH(SalesDataTable[[#This Row],[Order Date]])</f>
        <v>9</v>
      </c>
      <c r="E1985" s="10" t="str">
        <f>TEXT(SalesDataTable[[#This Row],[Order Date]],"MMM")</f>
        <v>Sep</v>
      </c>
      <c r="F1985" s="10">
        <f>YEAR(SalesDataTable[[#This Row],[Order Date]])</f>
        <v>2026</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6">
      <c r="A1986" s="2">
        <v>1577</v>
      </c>
      <c r="B1986" s="3">
        <v>46292</v>
      </c>
      <c r="C1986" s="11" t="str">
        <f>"Q"&amp;ROUNDUP(MONTH(SalesDataTable[[#This Row],[Order Date]])/3,0)</f>
        <v>Q3</v>
      </c>
      <c r="D1986" s="10">
        <f>MONTH(SalesDataTable[[#This Row],[Order Date]])</f>
        <v>9</v>
      </c>
      <c r="E1986" s="10" t="str">
        <f>TEXT(SalesDataTable[[#This Row],[Order Date]],"MMM")</f>
        <v>Sep</v>
      </c>
      <c r="F1986" s="10">
        <f>YEAR(SalesDataTable[[#This Row],[Order Date]])</f>
        <v>2026</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6">
      <c r="A1987" s="2">
        <v>2310</v>
      </c>
      <c r="B1987" s="3">
        <v>46292</v>
      </c>
      <c r="C1987" s="11" t="str">
        <f>"Q"&amp;ROUNDUP(MONTH(SalesDataTable[[#This Row],[Order Date]])/3,0)</f>
        <v>Q3</v>
      </c>
      <c r="D1987" s="10">
        <f>MONTH(SalesDataTable[[#This Row],[Order Date]])</f>
        <v>9</v>
      </c>
      <c r="E1987" s="10" t="str">
        <f>TEXT(SalesDataTable[[#This Row],[Order Date]],"MMM")</f>
        <v>Sep</v>
      </c>
      <c r="F1987" s="10">
        <f>YEAR(SalesDataTable[[#This Row],[Order Date]])</f>
        <v>2026</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6">
      <c r="A1988" s="2">
        <v>2383</v>
      </c>
      <c r="B1988" s="3">
        <v>46292</v>
      </c>
      <c r="C1988" s="11" t="str">
        <f>"Q"&amp;ROUNDUP(MONTH(SalesDataTable[[#This Row],[Order Date]])/3,0)</f>
        <v>Q3</v>
      </c>
      <c r="D1988" s="10">
        <f>MONTH(SalesDataTable[[#This Row],[Order Date]])</f>
        <v>9</v>
      </c>
      <c r="E1988" s="10" t="str">
        <f>TEXT(SalesDataTable[[#This Row],[Order Date]],"MMM")</f>
        <v>Sep</v>
      </c>
      <c r="F1988" s="10">
        <f>YEAR(SalesDataTable[[#This Row],[Order Date]])</f>
        <v>2026</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6">
      <c r="A1989" s="2">
        <v>2803</v>
      </c>
      <c r="B1989" s="3">
        <v>46292</v>
      </c>
      <c r="C1989" s="11" t="str">
        <f>"Q"&amp;ROUNDUP(MONTH(SalesDataTable[[#This Row],[Order Date]])/3,0)</f>
        <v>Q3</v>
      </c>
      <c r="D1989" s="10">
        <f>MONTH(SalesDataTable[[#This Row],[Order Date]])</f>
        <v>9</v>
      </c>
      <c r="E1989" s="10" t="str">
        <f>TEXT(SalesDataTable[[#This Row],[Order Date]],"MMM")</f>
        <v>Sep</v>
      </c>
      <c r="F1989" s="10">
        <f>YEAR(SalesDataTable[[#This Row],[Order Date]])</f>
        <v>2026</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6">
      <c r="A1990" s="2">
        <v>4199</v>
      </c>
      <c r="B1990" s="3">
        <v>46292</v>
      </c>
      <c r="C1990" s="11" t="str">
        <f>"Q"&amp;ROUNDUP(MONTH(SalesDataTable[[#This Row],[Order Date]])/3,0)</f>
        <v>Q3</v>
      </c>
      <c r="D1990" s="10">
        <f>MONTH(SalesDataTable[[#This Row],[Order Date]])</f>
        <v>9</v>
      </c>
      <c r="E1990" s="10" t="str">
        <f>TEXT(SalesDataTable[[#This Row],[Order Date]],"MMM")</f>
        <v>Sep</v>
      </c>
      <c r="F1990" s="10">
        <f>YEAR(SalesDataTable[[#This Row],[Order Date]])</f>
        <v>2026</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6">
      <c r="A1991" s="2">
        <v>4517</v>
      </c>
      <c r="B1991" s="3">
        <v>46292</v>
      </c>
      <c r="C1991" s="11" t="str">
        <f>"Q"&amp;ROUNDUP(MONTH(SalesDataTable[[#This Row],[Order Date]])/3,0)</f>
        <v>Q3</v>
      </c>
      <c r="D1991" s="10">
        <f>MONTH(SalesDataTable[[#This Row],[Order Date]])</f>
        <v>9</v>
      </c>
      <c r="E1991" s="10" t="str">
        <f>TEXT(SalesDataTable[[#This Row],[Order Date]],"MMM")</f>
        <v>Sep</v>
      </c>
      <c r="F1991" s="10">
        <f>YEAR(SalesDataTable[[#This Row],[Order Date]])</f>
        <v>2026</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6">
      <c r="A1992" s="2">
        <v>80</v>
      </c>
      <c r="B1992" s="3">
        <v>46293</v>
      </c>
      <c r="C1992" s="11" t="str">
        <f>"Q"&amp;ROUNDUP(MONTH(SalesDataTable[[#This Row],[Order Date]])/3,0)</f>
        <v>Q3</v>
      </c>
      <c r="D1992" s="10">
        <f>MONTH(SalesDataTable[[#This Row],[Order Date]])</f>
        <v>9</v>
      </c>
      <c r="E1992" s="10" t="str">
        <f>TEXT(SalesDataTable[[#This Row],[Order Date]],"MMM")</f>
        <v>Sep</v>
      </c>
      <c r="F1992" s="10">
        <f>YEAR(SalesDataTable[[#This Row],[Order Date]])</f>
        <v>2026</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6">
      <c r="A1993" s="2">
        <v>370</v>
      </c>
      <c r="B1993" s="3">
        <v>46293</v>
      </c>
      <c r="C1993" s="11" t="str">
        <f>"Q"&amp;ROUNDUP(MONTH(SalesDataTable[[#This Row],[Order Date]])/3,0)</f>
        <v>Q3</v>
      </c>
      <c r="D1993" s="10">
        <f>MONTH(SalesDataTable[[#This Row],[Order Date]])</f>
        <v>9</v>
      </c>
      <c r="E1993" s="10" t="str">
        <f>TEXT(SalesDataTable[[#This Row],[Order Date]],"MMM")</f>
        <v>Sep</v>
      </c>
      <c r="F1993" s="10">
        <f>YEAR(SalesDataTable[[#This Row],[Order Date]])</f>
        <v>2026</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6">
      <c r="A1994" s="2">
        <v>417</v>
      </c>
      <c r="B1994" s="3">
        <v>46293</v>
      </c>
      <c r="C1994" s="11" t="str">
        <f>"Q"&amp;ROUNDUP(MONTH(SalesDataTable[[#This Row],[Order Date]])/3,0)</f>
        <v>Q3</v>
      </c>
      <c r="D1994" s="10">
        <f>MONTH(SalesDataTable[[#This Row],[Order Date]])</f>
        <v>9</v>
      </c>
      <c r="E1994" s="10" t="str">
        <f>TEXT(SalesDataTable[[#This Row],[Order Date]],"MMM")</f>
        <v>Sep</v>
      </c>
      <c r="F1994" s="10">
        <f>YEAR(SalesDataTable[[#This Row],[Order Date]])</f>
        <v>2026</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6">
      <c r="A1995" s="2">
        <v>437</v>
      </c>
      <c r="B1995" s="3">
        <v>46293</v>
      </c>
      <c r="C1995" s="11" t="str">
        <f>"Q"&amp;ROUNDUP(MONTH(SalesDataTable[[#This Row],[Order Date]])/3,0)</f>
        <v>Q3</v>
      </c>
      <c r="D1995" s="10">
        <f>MONTH(SalesDataTable[[#This Row],[Order Date]])</f>
        <v>9</v>
      </c>
      <c r="E1995" s="10" t="str">
        <f>TEXT(SalesDataTable[[#This Row],[Order Date]],"MMM")</f>
        <v>Sep</v>
      </c>
      <c r="F1995" s="10">
        <f>YEAR(SalesDataTable[[#This Row],[Order Date]])</f>
        <v>2026</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6">
      <c r="A1996" s="2">
        <v>790</v>
      </c>
      <c r="B1996" s="3">
        <v>46293</v>
      </c>
      <c r="C1996" s="11" t="str">
        <f>"Q"&amp;ROUNDUP(MONTH(SalesDataTable[[#This Row],[Order Date]])/3,0)</f>
        <v>Q3</v>
      </c>
      <c r="D1996" s="10">
        <f>MONTH(SalesDataTable[[#This Row],[Order Date]])</f>
        <v>9</v>
      </c>
      <c r="E1996" s="10" t="str">
        <f>TEXT(SalesDataTable[[#This Row],[Order Date]],"MMM")</f>
        <v>Sep</v>
      </c>
      <c r="F1996" s="10">
        <f>YEAR(SalesDataTable[[#This Row],[Order Date]])</f>
        <v>2026</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6">
      <c r="A1997" s="2">
        <v>1151</v>
      </c>
      <c r="B1997" s="3">
        <v>46293</v>
      </c>
      <c r="C1997" s="11" t="str">
        <f>"Q"&amp;ROUNDUP(MONTH(SalesDataTable[[#This Row],[Order Date]])/3,0)</f>
        <v>Q3</v>
      </c>
      <c r="D1997" s="10">
        <f>MONTH(SalesDataTable[[#This Row],[Order Date]])</f>
        <v>9</v>
      </c>
      <c r="E1997" s="10" t="str">
        <f>TEXT(SalesDataTable[[#This Row],[Order Date]],"MMM")</f>
        <v>Sep</v>
      </c>
      <c r="F1997" s="10">
        <f>YEAR(SalesDataTable[[#This Row],[Order Date]])</f>
        <v>2026</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6">
      <c r="A1998" s="2">
        <v>1331</v>
      </c>
      <c r="B1998" s="3">
        <v>46293</v>
      </c>
      <c r="C1998" s="11" t="str">
        <f>"Q"&amp;ROUNDUP(MONTH(SalesDataTable[[#This Row],[Order Date]])/3,0)</f>
        <v>Q3</v>
      </c>
      <c r="D1998" s="10">
        <f>MONTH(SalesDataTable[[#This Row],[Order Date]])</f>
        <v>9</v>
      </c>
      <c r="E1998" s="10" t="str">
        <f>TEXT(SalesDataTable[[#This Row],[Order Date]],"MMM")</f>
        <v>Sep</v>
      </c>
      <c r="F1998" s="10">
        <f>YEAR(SalesDataTable[[#This Row],[Order Date]])</f>
        <v>2026</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6">
      <c r="A1999" s="2">
        <v>2388</v>
      </c>
      <c r="B1999" s="3">
        <v>46293</v>
      </c>
      <c r="C1999" s="11" t="str">
        <f>"Q"&amp;ROUNDUP(MONTH(SalesDataTable[[#This Row],[Order Date]])/3,0)</f>
        <v>Q3</v>
      </c>
      <c r="D1999" s="10">
        <f>MONTH(SalesDataTable[[#This Row],[Order Date]])</f>
        <v>9</v>
      </c>
      <c r="E1999" s="10" t="str">
        <f>TEXT(SalesDataTable[[#This Row],[Order Date]],"MMM")</f>
        <v>Sep</v>
      </c>
      <c r="F1999" s="10">
        <f>YEAR(SalesDataTable[[#This Row],[Order Date]])</f>
        <v>2026</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6">
      <c r="A2000" s="2">
        <v>2795</v>
      </c>
      <c r="B2000" s="3">
        <v>46293</v>
      </c>
      <c r="C2000" s="11" t="str">
        <f>"Q"&amp;ROUNDUP(MONTH(SalesDataTable[[#This Row],[Order Date]])/3,0)</f>
        <v>Q3</v>
      </c>
      <c r="D2000" s="10">
        <f>MONTH(SalesDataTable[[#This Row],[Order Date]])</f>
        <v>9</v>
      </c>
      <c r="E2000" s="10" t="str">
        <f>TEXT(SalesDataTable[[#This Row],[Order Date]],"MMM")</f>
        <v>Sep</v>
      </c>
      <c r="F2000" s="10">
        <f>YEAR(SalesDataTable[[#This Row],[Order Date]])</f>
        <v>2026</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6">
      <c r="A2001" s="2">
        <v>2840</v>
      </c>
      <c r="B2001" s="3">
        <v>46293</v>
      </c>
      <c r="C2001" s="11" t="str">
        <f>"Q"&amp;ROUNDUP(MONTH(SalesDataTable[[#This Row],[Order Date]])/3,0)</f>
        <v>Q3</v>
      </c>
      <c r="D2001" s="10">
        <f>MONTH(SalesDataTable[[#This Row],[Order Date]])</f>
        <v>9</v>
      </c>
      <c r="E2001" s="10" t="str">
        <f>TEXT(SalesDataTable[[#This Row],[Order Date]],"MMM")</f>
        <v>Sep</v>
      </c>
      <c r="F2001" s="10">
        <f>YEAR(SalesDataTable[[#This Row],[Order Date]])</f>
        <v>2026</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6">
      <c r="A2002" s="2">
        <v>2863</v>
      </c>
      <c r="B2002" s="3">
        <v>46293</v>
      </c>
      <c r="C2002" s="11" t="str">
        <f>"Q"&amp;ROUNDUP(MONTH(SalesDataTable[[#This Row],[Order Date]])/3,0)</f>
        <v>Q3</v>
      </c>
      <c r="D2002" s="10">
        <f>MONTH(SalesDataTable[[#This Row],[Order Date]])</f>
        <v>9</v>
      </c>
      <c r="E2002" s="10" t="str">
        <f>TEXT(SalesDataTable[[#This Row],[Order Date]],"MMM")</f>
        <v>Sep</v>
      </c>
      <c r="F2002" s="10">
        <f>YEAR(SalesDataTable[[#This Row],[Order Date]])</f>
        <v>2026</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6">
      <c r="A2003" s="2">
        <v>4522</v>
      </c>
      <c r="B2003" s="3">
        <v>46293</v>
      </c>
      <c r="C2003" s="11" t="str">
        <f>"Q"&amp;ROUNDUP(MONTH(SalesDataTable[[#This Row],[Order Date]])/3,0)</f>
        <v>Q3</v>
      </c>
      <c r="D2003" s="10">
        <f>MONTH(SalesDataTable[[#This Row],[Order Date]])</f>
        <v>9</v>
      </c>
      <c r="E2003" s="10" t="str">
        <f>TEXT(SalesDataTable[[#This Row],[Order Date]],"MMM")</f>
        <v>Sep</v>
      </c>
      <c r="F2003" s="10">
        <f>YEAR(SalesDataTable[[#This Row],[Order Date]])</f>
        <v>2026</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6">
      <c r="A2004" s="2">
        <v>5200</v>
      </c>
      <c r="B2004" s="3">
        <v>46293</v>
      </c>
      <c r="C2004" s="11" t="str">
        <f>"Q"&amp;ROUNDUP(MONTH(SalesDataTable[[#This Row],[Order Date]])/3,0)</f>
        <v>Q3</v>
      </c>
      <c r="D2004" s="10">
        <f>MONTH(SalesDataTable[[#This Row],[Order Date]])</f>
        <v>9</v>
      </c>
      <c r="E2004" s="10" t="str">
        <f>TEXT(SalesDataTable[[#This Row],[Order Date]],"MMM")</f>
        <v>Sep</v>
      </c>
      <c r="F2004" s="10">
        <f>YEAR(SalesDataTable[[#This Row],[Order Date]])</f>
        <v>2026</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6">
      <c r="A2005" s="2">
        <v>452</v>
      </c>
      <c r="B2005" s="3">
        <v>46294</v>
      </c>
      <c r="C2005" s="11" t="str">
        <f>"Q"&amp;ROUNDUP(MONTH(SalesDataTable[[#This Row],[Order Date]])/3,0)</f>
        <v>Q3</v>
      </c>
      <c r="D2005" s="10">
        <f>MONTH(SalesDataTable[[#This Row],[Order Date]])</f>
        <v>9</v>
      </c>
      <c r="E2005" s="10" t="str">
        <f>TEXT(SalesDataTable[[#This Row],[Order Date]],"MMM")</f>
        <v>Sep</v>
      </c>
      <c r="F2005" s="10">
        <f>YEAR(SalesDataTable[[#This Row],[Order Date]])</f>
        <v>2026</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6">
      <c r="A2006" s="2">
        <v>871</v>
      </c>
      <c r="B2006" s="3">
        <v>46294</v>
      </c>
      <c r="C2006" s="11" t="str">
        <f>"Q"&amp;ROUNDUP(MONTH(SalesDataTable[[#This Row],[Order Date]])/3,0)</f>
        <v>Q3</v>
      </c>
      <c r="D2006" s="10">
        <f>MONTH(SalesDataTable[[#This Row],[Order Date]])</f>
        <v>9</v>
      </c>
      <c r="E2006" s="10" t="str">
        <f>TEXT(SalesDataTable[[#This Row],[Order Date]],"MMM")</f>
        <v>Sep</v>
      </c>
      <c r="F2006" s="10">
        <f>YEAR(SalesDataTable[[#This Row],[Order Date]])</f>
        <v>2026</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6">
      <c r="A2007" s="2">
        <v>922</v>
      </c>
      <c r="B2007" s="3">
        <v>46294</v>
      </c>
      <c r="C2007" s="11" t="str">
        <f>"Q"&amp;ROUNDUP(MONTH(SalesDataTable[[#This Row],[Order Date]])/3,0)</f>
        <v>Q3</v>
      </c>
      <c r="D2007" s="10">
        <f>MONTH(SalesDataTable[[#This Row],[Order Date]])</f>
        <v>9</v>
      </c>
      <c r="E2007" s="10" t="str">
        <f>TEXT(SalesDataTable[[#This Row],[Order Date]],"MMM")</f>
        <v>Sep</v>
      </c>
      <c r="F2007" s="10">
        <f>YEAR(SalesDataTable[[#This Row],[Order Date]])</f>
        <v>2026</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6">
      <c r="A2008" s="2">
        <v>1491</v>
      </c>
      <c r="B2008" s="3">
        <v>46294</v>
      </c>
      <c r="C2008" s="11" t="str">
        <f>"Q"&amp;ROUNDUP(MONTH(SalesDataTable[[#This Row],[Order Date]])/3,0)</f>
        <v>Q3</v>
      </c>
      <c r="D2008" s="10">
        <f>MONTH(SalesDataTable[[#This Row],[Order Date]])</f>
        <v>9</v>
      </c>
      <c r="E2008" s="10" t="str">
        <f>TEXT(SalesDataTable[[#This Row],[Order Date]],"MMM")</f>
        <v>Sep</v>
      </c>
      <c r="F2008" s="10">
        <f>YEAR(SalesDataTable[[#This Row],[Order Date]])</f>
        <v>2026</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6">
      <c r="A2009" s="2">
        <v>1548</v>
      </c>
      <c r="B2009" s="3">
        <v>46294</v>
      </c>
      <c r="C2009" s="11" t="str">
        <f>"Q"&amp;ROUNDUP(MONTH(SalesDataTable[[#This Row],[Order Date]])/3,0)</f>
        <v>Q3</v>
      </c>
      <c r="D2009" s="10">
        <f>MONTH(SalesDataTable[[#This Row],[Order Date]])</f>
        <v>9</v>
      </c>
      <c r="E2009" s="10" t="str">
        <f>TEXT(SalesDataTable[[#This Row],[Order Date]],"MMM")</f>
        <v>Sep</v>
      </c>
      <c r="F2009" s="10">
        <f>YEAR(SalesDataTable[[#This Row],[Order Date]])</f>
        <v>2026</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6">
      <c r="A2010" s="2">
        <v>2299</v>
      </c>
      <c r="B2010" s="3">
        <v>46294</v>
      </c>
      <c r="C2010" s="11" t="str">
        <f>"Q"&amp;ROUNDUP(MONTH(SalesDataTable[[#This Row],[Order Date]])/3,0)</f>
        <v>Q3</v>
      </c>
      <c r="D2010" s="10">
        <f>MONTH(SalesDataTable[[#This Row],[Order Date]])</f>
        <v>9</v>
      </c>
      <c r="E2010" s="10" t="str">
        <f>TEXT(SalesDataTable[[#This Row],[Order Date]],"MMM")</f>
        <v>Sep</v>
      </c>
      <c r="F2010" s="10">
        <f>YEAR(SalesDataTable[[#This Row],[Order Date]])</f>
        <v>2026</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6">
      <c r="A2011" s="2">
        <v>3051</v>
      </c>
      <c r="B2011" s="3">
        <v>46294</v>
      </c>
      <c r="C2011" s="11" t="str">
        <f>"Q"&amp;ROUNDUP(MONTH(SalesDataTable[[#This Row],[Order Date]])/3,0)</f>
        <v>Q3</v>
      </c>
      <c r="D2011" s="10">
        <f>MONTH(SalesDataTable[[#This Row],[Order Date]])</f>
        <v>9</v>
      </c>
      <c r="E2011" s="10" t="str">
        <f>TEXT(SalesDataTable[[#This Row],[Order Date]],"MMM")</f>
        <v>Sep</v>
      </c>
      <c r="F2011" s="10">
        <f>YEAR(SalesDataTable[[#This Row],[Order Date]])</f>
        <v>2026</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6">
      <c r="A2012" s="2">
        <v>4018</v>
      </c>
      <c r="B2012" s="3">
        <v>46294</v>
      </c>
      <c r="C2012" s="11" t="str">
        <f>"Q"&amp;ROUNDUP(MONTH(SalesDataTable[[#This Row],[Order Date]])/3,0)</f>
        <v>Q3</v>
      </c>
      <c r="D2012" s="10">
        <f>MONTH(SalesDataTable[[#This Row],[Order Date]])</f>
        <v>9</v>
      </c>
      <c r="E2012" s="10" t="str">
        <f>TEXT(SalesDataTable[[#This Row],[Order Date]],"MMM")</f>
        <v>Sep</v>
      </c>
      <c r="F2012" s="10">
        <f>YEAR(SalesDataTable[[#This Row],[Order Date]])</f>
        <v>2026</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6">
      <c r="A2013" s="2">
        <v>4118</v>
      </c>
      <c r="B2013" s="3">
        <v>46294</v>
      </c>
      <c r="C2013" s="11" t="str">
        <f>"Q"&amp;ROUNDUP(MONTH(SalesDataTable[[#This Row],[Order Date]])/3,0)</f>
        <v>Q3</v>
      </c>
      <c r="D2013" s="10">
        <f>MONTH(SalesDataTable[[#This Row],[Order Date]])</f>
        <v>9</v>
      </c>
      <c r="E2013" s="10" t="str">
        <f>TEXT(SalesDataTable[[#This Row],[Order Date]],"MMM")</f>
        <v>Sep</v>
      </c>
      <c r="F2013" s="10">
        <f>YEAR(SalesDataTable[[#This Row],[Order Date]])</f>
        <v>2026</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6">
      <c r="A2014" s="2">
        <v>4251</v>
      </c>
      <c r="B2014" s="3">
        <v>46294</v>
      </c>
      <c r="C2014" s="11" t="str">
        <f>"Q"&amp;ROUNDUP(MONTH(SalesDataTable[[#This Row],[Order Date]])/3,0)</f>
        <v>Q3</v>
      </c>
      <c r="D2014" s="10">
        <f>MONTH(SalesDataTable[[#This Row],[Order Date]])</f>
        <v>9</v>
      </c>
      <c r="E2014" s="10" t="str">
        <f>TEXT(SalesDataTable[[#This Row],[Order Date]],"MMM")</f>
        <v>Sep</v>
      </c>
      <c r="F2014" s="10">
        <f>YEAR(SalesDataTable[[#This Row],[Order Date]])</f>
        <v>2026</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6">
      <c r="A2015" s="2">
        <v>4557</v>
      </c>
      <c r="B2015" s="3">
        <v>46294</v>
      </c>
      <c r="C2015" s="11" t="str">
        <f>"Q"&amp;ROUNDUP(MONTH(SalesDataTable[[#This Row],[Order Date]])/3,0)</f>
        <v>Q3</v>
      </c>
      <c r="D2015" s="10">
        <f>MONTH(SalesDataTable[[#This Row],[Order Date]])</f>
        <v>9</v>
      </c>
      <c r="E2015" s="10" t="str">
        <f>TEXT(SalesDataTable[[#This Row],[Order Date]],"MMM")</f>
        <v>Sep</v>
      </c>
      <c r="F2015" s="10">
        <f>YEAR(SalesDataTable[[#This Row],[Order Date]])</f>
        <v>2026</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6">
      <c r="A2016" s="2">
        <v>4811</v>
      </c>
      <c r="B2016" s="3">
        <v>46294</v>
      </c>
      <c r="C2016" s="11" t="str">
        <f>"Q"&amp;ROUNDUP(MONTH(SalesDataTable[[#This Row],[Order Date]])/3,0)</f>
        <v>Q3</v>
      </c>
      <c r="D2016" s="10">
        <f>MONTH(SalesDataTable[[#This Row],[Order Date]])</f>
        <v>9</v>
      </c>
      <c r="E2016" s="10" t="str">
        <f>TEXT(SalesDataTable[[#This Row],[Order Date]],"MMM")</f>
        <v>Sep</v>
      </c>
      <c r="F2016" s="10">
        <f>YEAR(SalesDataTable[[#This Row],[Order Date]])</f>
        <v>2026</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6">
      <c r="A2017" s="2">
        <v>306</v>
      </c>
      <c r="B2017" s="3">
        <v>46295</v>
      </c>
      <c r="C2017" s="11" t="str">
        <f>"Q"&amp;ROUNDUP(MONTH(SalesDataTable[[#This Row],[Order Date]])/3,0)</f>
        <v>Q3</v>
      </c>
      <c r="D2017" s="10">
        <f>MONTH(SalesDataTable[[#This Row],[Order Date]])</f>
        <v>9</v>
      </c>
      <c r="E2017" s="10" t="str">
        <f>TEXT(SalesDataTable[[#This Row],[Order Date]],"MMM")</f>
        <v>Sep</v>
      </c>
      <c r="F2017" s="10">
        <f>YEAR(SalesDataTable[[#This Row],[Order Date]])</f>
        <v>2026</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6">
      <c r="A2018" s="2">
        <v>1158</v>
      </c>
      <c r="B2018" s="3">
        <v>46295</v>
      </c>
      <c r="C2018" s="11" t="str">
        <f>"Q"&amp;ROUNDUP(MONTH(SalesDataTable[[#This Row],[Order Date]])/3,0)</f>
        <v>Q3</v>
      </c>
      <c r="D2018" s="10">
        <f>MONTH(SalesDataTable[[#This Row],[Order Date]])</f>
        <v>9</v>
      </c>
      <c r="E2018" s="10" t="str">
        <f>TEXT(SalesDataTable[[#This Row],[Order Date]],"MMM")</f>
        <v>Sep</v>
      </c>
      <c r="F2018" s="10">
        <f>YEAR(SalesDataTable[[#This Row],[Order Date]])</f>
        <v>2026</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6">
      <c r="A2019" s="2">
        <v>1639</v>
      </c>
      <c r="B2019" s="3">
        <v>46295</v>
      </c>
      <c r="C2019" s="11" t="str">
        <f>"Q"&amp;ROUNDUP(MONTH(SalesDataTable[[#This Row],[Order Date]])/3,0)</f>
        <v>Q3</v>
      </c>
      <c r="D2019" s="10">
        <f>MONTH(SalesDataTable[[#This Row],[Order Date]])</f>
        <v>9</v>
      </c>
      <c r="E2019" s="10" t="str">
        <f>TEXT(SalesDataTable[[#This Row],[Order Date]],"MMM")</f>
        <v>Sep</v>
      </c>
      <c r="F2019" s="10">
        <f>YEAR(SalesDataTable[[#This Row],[Order Date]])</f>
        <v>2026</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6">
      <c r="A2020" s="2">
        <v>2247</v>
      </c>
      <c r="B2020" s="3">
        <v>46295</v>
      </c>
      <c r="C2020" s="11" t="str">
        <f>"Q"&amp;ROUNDUP(MONTH(SalesDataTable[[#This Row],[Order Date]])/3,0)</f>
        <v>Q3</v>
      </c>
      <c r="D2020" s="10">
        <f>MONTH(SalesDataTable[[#This Row],[Order Date]])</f>
        <v>9</v>
      </c>
      <c r="E2020" s="10" t="str">
        <f>TEXT(SalesDataTable[[#This Row],[Order Date]],"MMM")</f>
        <v>Sep</v>
      </c>
      <c r="F2020" s="10">
        <f>YEAR(SalesDataTable[[#This Row],[Order Date]])</f>
        <v>2026</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6">
      <c r="A2021" s="2">
        <v>3119</v>
      </c>
      <c r="B2021" s="3">
        <v>46295</v>
      </c>
      <c r="C2021" s="11" t="str">
        <f>"Q"&amp;ROUNDUP(MONTH(SalesDataTable[[#This Row],[Order Date]])/3,0)</f>
        <v>Q3</v>
      </c>
      <c r="D2021" s="10">
        <f>MONTH(SalesDataTable[[#This Row],[Order Date]])</f>
        <v>9</v>
      </c>
      <c r="E2021" s="10" t="str">
        <f>TEXT(SalesDataTable[[#This Row],[Order Date]],"MMM")</f>
        <v>Sep</v>
      </c>
      <c r="F2021" s="10">
        <f>YEAR(SalesDataTable[[#This Row],[Order Date]])</f>
        <v>2026</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6">
      <c r="A2022" s="2">
        <v>3267</v>
      </c>
      <c r="B2022" s="3">
        <v>46295</v>
      </c>
      <c r="C2022" s="11" t="str">
        <f>"Q"&amp;ROUNDUP(MONTH(SalesDataTable[[#This Row],[Order Date]])/3,0)</f>
        <v>Q3</v>
      </c>
      <c r="D2022" s="10">
        <f>MONTH(SalesDataTable[[#This Row],[Order Date]])</f>
        <v>9</v>
      </c>
      <c r="E2022" s="10" t="str">
        <f>TEXT(SalesDataTable[[#This Row],[Order Date]],"MMM")</f>
        <v>Sep</v>
      </c>
      <c r="F2022" s="10">
        <f>YEAR(SalesDataTable[[#This Row],[Order Date]])</f>
        <v>2026</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6">
      <c r="A2023" s="2">
        <v>3382</v>
      </c>
      <c r="B2023" s="3">
        <v>46295</v>
      </c>
      <c r="C2023" s="11" t="str">
        <f>"Q"&amp;ROUNDUP(MONTH(SalesDataTable[[#This Row],[Order Date]])/3,0)</f>
        <v>Q3</v>
      </c>
      <c r="D2023" s="10">
        <f>MONTH(SalesDataTable[[#This Row],[Order Date]])</f>
        <v>9</v>
      </c>
      <c r="E2023" s="10" t="str">
        <f>TEXT(SalesDataTable[[#This Row],[Order Date]],"MMM")</f>
        <v>Sep</v>
      </c>
      <c r="F2023" s="10">
        <f>YEAR(SalesDataTable[[#This Row],[Order Date]])</f>
        <v>2026</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6">
      <c r="A2024" s="2">
        <v>3814</v>
      </c>
      <c r="B2024" s="3">
        <v>46295</v>
      </c>
      <c r="C2024" s="11" t="str">
        <f>"Q"&amp;ROUNDUP(MONTH(SalesDataTable[[#This Row],[Order Date]])/3,0)</f>
        <v>Q3</v>
      </c>
      <c r="D2024" s="10">
        <f>MONTH(SalesDataTable[[#This Row],[Order Date]])</f>
        <v>9</v>
      </c>
      <c r="E2024" s="10" t="str">
        <f>TEXT(SalesDataTable[[#This Row],[Order Date]],"MMM")</f>
        <v>Sep</v>
      </c>
      <c r="F2024" s="10">
        <f>YEAR(SalesDataTable[[#This Row],[Order Date]])</f>
        <v>2026</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6">
      <c r="A2025" s="2">
        <v>3818</v>
      </c>
      <c r="B2025" s="3">
        <v>46295</v>
      </c>
      <c r="C2025" s="11" t="str">
        <f>"Q"&amp;ROUNDUP(MONTH(SalesDataTable[[#This Row],[Order Date]])/3,0)</f>
        <v>Q3</v>
      </c>
      <c r="D2025" s="10">
        <f>MONTH(SalesDataTable[[#This Row],[Order Date]])</f>
        <v>9</v>
      </c>
      <c r="E2025" s="10" t="str">
        <f>TEXT(SalesDataTable[[#This Row],[Order Date]],"MMM")</f>
        <v>Sep</v>
      </c>
      <c r="F2025" s="10">
        <f>YEAR(SalesDataTable[[#This Row],[Order Date]])</f>
        <v>2026</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6">
      <c r="A2026" s="2">
        <v>4347</v>
      </c>
      <c r="B2026" s="3">
        <v>46295</v>
      </c>
      <c r="C2026" s="11" t="str">
        <f>"Q"&amp;ROUNDUP(MONTH(SalesDataTable[[#This Row],[Order Date]])/3,0)</f>
        <v>Q3</v>
      </c>
      <c r="D2026" s="10">
        <f>MONTH(SalesDataTable[[#This Row],[Order Date]])</f>
        <v>9</v>
      </c>
      <c r="E2026" s="10" t="str">
        <f>TEXT(SalesDataTable[[#This Row],[Order Date]],"MMM")</f>
        <v>Sep</v>
      </c>
      <c r="F2026" s="10">
        <f>YEAR(SalesDataTable[[#This Row],[Order Date]])</f>
        <v>2026</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6">
      <c r="A2027" s="2">
        <v>4646</v>
      </c>
      <c r="B2027" s="3">
        <v>46295</v>
      </c>
      <c r="C2027" s="11" t="str">
        <f>"Q"&amp;ROUNDUP(MONTH(SalesDataTable[[#This Row],[Order Date]])/3,0)</f>
        <v>Q3</v>
      </c>
      <c r="D2027" s="10">
        <f>MONTH(SalesDataTable[[#This Row],[Order Date]])</f>
        <v>9</v>
      </c>
      <c r="E2027" s="10" t="str">
        <f>TEXT(SalesDataTable[[#This Row],[Order Date]],"MMM")</f>
        <v>Sep</v>
      </c>
      <c r="F2027" s="10">
        <f>YEAR(SalesDataTable[[#This Row],[Order Date]])</f>
        <v>2026</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6">
      <c r="A2028" s="2">
        <v>5102</v>
      </c>
      <c r="B2028" s="3">
        <v>46295</v>
      </c>
      <c r="C2028" s="11" t="str">
        <f>"Q"&amp;ROUNDUP(MONTH(SalesDataTable[[#This Row],[Order Date]])/3,0)</f>
        <v>Q3</v>
      </c>
      <c r="D2028" s="10">
        <f>MONTH(SalesDataTable[[#This Row],[Order Date]])</f>
        <v>9</v>
      </c>
      <c r="E2028" s="10" t="str">
        <f>TEXT(SalesDataTable[[#This Row],[Order Date]],"MMM")</f>
        <v>Sep</v>
      </c>
      <c r="F2028" s="10">
        <f>YEAR(SalesDataTable[[#This Row],[Order Date]])</f>
        <v>2026</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6">
      <c r="A2029" s="2">
        <v>5152</v>
      </c>
      <c r="B2029" s="3">
        <v>46295</v>
      </c>
      <c r="C2029" s="11" t="str">
        <f>"Q"&amp;ROUNDUP(MONTH(SalesDataTable[[#This Row],[Order Date]])/3,0)</f>
        <v>Q3</v>
      </c>
      <c r="D2029" s="10">
        <f>MONTH(SalesDataTable[[#This Row],[Order Date]])</f>
        <v>9</v>
      </c>
      <c r="E2029" s="10" t="str">
        <f>TEXT(SalesDataTable[[#This Row],[Order Date]],"MMM")</f>
        <v>Sep</v>
      </c>
      <c r="F2029" s="10">
        <f>YEAR(SalesDataTable[[#This Row],[Order Date]])</f>
        <v>2026</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6">
      <c r="A2030" s="2">
        <v>151</v>
      </c>
      <c r="B2030" s="3">
        <v>46296</v>
      </c>
      <c r="C2030" s="11" t="str">
        <f>"Q"&amp;ROUNDUP(MONTH(SalesDataTable[[#This Row],[Order Date]])/3,0)</f>
        <v>Q4</v>
      </c>
      <c r="D2030" s="10">
        <f>MONTH(SalesDataTable[[#This Row],[Order Date]])</f>
        <v>10</v>
      </c>
      <c r="E2030" s="10" t="str">
        <f>TEXT(SalesDataTable[[#This Row],[Order Date]],"MMM")</f>
        <v>Oct</v>
      </c>
      <c r="F2030" s="10">
        <f>YEAR(SalesDataTable[[#This Row],[Order Date]])</f>
        <v>2026</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6">
      <c r="A2031" s="2">
        <v>1292</v>
      </c>
      <c r="B2031" s="3">
        <v>46296</v>
      </c>
      <c r="C2031" s="11" t="str">
        <f>"Q"&amp;ROUNDUP(MONTH(SalesDataTable[[#This Row],[Order Date]])/3,0)</f>
        <v>Q4</v>
      </c>
      <c r="D2031" s="10">
        <f>MONTH(SalesDataTable[[#This Row],[Order Date]])</f>
        <v>10</v>
      </c>
      <c r="E2031" s="10" t="str">
        <f>TEXT(SalesDataTable[[#This Row],[Order Date]],"MMM")</f>
        <v>Oct</v>
      </c>
      <c r="F2031" s="10">
        <f>YEAR(SalesDataTable[[#This Row],[Order Date]])</f>
        <v>2026</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6">
      <c r="A2032" s="2">
        <v>1862</v>
      </c>
      <c r="B2032" s="3">
        <v>46296</v>
      </c>
      <c r="C2032" s="11" t="str">
        <f>"Q"&amp;ROUNDUP(MONTH(SalesDataTable[[#This Row],[Order Date]])/3,0)</f>
        <v>Q4</v>
      </c>
      <c r="D2032" s="10">
        <f>MONTH(SalesDataTable[[#This Row],[Order Date]])</f>
        <v>10</v>
      </c>
      <c r="E2032" s="10" t="str">
        <f>TEXT(SalesDataTable[[#This Row],[Order Date]],"MMM")</f>
        <v>Oct</v>
      </c>
      <c r="F2032" s="10">
        <f>YEAR(SalesDataTable[[#This Row],[Order Date]])</f>
        <v>2026</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6">
      <c r="A2033" s="2">
        <v>2569</v>
      </c>
      <c r="B2033" s="3">
        <v>46296</v>
      </c>
      <c r="C2033" s="11" t="str">
        <f>"Q"&amp;ROUNDUP(MONTH(SalesDataTable[[#This Row],[Order Date]])/3,0)</f>
        <v>Q4</v>
      </c>
      <c r="D2033" s="10">
        <f>MONTH(SalesDataTable[[#This Row],[Order Date]])</f>
        <v>10</v>
      </c>
      <c r="E2033" s="10" t="str">
        <f>TEXT(SalesDataTable[[#This Row],[Order Date]],"MMM")</f>
        <v>Oct</v>
      </c>
      <c r="F2033" s="10">
        <f>YEAR(SalesDataTable[[#This Row],[Order Date]])</f>
        <v>2026</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6">
      <c r="A2034" s="2">
        <v>3333</v>
      </c>
      <c r="B2034" s="3">
        <v>46296</v>
      </c>
      <c r="C2034" s="11" t="str">
        <f>"Q"&amp;ROUNDUP(MONTH(SalesDataTable[[#This Row],[Order Date]])/3,0)</f>
        <v>Q4</v>
      </c>
      <c r="D2034" s="10">
        <f>MONTH(SalesDataTable[[#This Row],[Order Date]])</f>
        <v>10</v>
      </c>
      <c r="E2034" s="10" t="str">
        <f>TEXT(SalesDataTable[[#This Row],[Order Date]],"MMM")</f>
        <v>Oct</v>
      </c>
      <c r="F2034" s="10">
        <f>YEAR(SalesDataTable[[#This Row],[Order Date]])</f>
        <v>2026</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6">
      <c r="A2035" s="2">
        <v>3830</v>
      </c>
      <c r="B2035" s="3">
        <v>46296</v>
      </c>
      <c r="C2035" s="11" t="str">
        <f>"Q"&amp;ROUNDUP(MONTH(SalesDataTable[[#This Row],[Order Date]])/3,0)</f>
        <v>Q4</v>
      </c>
      <c r="D2035" s="10">
        <f>MONTH(SalesDataTable[[#This Row],[Order Date]])</f>
        <v>10</v>
      </c>
      <c r="E2035" s="10" t="str">
        <f>TEXT(SalesDataTable[[#This Row],[Order Date]],"MMM")</f>
        <v>Oct</v>
      </c>
      <c r="F2035" s="10">
        <f>YEAR(SalesDataTable[[#This Row],[Order Date]])</f>
        <v>2026</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6">
      <c r="A2036" s="2">
        <v>4868</v>
      </c>
      <c r="B2036" s="3">
        <v>46296</v>
      </c>
      <c r="C2036" s="11" t="str">
        <f>"Q"&amp;ROUNDUP(MONTH(SalesDataTable[[#This Row],[Order Date]])/3,0)</f>
        <v>Q4</v>
      </c>
      <c r="D2036" s="10">
        <f>MONTH(SalesDataTable[[#This Row],[Order Date]])</f>
        <v>10</v>
      </c>
      <c r="E2036" s="10" t="str">
        <f>TEXT(SalesDataTable[[#This Row],[Order Date]],"MMM")</f>
        <v>Oct</v>
      </c>
      <c r="F2036" s="10">
        <f>YEAR(SalesDataTable[[#This Row],[Order Date]])</f>
        <v>2026</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6">
      <c r="A2037" s="2">
        <v>2250</v>
      </c>
      <c r="B2037" s="3">
        <v>46297</v>
      </c>
      <c r="C2037" s="11" t="str">
        <f>"Q"&amp;ROUNDUP(MONTH(SalesDataTable[[#This Row],[Order Date]])/3,0)</f>
        <v>Q4</v>
      </c>
      <c r="D2037" s="10">
        <f>MONTH(SalesDataTable[[#This Row],[Order Date]])</f>
        <v>10</v>
      </c>
      <c r="E2037" s="10" t="str">
        <f>TEXT(SalesDataTable[[#This Row],[Order Date]],"MMM")</f>
        <v>Oct</v>
      </c>
      <c r="F2037" s="10">
        <f>YEAR(SalesDataTable[[#This Row],[Order Date]])</f>
        <v>2026</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6">
      <c r="A2038" s="2">
        <v>2516</v>
      </c>
      <c r="B2038" s="3">
        <v>46297</v>
      </c>
      <c r="C2038" s="11" t="str">
        <f>"Q"&amp;ROUNDUP(MONTH(SalesDataTable[[#This Row],[Order Date]])/3,0)</f>
        <v>Q4</v>
      </c>
      <c r="D2038" s="10">
        <f>MONTH(SalesDataTable[[#This Row],[Order Date]])</f>
        <v>10</v>
      </c>
      <c r="E2038" s="10" t="str">
        <f>TEXT(SalesDataTable[[#This Row],[Order Date]],"MMM")</f>
        <v>Oct</v>
      </c>
      <c r="F2038" s="10">
        <f>YEAR(SalesDataTable[[#This Row],[Order Date]])</f>
        <v>2026</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6">
      <c r="A2039" s="2">
        <v>809</v>
      </c>
      <c r="B2039" s="3">
        <v>46298</v>
      </c>
      <c r="C2039" s="11" t="str">
        <f>"Q"&amp;ROUNDUP(MONTH(SalesDataTable[[#This Row],[Order Date]])/3,0)</f>
        <v>Q4</v>
      </c>
      <c r="D2039" s="10">
        <f>MONTH(SalesDataTable[[#This Row],[Order Date]])</f>
        <v>10</v>
      </c>
      <c r="E2039" s="10" t="str">
        <f>TEXT(SalesDataTable[[#This Row],[Order Date]],"MMM")</f>
        <v>Oct</v>
      </c>
      <c r="F2039" s="10">
        <f>YEAR(SalesDataTable[[#This Row],[Order Date]])</f>
        <v>2026</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6">
      <c r="A2040" s="2">
        <v>1852</v>
      </c>
      <c r="B2040" s="3">
        <v>46298</v>
      </c>
      <c r="C2040" s="11" t="str">
        <f>"Q"&amp;ROUNDUP(MONTH(SalesDataTable[[#This Row],[Order Date]])/3,0)</f>
        <v>Q4</v>
      </c>
      <c r="D2040" s="10">
        <f>MONTH(SalesDataTable[[#This Row],[Order Date]])</f>
        <v>10</v>
      </c>
      <c r="E2040" s="10" t="str">
        <f>TEXT(SalesDataTable[[#This Row],[Order Date]],"MMM")</f>
        <v>Oct</v>
      </c>
      <c r="F2040" s="10">
        <f>YEAR(SalesDataTable[[#This Row],[Order Date]])</f>
        <v>2026</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6">
      <c r="A2041" s="2">
        <v>3627</v>
      </c>
      <c r="B2041" s="3">
        <v>46298</v>
      </c>
      <c r="C2041" s="11" t="str">
        <f>"Q"&amp;ROUNDUP(MONTH(SalesDataTable[[#This Row],[Order Date]])/3,0)</f>
        <v>Q4</v>
      </c>
      <c r="D2041" s="10">
        <f>MONTH(SalesDataTable[[#This Row],[Order Date]])</f>
        <v>10</v>
      </c>
      <c r="E2041" s="10" t="str">
        <f>TEXT(SalesDataTable[[#This Row],[Order Date]],"MMM")</f>
        <v>Oct</v>
      </c>
      <c r="F2041" s="10">
        <f>YEAR(SalesDataTable[[#This Row],[Order Date]])</f>
        <v>2026</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6">
      <c r="A2042" s="2">
        <v>4135</v>
      </c>
      <c r="B2042" s="3">
        <v>46298</v>
      </c>
      <c r="C2042" s="11" t="str">
        <f>"Q"&amp;ROUNDUP(MONTH(SalesDataTable[[#This Row],[Order Date]])/3,0)</f>
        <v>Q4</v>
      </c>
      <c r="D2042" s="10">
        <f>MONTH(SalesDataTable[[#This Row],[Order Date]])</f>
        <v>10</v>
      </c>
      <c r="E2042" s="10" t="str">
        <f>TEXT(SalesDataTable[[#This Row],[Order Date]],"MMM")</f>
        <v>Oct</v>
      </c>
      <c r="F2042" s="10">
        <f>YEAR(SalesDataTable[[#This Row],[Order Date]])</f>
        <v>2026</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6">
      <c r="A2043" s="2">
        <v>4138</v>
      </c>
      <c r="B2043" s="3">
        <v>46298</v>
      </c>
      <c r="C2043" s="11" t="str">
        <f>"Q"&amp;ROUNDUP(MONTH(SalesDataTable[[#This Row],[Order Date]])/3,0)</f>
        <v>Q4</v>
      </c>
      <c r="D2043" s="10">
        <f>MONTH(SalesDataTable[[#This Row],[Order Date]])</f>
        <v>10</v>
      </c>
      <c r="E2043" s="10" t="str">
        <f>TEXT(SalesDataTable[[#This Row],[Order Date]],"MMM")</f>
        <v>Oct</v>
      </c>
      <c r="F2043" s="10">
        <f>YEAR(SalesDataTable[[#This Row],[Order Date]])</f>
        <v>2026</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6">
      <c r="A2044" s="2">
        <v>4286</v>
      </c>
      <c r="B2044" s="3">
        <v>46298</v>
      </c>
      <c r="C2044" s="11" t="str">
        <f>"Q"&amp;ROUNDUP(MONTH(SalesDataTable[[#This Row],[Order Date]])/3,0)</f>
        <v>Q4</v>
      </c>
      <c r="D2044" s="10">
        <f>MONTH(SalesDataTable[[#This Row],[Order Date]])</f>
        <v>10</v>
      </c>
      <c r="E2044" s="10" t="str">
        <f>TEXT(SalesDataTable[[#This Row],[Order Date]],"MMM")</f>
        <v>Oct</v>
      </c>
      <c r="F2044" s="10">
        <f>YEAR(SalesDataTable[[#This Row],[Order Date]])</f>
        <v>2026</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6">
      <c r="A2045" s="2">
        <v>4371</v>
      </c>
      <c r="B2045" s="3">
        <v>46298</v>
      </c>
      <c r="C2045" s="11" t="str">
        <f>"Q"&amp;ROUNDUP(MONTH(SalesDataTable[[#This Row],[Order Date]])/3,0)</f>
        <v>Q4</v>
      </c>
      <c r="D2045" s="10">
        <f>MONTH(SalesDataTable[[#This Row],[Order Date]])</f>
        <v>10</v>
      </c>
      <c r="E2045" s="10" t="str">
        <f>TEXT(SalesDataTable[[#This Row],[Order Date]],"MMM")</f>
        <v>Oct</v>
      </c>
      <c r="F2045" s="10">
        <f>YEAR(SalesDataTable[[#This Row],[Order Date]])</f>
        <v>2026</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6">
      <c r="A2046" s="2">
        <v>905</v>
      </c>
      <c r="B2046" s="3">
        <v>46299</v>
      </c>
      <c r="C2046" s="11" t="str">
        <f>"Q"&amp;ROUNDUP(MONTH(SalesDataTable[[#This Row],[Order Date]])/3,0)</f>
        <v>Q4</v>
      </c>
      <c r="D2046" s="10">
        <f>MONTH(SalesDataTable[[#This Row],[Order Date]])</f>
        <v>10</v>
      </c>
      <c r="E2046" s="10" t="str">
        <f>TEXT(SalesDataTable[[#This Row],[Order Date]],"MMM")</f>
        <v>Oct</v>
      </c>
      <c r="F2046" s="10">
        <f>YEAR(SalesDataTable[[#This Row],[Order Date]])</f>
        <v>2026</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6">
      <c r="A2047" s="2">
        <v>1415</v>
      </c>
      <c r="B2047" s="3">
        <v>46299</v>
      </c>
      <c r="C2047" s="11" t="str">
        <f>"Q"&amp;ROUNDUP(MONTH(SalesDataTable[[#This Row],[Order Date]])/3,0)</f>
        <v>Q4</v>
      </c>
      <c r="D2047" s="10">
        <f>MONTH(SalesDataTable[[#This Row],[Order Date]])</f>
        <v>10</v>
      </c>
      <c r="E2047" s="10" t="str">
        <f>TEXT(SalesDataTable[[#This Row],[Order Date]],"MMM")</f>
        <v>Oct</v>
      </c>
      <c r="F2047" s="10">
        <f>YEAR(SalesDataTable[[#This Row],[Order Date]])</f>
        <v>2026</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6">
      <c r="A2048" s="2">
        <v>2205</v>
      </c>
      <c r="B2048" s="3">
        <v>46299</v>
      </c>
      <c r="C2048" s="11" t="str">
        <f>"Q"&amp;ROUNDUP(MONTH(SalesDataTable[[#This Row],[Order Date]])/3,0)</f>
        <v>Q4</v>
      </c>
      <c r="D2048" s="10">
        <f>MONTH(SalesDataTable[[#This Row],[Order Date]])</f>
        <v>10</v>
      </c>
      <c r="E2048" s="10" t="str">
        <f>TEXT(SalesDataTable[[#This Row],[Order Date]],"MMM")</f>
        <v>Oct</v>
      </c>
      <c r="F2048" s="10">
        <f>YEAR(SalesDataTable[[#This Row],[Order Date]])</f>
        <v>2026</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6">
      <c r="A2049" s="2">
        <v>2374</v>
      </c>
      <c r="B2049" s="3">
        <v>46299</v>
      </c>
      <c r="C2049" s="11" t="str">
        <f>"Q"&amp;ROUNDUP(MONTH(SalesDataTable[[#This Row],[Order Date]])/3,0)</f>
        <v>Q4</v>
      </c>
      <c r="D2049" s="10">
        <f>MONTH(SalesDataTable[[#This Row],[Order Date]])</f>
        <v>10</v>
      </c>
      <c r="E2049" s="10" t="str">
        <f>TEXT(SalesDataTable[[#This Row],[Order Date]],"MMM")</f>
        <v>Oct</v>
      </c>
      <c r="F2049" s="10">
        <f>YEAR(SalesDataTable[[#This Row],[Order Date]])</f>
        <v>2026</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6">
      <c r="A2050" s="2">
        <v>4840</v>
      </c>
      <c r="B2050" s="3">
        <v>46299</v>
      </c>
      <c r="C2050" s="11" t="str">
        <f>"Q"&amp;ROUNDUP(MONTH(SalesDataTable[[#This Row],[Order Date]])/3,0)</f>
        <v>Q4</v>
      </c>
      <c r="D2050" s="10">
        <f>MONTH(SalesDataTable[[#This Row],[Order Date]])</f>
        <v>10</v>
      </c>
      <c r="E2050" s="10" t="str">
        <f>TEXT(SalesDataTable[[#This Row],[Order Date]],"MMM")</f>
        <v>Oct</v>
      </c>
      <c r="F2050" s="10">
        <f>YEAR(SalesDataTable[[#This Row],[Order Date]])</f>
        <v>2026</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6">
      <c r="A2051" s="2">
        <v>4984</v>
      </c>
      <c r="B2051" s="3">
        <v>46299</v>
      </c>
      <c r="C2051" s="11" t="str">
        <f>"Q"&amp;ROUNDUP(MONTH(SalesDataTable[[#This Row],[Order Date]])/3,0)</f>
        <v>Q4</v>
      </c>
      <c r="D2051" s="10">
        <f>MONTH(SalesDataTable[[#This Row],[Order Date]])</f>
        <v>10</v>
      </c>
      <c r="E2051" s="10" t="str">
        <f>TEXT(SalesDataTable[[#This Row],[Order Date]],"MMM")</f>
        <v>Oct</v>
      </c>
      <c r="F2051" s="10">
        <f>YEAR(SalesDataTable[[#This Row],[Order Date]])</f>
        <v>2026</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6">
      <c r="A2052" s="2">
        <v>641</v>
      </c>
      <c r="B2052" s="3">
        <v>46300</v>
      </c>
      <c r="C2052" s="11" t="str">
        <f>"Q"&amp;ROUNDUP(MONTH(SalesDataTable[[#This Row],[Order Date]])/3,0)</f>
        <v>Q4</v>
      </c>
      <c r="D2052" s="10">
        <f>MONTH(SalesDataTable[[#This Row],[Order Date]])</f>
        <v>10</v>
      </c>
      <c r="E2052" s="10" t="str">
        <f>TEXT(SalesDataTable[[#This Row],[Order Date]],"MMM")</f>
        <v>Oct</v>
      </c>
      <c r="F2052" s="10">
        <f>YEAR(SalesDataTable[[#This Row],[Order Date]])</f>
        <v>2026</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6">
      <c r="A2053" s="2">
        <v>1358</v>
      </c>
      <c r="B2053" s="3">
        <v>46300</v>
      </c>
      <c r="C2053" s="11" t="str">
        <f>"Q"&amp;ROUNDUP(MONTH(SalesDataTable[[#This Row],[Order Date]])/3,0)</f>
        <v>Q4</v>
      </c>
      <c r="D2053" s="10">
        <f>MONTH(SalesDataTable[[#This Row],[Order Date]])</f>
        <v>10</v>
      </c>
      <c r="E2053" s="10" t="str">
        <f>TEXT(SalesDataTable[[#This Row],[Order Date]],"MMM")</f>
        <v>Oct</v>
      </c>
      <c r="F2053" s="10">
        <f>YEAR(SalesDataTable[[#This Row],[Order Date]])</f>
        <v>2026</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6">
      <c r="A2054" s="2">
        <v>3904</v>
      </c>
      <c r="B2054" s="3">
        <v>46300</v>
      </c>
      <c r="C2054" s="11" t="str">
        <f>"Q"&amp;ROUNDUP(MONTH(SalesDataTable[[#This Row],[Order Date]])/3,0)</f>
        <v>Q4</v>
      </c>
      <c r="D2054" s="10">
        <f>MONTH(SalesDataTable[[#This Row],[Order Date]])</f>
        <v>10</v>
      </c>
      <c r="E2054" s="10" t="str">
        <f>TEXT(SalesDataTable[[#This Row],[Order Date]],"MMM")</f>
        <v>Oct</v>
      </c>
      <c r="F2054" s="10">
        <f>YEAR(SalesDataTable[[#This Row],[Order Date]])</f>
        <v>2026</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6">
      <c r="A2055" s="2">
        <v>4336</v>
      </c>
      <c r="B2055" s="3">
        <v>46300</v>
      </c>
      <c r="C2055" s="11" t="str">
        <f>"Q"&amp;ROUNDUP(MONTH(SalesDataTable[[#This Row],[Order Date]])/3,0)</f>
        <v>Q4</v>
      </c>
      <c r="D2055" s="10">
        <f>MONTH(SalesDataTable[[#This Row],[Order Date]])</f>
        <v>10</v>
      </c>
      <c r="E2055" s="10" t="str">
        <f>TEXT(SalesDataTable[[#This Row],[Order Date]],"MMM")</f>
        <v>Oct</v>
      </c>
      <c r="F2055" s="10">
        <f>YEAR(SalesDataTable[[#This Row],[Order Date]])</f>
        <v>2026</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6">
      <c r="A2056" s="2">
        <v>4705</v>
      </c>
      <c r="B2056" s="3">
        <v>46300</v>
      </c>
      <c r="C2056" s="11" t="str">
        <f>"Q"&amp;ROUNDUP(MONTH(SalesDataTable[[#This Row],[Order Date]])/3,0)</f>
        <v>Q4</v>
      </c>
      <c r="D2056" s="10">
        <f>MONTH(SalesDataTable[[#This Row],[Order Date]])</f>
        <v>10</v>
      </c>
      <c r="E2056" s="10" t="str">
        <f>TEXT(SalesDataTable[[#This Row],[Order Date]],"MMM")</f>
        <v>Oct</v>
      </c>
      <c r="F2056" s="10">
        <f>YEAR(SalesDataTable[[#This Row],[Order Date]])</f>
        <v>2026</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6">
      <c r="A2057" s="2">
        <v>1094</v>
      </c>
      <c r="B2057" s="3">
        <v>46301</v>
      </c>
      <c r="C2057" s="11" t="str">
        <f>"Q"&amp;ROUNDUP(MONTH(SalesDataTable[[#This Row],[Order Date]])/3,0)</f>
        <v>Q4</v>
      </c>
      <c r="D2057" s="10">
        <f>MONTH(SalesDataTable[[#This Row],[Order Date]])</f>
        <v>10</v>
      </c>
      <c r="E2057" s="10" t="str">
        <f>TEXT(SalesDataTable[[#This Row],[Order Date]],"MMM")</f>
        <v>Oct</v>
      </c>
      <c r="F2057" s="10">
        <f>YEAR(SalesDataTable[[#This Row],[Order Date]])</f>
        <v>2026</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6">
      <c r="A2058" s="2">
        <v>3926</v>
      </c>
      <c r="B2058" s="3">
        <v>46301</v>
      </c>
      <c r="C2058" s="11" t="str">
        <f>"Q"&amp;ROUNDUP(MONTH(SalesDataTable[[#This Row],[Order Date]])/3,0)</f>
        <v>Q4</v>
      </c>
      <c r="D2058" s="10">
        <f>MONTH(SalesDataTable[[#This Row],[Order Date]])</f>
        <v>10</v>
      </c>
      <c r="E2058" s="10" t="str">
        <f>TEXT(SalesDataTable[[#This Row],[Order Date]],"MMM")</f>
        <v>Oct</v>
      </c>
      <c r="F2058" s="10">
        <f>YEAR(SalesDataTable[[#This Row],[Order Date]])</f>
        <v>2026</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6">
      <c r="A2059" s="2">
        <v>524</v>
      </c>
      <c r="B2059" s="3">
        <v>46302</v>
      </c>
      <c r="C2059" s="11" t="str">
        <f>"Q"&amp;ROUNDUP(MONTH(SalesDataTable[[#This Row],[Order Date]])/3,0)</f>
        <v>Q4</v>
      </c>
      <c r="D2059" s="10">
        <f>MONTH(SalesDataTable[[#This Row],[Order Date]])</f>
        <v>10</v>
      </c>
      <c r="E2059" s="10" t="str">
        <f>TEXT(SalesDataTable[[#This Row],[Order Date]],"MMM")</f>
        <v>Oct</v>
      </c>
      <c r="F2059" s="10">
        <f>YEAR(SalesDataTable[[#This Row],[Order Date]])</f>
        <v>2026</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6">
      <c r="A2060" s="2">
        <v>2277</v>
      </c>
      <c r="B2060" s="3">
        <v>46302</v>
      </c>
      <c r="C2060" s="11" t="str">
        <f>"Q"&amp;ROUNDUP(MONTH(SalesDataTable[[#This Row],[Order Date]])/3,0)</f>
        <v>Q4</v>
      </c>
      <c r="D2060" s="10">
        <f>MONTH(SalesDataTable[[#This Row],[Order Date]])</f>
        <v>10</v>
      </c>
      <c r="E2060" s="10" t="str">
        <f>TEXT(SalesDataTable[[#This Row],[Order Date]],"MMM")</f>
        <v>Oct</v>
      </c>
      <c r="F2060" s="10">
        <f>YEAR(SalesDataTable[[#This Row],[Order Date]])</f>
        <v>2026</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6">
      <c r="A2061" s="2">
        <v>2442</v>
      </c>
      <c r="B2061" s="3">
        <v>46302</v>
      </c>
      <c r="C2061" s="11" t="str">
        <f>"Q"&amp;ROUNDUP(MONTH(SalesDataTable[[#This Row],[Order Date]])/3,0)</f>
        <v>Q4</v>
      </c>
      <c r="D2061" s="10">
        <f>MONTH(SalesDataTable[[#This Row],[Order Date]])</f>
        <v>10</v>
      </c>
      <c r="E2061" s="10" t="str">
        <f>TEXT(SalesDataTable[[#This Row],[Order Date]],"MMM")</f>
        <v>Oct</v>
      </c>
      <c r="F2061" s="10">
        <f>YEAR(SalesDataTable[[#This Row],[Order Date]])</f>
        <v>2026</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6">
      <c r="A2062" s="2">
        <v>2809</v>
      </c>
      <c r="B2062" s="3">
        <v>46302</v>
      </c>
      <c r="C2062" s="11" t="str">
        <f>"Q"&amp;ROUNDUP(MONTH(SalesDataTable[[#This Row],[Order Date]])/3,0)</f>
        <v>Q4</v>
      </c>
      <c r="D2062" s="10">
        <f>MONTH(SalesDataTable[[#This Row],[Order Date]])</f>
        <v>10</v>
      </c>
      <c r="E2062" s="10" t="str">
        <f>TEXT(SalesDataTable[[#This Row],[Order Date]],"MMM")</f>
        <v>Oct</v>
      </c>
      <c r="F2062" s="10">
        <f>YEAR(SalesDataTable[[#This Row],[Order Date]])</f>
        <v>2026</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6">
      <c r="A2063" s="2">
        <v>2946</v>
      </c>
      <c r="B2063" s="3">
        <v>46302</v>
      </c>
      <c r="C2063" s="11" t="str">
        <f>"Q"&amp;ROUNDUP(MONTH(SalesDataTable[[#This Row],[Order Date]])/3,0)</f>
        <v>Q4</v>
      </c>
      <c r="D2063" s="10">
        <f>MONTH(SalesDataTable[[#This Row],[Order Date]])</f>
        <v>10</v>
      </c>
      <c r="E2063" s="10" t="str">
        <f>TEXT(SalesDataTable[[#This Row],[Order Date]],"MMM")</f>
        <v>Oct</v>
      </c>
      <c r="F2063" s="10">
        <f>YEAR(SalesDataTable[[#This Row],[Order Date]])</f>
        <v>2026</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6">
      <c r="A2064" s="2">
        <v>4147</v>
      </c>
      <c r="B2064" s="3">
        <v>46302</v>
      </c>
      <c r="C2064" s="11" t="str">
        <f>"Q"&amp;ROUNDUP(MONTH(SalesDataTable[[#This Row],[Order Date]])/3,0)</f>
        <v>Q4</v>
      </c>
      <c r="D2064" s="10">
        <f>MONTH(SalesDataTable[[#This Row],[Order Date]])</f>
        <v>10</v>
      </c>
      <c r="E2064" s="10" t="str">
        <f>TEXT(SalesDataTable[[#This Row],[Order Date]],"MMM")</f>
        <v>Oct</v>
      </c>
      <c r="F2064" s="10">
        <f>YEAR(SalesDataTable[[#This Row],[Order Date]])</f>
        <v>2026</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6">
      <c r="A2065" s="2">
        <v>4164</v>
      </c>
      <c r="B2065" s="3">
        <v>46302</v>
      </c>
      <c r="C2065" s="11" t="str">
        <f>"Q"&amp;ROUNDUP(MONTH(SalesDataTable[[#This Row],[Order Date]])/3,0)</f>
        <v>Q4</v>
      </c>
      <c r="D2065" s="10">
        <f>MONTH(SalesDataTable[[#This Row],[Order Date]])</f>
        <v>10</v>
      </c>
      <c r="E2065" s="10" t="str">
        <f>TEXT(SalesDataTable[[#This Row],[Order Date]],"MMM")</f>
        <v>Oct</v>
      </c>
      <c r="F2065" s="10">
        <f>YEAR(SalesDataTable[[#This Row],[Order Date]])</f>
        <v>2026</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6">
      <c r="A2066" s="2">
        <v>4275</v>
      </c>
      <c r="B2066" s="3">
        <v>46302</v>
      </c>
      <c r="C2066" s="11" t="str">
        <f>"Q"&amp;ROUNDUP(MONTH(SalesDataTable[[#This Row],[Order Date]])/3,0)</f>
        <v>Q4</v>
      </c>
      <c r="D2066" s="10">
        <f>MONTH(SalesDataTable[[#This Row],[Order Date]])</f>
        <v>10</v>
      </c>
      <c r="E2066" s="10" t="str">
        <f>TEXT(SalesDataTable[[#This Row],[Order Date]],"MMM")</f>
        <v>Oct</v>
      </c>
      <c r="F2066" s="10">
        <f>YEAR(SalesDataTable[[#This Row],[Order Date]])</f>
        <v>2026</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6">
      <c r="A2067" s="2">
        <v>5062</v>
      </c>
      <c r="B2067" s="3">
        <v>46302</v>
      </c>
      <c r="C2067" s="11" t="str">
        <f>"Q"&amp;ROUNDUP(MONTH(SalesDataTable[[#This Row],[Order Date]])/3,0)</f>
        <v>Q4</v>
      </c>
      <c r="D2067" s="10">
        <f>MONTH(SalesDataTable[[#This Row],[Order Date]])</f>
        <v>10</v>
      </c>
      <c r="E2067" s="10" t="str">
        <f>TEXT(SalesDataTable[[#This Row],[Order Date]],"MMM")</f>
        <v>Oct</v>
      </c>
      <c r="F2067" s="10">
        <f>YEAR(SalesDataTable[[#This Row],[Order Date]])</f>
        <v>2026</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6">
      <c r="A2068" s="2">
        <v>1126</v>
      </c>
      <c r="B2068" s="3">
        <v>46303</v>
      </c>
      <c r="C2068" s="11" t="str">
        <f>"Q"&amp;ROUNDUP(MONTH(SalesDataTable[[#This Row],[Order Date]])/3,0)</f>
        <v>Q4</v>
      </c>
      <c r="D2068" s="10">
        <f>MONTH(SalesDataTable[[#This Row],[Order Date]])</f>
        <v>10</v>
      </c>
      <c r="E2068" s="10" t="str">
        <f>TEXT(SalesDataTable[[#This Row],[Order Date]],"MMM")</f>
        <v>Oct</v>
      </c>
      <c r="F2068" s="10">
        <f>YEAR(SalesDataTable[[#This Row],[Order Date]])</f>
        <v>2026</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6">
      <c r="A2069" s="2">
        <v>1865</v>
      </c>
      <c r="B2069" s="3">
        <v>46303</v>
      </c>
      <c r="C2069" s="11" t="str">
        <f>"Q"&amp;ROUNDUP(MONTH(SalesDataTable[[#This Row],[Order Date]])/3,0)</f>
        <v>Q4</v>
      </c>
      <c r="D2069" s="10">
        <f>MONTH(SalesDataTable[[#This Row],[Order Date]])</f>
        <v>10</v>
      </c>
      <c r="E2069" s="10" t="str">
        <f>TEXT(SalesDataTable[[#This Row],[Order Date]],"MMM")</f>
        <v>Oct</v>
      </c>
      <c r="F2069" s="10">
        <f>YEAR(SalesDataTable[[#This Row],[Order Date]])</f>
        <v>2026</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6">
      <c r="A2070" s="2">
        <v>2471</v>
      </c>
      <c r="B2070" s="3">
        <v>46303</v>
      </c>
      <c r="C2070" s="11" t="str">
        <f>"Q"&amp;ROUNDUP(MONTH(SalesDataTable[[#This Row],[Order Date]])/3,0)</f>
        <v>Q4</v>
      </c>
      <c r="D2070" s="10">
        <f>MONTH(SalesDataTable[[#This Row],[Order Date]])</f>
        <v>10</v>
      </c>
      <c r="E2070" s="10" t="str">
        <f>TEXT(SalesDataTable[[#This Row],[Order Date]],"MMM")</f>
        <v>Oct</v>
      </c>
      <c r="F2070" s="10">
        <f>YEAR(SalesDataTable[[#This Row],[Order Date]])</f>
        <v>2026</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6">
      <c r="A2071" s="2">
        <v>3208</v>
      </c>
      <c r="B2071" s="3">
        <v>46303</v>
      </c>
      <c r="C2071" s="11" t="str">
        <f>"Q"&amp;ROUNDUP(MONTH(SalesDataTable[[#This Row],[Order Date]])/3,0)</f>
        <v>Q4</v>
      </c>
      <c r="D2071" s="10">
        <f>MONTH(SalesDataTable[[#This Row],[Order Date]])</f>
        <v>10</v>
      </c>
      <c r="E2071" s="10" t="str">
        <f>TEXT(SalesDataTable[[#This Row],[Order Date]],"MMM")</f>
        <v>Oct</v>
      </c>
      <c r="F2071" s="10">
        <f>YEAR(SalesDataTable[[#This Row],[Order Date]])</f>
        <v>2026</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6">
      <c r="A2072" s="2">
        <v>4285</v>
      </c>
      <c r="B2072" s="3">
        <v>46303</v>
      </c>
      <c r="C2072" s="11" t="str">
        <f>"Q"&amp;ROUNDUP(MONTH(SalesDataTable[[#This Row],[Order Date]])/3,0)</f>
        <v>Q4</v>
      </c>
      <c r="D2072" s="10">
        <f>MONTH(SalesDataTable[[#This Row],[Order Date]])</f>
        <v>10</v>
      </c>
      <c r="E2072" s="10" t="str">
        <f>TEXT(SalesDataTable[[#This Row],[Order Date]],"MMM")</f>
        <v>Oct</v>
      </c>
      <c r="F2072" s="10">
        <f>YEAR(SalesDataTable[[#This Row],[Order Date]])</f>
        <v>2026</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6">
      <c r="A2073" s="2">
        <v>261</v>
      </c>
      <c r="B2073" s="3">
        <v>46304</v>
      </c>
      <c r="C2073" s="11" t="str">
        <f>"Q"&amp;ROUNDUP(MONTH(SalesDataTable[[#This Row],[Order Date]])/3,0)</f>
        <v>Q4</v>
      </c>
      <c r="D2073" s="10">
        <f>MONTH(SalesDataTable[[#This Row],[Order Date]])</f>
        <v>10</v>
      </c>
      <c r="E2073" s="10" t="str">
        <f>TEXT(SalesDataTable[[#This Row],[Order Date]],"MMM")</f>
        <v>Oct</v>
      </c>
      <c r="F2073" s="10">
        <f>YEAR(SalesDataTable[[#This Row],[Order Date]])</f>
        <v>2026</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6">
      <c r="A2074" s="2">
        <v>291</v>
      </c>
      <c r="B2074" s="3">
        <v>46304</v>
      </c>
      <c r="C2074" s="11" t="str">
        <f>"Q"&amp;ROUNDUP(MONTH(SalesDataTable[[#This Row],[Order Date]])/3,0)</f>
        <v>Q4</v>
      </c>
      <c r="D2074" s="10">
        <f>MONTH(SalesDataTable[[#This Row],[Order Date]])</f>
        <v>10</v>
      </c>
      <c r="E2074" s="10" t="str">
        <f>TEXT(SalesDataTable[[#This Row],[Order Date]],"MMM")</f>
        <v>Oct</v>
      </c>
      <c r="F2074" s="10">
        <f>YEAR(SalesDataTable[[#This Row],[Order Date]])</f>
        <v>2026</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6">
      <c r="A2075" s="2">
        <v>670</v>
      </c>
      <c r="B2075" s="3">
        <v>46304</v>
      </c>
      <c r="C2075" s="11" t="str">
        <f>"Q"&amp;ROUNDUP(MONTH(SalesDataTable[[#This Row],[Order Date]])/3,0)</f>
        <v>Q4</v>
      </c>
      <c r="D2075" s="10">
        <f>MONTH(SalesDataTable[[#This Row],[Order Date]])</f>
        <v>10</v>
      </c>
      <c r="E2075" s="10" t="str">
        <f>TEXT(SalesDataTable[[#This Row],[Order Date]],"MMM")</f>
        <v>Oct</v>
      </c>
      <c r="F2075" s="10">
        <f>YEAR(SalesDataTable[[#This Row],[Order Date]])</f>
        <v>2026</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6">
      <c r="A2076" s="2">
        <v>1306</v>
      </c>
      <c r="B2076" s="3">
        <v>46304</v>
      </c>
      <c r="C2076" s="11" t="str">
        <f>"Q"&amp;ROUNDUP(MONTH(SalesDataTable[[#This Row],[Order Date]])/3,0)</f>
        <v>Q4</v>
      </c>
      <c r="D2076" s="10">
        <f>MONTH(SalesDataTable[[#This Row],[Order Date]])</f>
        <v>10</v>
      </c>
      <c r="E2076" s="10" t="str">
        <f>TEXT(SalesDataTable[[#This Row],[Order Date]],"MMM")</f>
        <v>Oct</v>
      </c>
      <c r="F2076" s="10">
        <f>YEAR(SalesDataTable[[#This Row],[Order Date]])</f>
        <v>2026</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6">
      <c r="A2077" s="2">
        <v>2400</v>
      </c>
      <c r="B2077" s="3">
        <v>46304</v>
      </c>
      <c r="C2077" s="11" t="str">
        <f>"Q"&amp;ROUNDUP(MONTH(SalesDataTable[[#This Row],[Order Date]])/3,0)</f>
        <v>Q4</v>
      </c>
      <c r="D2077" s="10">
        <f>MONTH(SalesDataTable[[#This Row],[Order Date]])</f>
        <v>10</v>
      </c>
      <c r="E2077" s="10" t="str">
        <f>TEXT(SalesDataTable[[#This Row],[Order Date]],"MMM")</f>
        <v>Oct</v>
      </c>
      <c r="F2077" s="10">
        <f>YEAR(SalesDataTable[[#This Row],[Order Date]])</f>
        <v>2026</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6">
      <c r="A2078" s="2">
        <v>3816</v>
      </c>
      <c r="B2078" s="3">
        <v>46304</v>
      </c>
      <c r="C2078" s="11" t="str">
        <f>"Q"&amp;ROUNDUP(MONTH(SalesDataTable[[#This Row],[Order Date]])/3,0)</f>
        <v>Q4</v>
      </c>
      <c r="D2078" s="10">
        <f>MONTH(SalesDataTable[[#This Row],[Order Date]])</f>
        <v>10</v>
      </c>
      <c r="E2078" s="10" t="str">
        <f>TEXT(SalesDataTable[[#This Row],[Order Date]],"MMM")</f>
        <v>Oct</v>
      </c>
      <c r="F2078" s="10">
        <f>YEAR(SalesDataTable[[#This Row],[Order Date]])</f>
        <v>2026</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6">
      <c r="A2079" s="2">
        <v>4038</v>
      </c>
      <c r="B2079" s="3">
        <v>46304</v>
      </c>
      <c r="C2079" s="11" t="str">
        <f>"Q"&amp;ROUNDUP(MONTH(SalesDataTable[[#This Row],[Order Date]])/3,0)</f>
        <v>Q4</v>
      </c>
      <c r="D2079" s="10">
        <f>MONTH(SalesDataTable[[#This Row],[Order Date]])</f>
        <v>10</v>
      </c>
      <c r="E2079" s="10" t="str">
        <f>TEXT(SalesDataTable[[#This Row],[Order Date]],"MMM")</f>
        <v>Oct</v>
      </c>
      <c r="F2079" s="10">
        <f>YEAR(SalesDataTable[[#This Row],[Order Date]])</f>
        <v>2026</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6">
      <c r="A2080" s="2">
        <v>4686</v>
      </c>
      <c r="B2080" s="3">
        <v>46304</v>
      </c>
      <c r="C2080" s="11" t="str">
        <f>"Q"&amp;ROUNDUP(MONTH(SalesDataTable[[#This Row],[Order Date]])/3,0)</f>
        <v>Q4</v>
      </c>
      <c r="D2080" s="10">
        <f>MONTH(SalesDataTable[[#This Row],[Order Date]])</f>
        <v>10</v>
      </c>
      <c r="E2080" s="10" t="str">
        <f>TEXT(SalesDataTable[[#This Row],[Order Date]],"MMM")</f>
        <v>Oct</v>
      </c>
      <c r="F2080" s="10">
        <f>YEAR(SalesDataTable[[#This Row],[Order Date]])</f>
        <v>2026</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6">
      <c r="A2081" s="2">
        <v>5076</v>
      </c>
      <c r="B2081" s="3">
        <v>46304</v>
      </c>
      <c r="C2081" s="11" t="str">
        <f>"Q"&amp;ROUNDUP(MONTH(SalesDataTable[[#This Row],[Order Date]])/3,0)</f>
        <v>Q4</v>
      </c>
      <c r="D2081" s="10">
        <f>MONTH(SalesDataTable[[#This Row],[Order Date]])</f>
        <v>10</v>
      </c>
      <c r="E2081" s="10" t="str">
        <f>TEXT(SalesDataTable[[#This Row],[Order Date]],"MMM")</f>
        <v>Oct</v>
      </c>
      <c r="F2081" s="10">
        <f>YEAR(SalesDataTable[[#This Row],[Order Date]])</f>
        <v>2026</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6">
      <c r="A2082" s="2">
        <v>1339</v>
      </c>
      <c r="B2082" s="3">
        <v>46305</v>
      </c>
      <c r="C2082" s="11" t="str">
        <f>"Q"&amp;ROUNDUP(MONTH(SalesDataTable[[#This Row],[Order Date]])/3,0)</f>
        <v>Q4</v>
      </c>
      <c r="D2082" s="10">
        <f>MONTH(SalesDataTable[[#This Row],[Order Date]])</f>
        <v>10</v>
      </c>
      <c r="E2082" s="10" t="str">
        <f>TEXT(SalesDataTable[[#This Row],[Order Date]],"MMM")</f>
        <v>Oct</v>
      </c>
      <c r="F2082" s="10">
        <f>YEAR(SalesDataTable[[#This Row],[Order Date]])</f>
        <v>2026</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6">
      <c r="A2083" s="2">
        <v>1884</v>
      </c>
      <c r="B2083" s="3">
        <v>46305</v>
      </c>
      <c r="C2083" s="11" t="str">
        <f>"Q"&amp;ROUNDUP(MONTH(SalesDataTable[[#This Row],[Order Date]])/3,0)</f>
        <v>Q4</v>
      </c>
      <c r="D2083" s="10">
        <f>MONTH(SalesDataTable[[#This Row],[Order Date]])</f>
        <v>10</v>
      </c>
      <c r="E2083" s="10" t="str">
        <f>TEXT(SalesDataTable[[#This Row],[Order Date]],"MMM")</f>
        <v>Oct</v>
      </c>
      <c r="F2083" s="10">
        <f>YEAR(SalesDataTable[[#This Row],[Order Date]])</f>
        <v>2026</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6">
      <c r="A2084" s="2">
        <v>3568</v>
      </c>
      <c r="B2084" s="3">
        <v>46305</v>
      </c>
      <c r="C2084" s="11" t="str">
        <f>"Q"&amp;ROUNDUP(MONTH(SalesDataTable[[#This Row],[Order Date]])/3,0)</f>
        <v>Q4</v>
      </c>
      <c r="D2084" s="10">
        <f>MONTH(SalesDataTable[[#This Row],[Order Date]])</f>
        <v>10</v>
      </c>
      <c r="E2084" s="10" t="str">
        <f>TEXT(SalesDataTable[[#This Row],[Order Date]],"MMM")</f>
        <v>Oct</v>
      </c>
      <c r="F2084" s="10">
        <f>YEAR(SalesDataTable[[#This Row],[Order Date]])</f>
        <v>2026</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6">
      <c r="A2085" s="2">
        <v>4171</v>
      </c>
      <c r="B2085" s="3">
        <v>46305</v>
      </c>
      <c r="C2085" s="11" t="str">
        <f>"Q"&amp;ROUNDUP(MONTH(SalesDataTable[[#This Row],[Order Date]])/3,0)</f>
        <v>Q4</v>
      </c>
      <c r="D2085" s="10">
        <f>MONTH(SalesDataTable[[#This Row],[Order Date]])</f>
        <v>10</v>
      </c>
      <c r="E2085" s="10" t="str">
        <f>TEXT(SalesDataTable[[#This Row],[Order Date]],"MMM")</f>
        <v>Oct</v>
      </c>
      <c r="F2085" s="10">
        <f>YEAR(SalesDataTable[[#This Row],[Order Date]])</f>
        <v>2026</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6">
      <c r="A2086" s="2">
        <v>4477</v>
      </c>
      <c r="B2086" s="3">
        <v>46305</v>
      </c>
      <c r="C2086" s="11" t="str">
        <f>"Q"&amp;ROUNDUP(MONTH(SalesDataTable[[#This Row],[Order Date]])/3,0)</f>
        <v>Q4</v>
      </c>
      <c r="D2086" s="10">
        <f>MONTH(SalesDataTable[[#This Row],[Order Date]])</f>
        <v>10</v>
      </c>
      <c r="E2086" s="10" t="str">
        <f>TEXT(SalesDataTable[[#This Row],[Order Date]],"MMM")</f>
        <v>Oct</v>
      </c>
      <c r="F2086" s="10">
        <f>YEAR(SalesDataTable[[#This Row],[Order Date]])</f>
        <v>2026</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6">
      <c r="A2087" s="2">
        <v>3368</v>
      </c>
      <c r="B2087" s="3">
        <v>46306</v>
      </c>
      <c r="C2087" s="11" t="str">
        <f>"Q"&amp;ROUNDUP(MONTH(SalesDataTable[[#This Row],[Order Date]])/3,0)</f>
        <v>Q4</v>
      </c>
      <c r="D2087" s="10">
        <f>MONTH(SalesDataTable[[#This Row],[Order Date]])</f>
        <v>10</v>
      </c>
      <c r="E2087" s="10" t="str">
        <f>TEXT(SalesDataTable[[#This Row],[Order Date]],"MMM")</f>
        <v>Oct</v>
      </c>
      <c r="F2087" s="10">
        <f>YEAR(SalesDataTable[[#This Row],[Order Date]])</f>
        <v>2026</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6">
      <c r="A2088" s="2">
        <v>3566</v>
      </c>
      <c r="B2088" s="3">
        <v>46306</v>
      </c>
      <c r="C2088" s="11" t="str">
        <f>"Q"&amp;ROUNDUP(MONTH(SalesDataTable[[#This Row],[Order Date]])/3,0)</f>
        <v>Q4</v>
      </c>
      <c r="D2088" s="10">
        <f>MONTH(SalesDataTable[[#This Row],[Order Date]])</f>
        <v>10</v>
      </c>
      <c r="E2088" s="10" t="str">
        <f>TEXT(SalesDataTable[[#This Row],[Order Date]],"MMM")</f>
        <v>Oct</v>
      </c>
      <c r="F2088" s="10">
        <f>YEAR(SalesDataTable[[#This Row],[Order Date]])</f>
        <v>2026</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6">
      <c r="A2089" s="2">
        <v>4420</v>
      </c>
      <c r="B2089" s="3">
        <v>46306</v>
      </c>
      <c r="C2089" s="11" t="str">
        <f>"Q"&amp;ROUNDUP(MONTH(SalesDataTable[[#This Row],[Order Date]])/3,0)</f>
        <v>Q4</v>
      </c>
      <c r="D2089" s="10">
        <f>MONTH(SalesDataTable[[#This Row],[Order Date]])</f>
        <v>10</v>
      </c>
      <c r="E2089" s="10" t="str">
        <f>TEXT(SalesDataTable[[#This Row],[Order Date]],"MMM")</f>
        <v>Oct</v>
      </c>
      <c r="F2089" s="10">
        <f>YEAR(SalesDataTable[[#This Row],[Order Date]])</f>
        <v>2026</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6">
      <c r="A2090" s="2">
        <v>513</v>
      </c>
      <c r="B2090" s="3">
        <v>46307</v>
      </c>
      <c r="C2090" s="11" t="str">
        <f>"Q"&amp;ROUNDUP(MONTH(SalesDataTable[[#This Row],[Order Date]])/3,0)</f>
        <v>Q4</v>
      </c>
      <c r="D2090" s="10">
        <f>MONTH(SalesDataTable[[#This Row],[Order Date]])</f>
        <v>10</v>
      </c>
      <c r="E2090" s="10" t="str">
        <f>TEXT(SalesDataTable[[#This Row],[Order Date]],"MMM")</f>
        <v>Oct</v>
      </c>
      <c r="F2090" s="10">
        <f>YEAR(SalesDataTable[[#This Row],[Order Date]])</f>
        <v>2026</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6">
      <c r="A2091" s="2">
        <v>786</v>
      </c>
      <c r="B2091" s="3">
        <v>46307</v>
      </c>
      <c r="C2091" s="11" t="str">
        <f>"Q"&amp;ROUNDUP(MONTH(SalesDataTable[[#This Row],[Order Date]])/3,0)</f>
        <v>Q4</v>
      </c>
      <c r="D2091" s="10">
        <f>MONTH(SalesDataTable[[#This Row],[Order Date]])</f>
        <v>10</v>
      </c>
      <c r="E2091" s="10" t="str">
        <f>TEXT(SalesDataTable[[#This Row],[Order Date]],"MMM")</f>
        <v>Oct</v>
      </c>
      <c r="F2091" s="10">
        <f>YEAR(SalesDataTable[[#This Row],[Order Date]])</f>
        <v>2026</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6">
      <c r="A2092" s="2">
        <v>3771</v>
      </c>
      <c r="B2092" s="3">
        <v>46307</v>
      </c>
      <c r="C2092" s="11" t="str">
        <f>"Q"&amp;ROUNDUP(MONTH(SalesDataTable[[#This Row],[Order Date]])/3,0)</f>
        <v>Q4</v>
      </c>
      <c r="D2092" s="10">
        <f>MONTH(SalesDataTable[[#This Row],[Order Date]])</f>
        <v>10</v>
      </c>
      <c r="E2092" s="10" t="str">
        <f>TEXT(SalesDataTable[[#This Row],[Order Date]],"MMM")</f>
        <v>Oct</v>
      </c>
      <c r="F2092" s="10">
        <f>YEAR(SalesDataTable[[#This Row],[Order Date]])</f>
        <v>2026</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6">
      <c r="A2093" s="2">
        <v>3910</v>
      </c>
      <c r="B2093" s="3">
        <v>46307</v>
      </c>
      <c r="C2093" s="11" t="str">
        <f>"Q"&amp;ROUNDUP(MONTH(SalesDataTable[[#This Row],[Order Date]])/3,0)</f>
        <v>Q4</v>
      </c>
      <c r="D2093" s="10">
        <f>MONTH(SalesDataTable[[#This Row],[Order Date]])</f>
        <v>10</v>
      </c>
      <c r="E2093" s="10" t="str">
        <f>TEXT(SalesDataTable[[#This Row],[Order Date]],"MMM")</f>
        <v>Oct</v>
      </c>
      <c r="F2093" s="10">
        <f>YEAR(SalesDataTable[[#This Row],[Order Date]])</f>
        <v>2026</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6">
      <c r="A2094" s="2">
        <v>330</v>
      </c>
      <c r="B2094" s="3">
        <v>46308</v>
      </c>
      <c r="C2094" s="11" t="str">
        <f>"Q"&amp;ROUNDUP(MONTH(SalesDataTable[[#This Row],[Order Date]])/3,0)</f>
        <v>Q4</v>
      </c>
      <c r="D2094" s="10">
        <f>MONTH(SalesDataTable[[#This Row],[Order Date]])</f>
        <v>10</v>
      </c>
      <c r="E2094" s="10" t="str">
        <f>TEXT(SalesDataTable[[#This Row],[Order Date]],"MMM")</f>
        <v>Oct</v>
      </c>
      <c r="F2094" s="10">
        <f>YEAR(SalesDataTable[[#This Row],[Order Date]])</f>
        <v>2026</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6">
      <c r="A2095" s="2">
        <v>707</v>
      </c>
      <c r="B2095" s="3">
        <v>46308</v>
      </c>
      <c r="C2095" s="11" t="str">
        <f>"Q"&amp;ROUNDUP(MONTH(SalesDataTable[[#This Row],[Order Date]])/3,0)</f>
        <v>Q4</v>
      </c>
      <c r="D2095" s="10">
        <f>MONTH(SalesDataTable[[#This Row],[Order Date]])</f>
        <v>10</v>
      </c>
      <c r="E2095" s="10" t="str">
        <f>TEXT(SalesDataTable[[#This Row],[Order Date]],"MMM")</f>
        <v>Oct</v>
      </c>
      <c r="F2095" s="10">
        <f>YEAR(SalesDataTable[[#This Row],[Order Date]])</f>
        <v>2026</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6">
      <c r="A2096" s="2">
        <v>989</v>
      </c>
      <c r="B2096" s="3">
        <v>46308</v>
      </c>
      <c r="C2096" s="11" t="str">
        <f>"Q"&amp;ROUNDUP(MONTH(SalesDataTable[[#This Row],[Order Date]])/3,0)</f>
        <v>Q4</v>
      </c>
      <c r="D2096" s="10">
        <f>MONTH(SalesDataTable[[#This Row],[Order Date]])</f>
        <v>10</v>
      </c>
      <c r="E2096" s="10" t="str">
        <f>TEXT(SalesDataTable[[#This Row],[Order Date]],"MMM")</f>
        <v>Oct</v>
      </c>
      <c r="F2096" s="10">
        <f>YEAR(SalesDataTable[[#This Row],[Order Date]])</f>
        <v>2026</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6">
      <c r="A2097" s="2">
        <v>1904</v>
      </c>
      <c r="B2097" s="3">
        <v>46308</v>
      </c>
      <c r="C2097" s="11" t="str">
        <f>"Q"&amp;ROUNDUP(MONTH(SalesDataTable[[#This Row],[Order Date]])/3,0)</f>
        <v>Q4</v>
      </c>
      <c r="D2097" s="10">
        <f>MONTH(SalesDataTable[[#This Row],[Order Date]])</f>
        <v>10</v>
      </c>
      <c r="E2097" s="10" t="str">
        <f>TEXT(SalesDataTable[[#This Row],[Order Date]],"MMM")</f>
        <v>Oct</v>
      </c>
      <c r="F2097" s="10">
        <f>YEAR(SalesDataTable[[#This Row],[Order Date]])</f>
        <v>2026</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6">
      <c r="A2098" s="2">
        <v>2854</v>
      </c>
      <c r="B2098" s="3">
        <v>46308</v>
      </c>
      <c r="C2098" s="11" t="str">
        <f>"Q"&amp;ROUNDUP(MONTH(SalesDataTable[[#This Row],[Order Date]])/3,0)</f>
        <v>Q4</v>
      </c>
      <c r="D2098" s="10">
        <f>MONTH(SalesDataTable[[#This Row],[Order Date]])</f>
        <v>10</v>
      </c>
      <c r="E2098" s="10" t="str">
        <f>TEXT(SalesDataTable[[#This Row],[Order Date]],"MMM")</f>
        <v>Oct</v>
      </c>
      <c r="F2098" s="10">
        <f>YEAR(SalesDataTable[[#This Row],[Order Date]])</f>
        <v>2026</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6">
      <c r="A2099" s="2">
        <v>3212</v>
      </c>
      <c r="B2099" s="3">
        <v>46308</v>
      </c>
      <c r="C2099" s="11" t="str">
        <f>"Q"&amp;ROUNDUP(MONTH(SalesDataTable[[#This Row],[Order Date]])/3,0)</f>
        <v>Q4</v>
      </c>
      <c r="D2099" s="10">
        <f>MONTH(SalesDataTable[[#This Row],[Order Date]])</f>
        <v>10</v>
      </c>
      <c r="E2099" s="10" t="str">
        <f>TEXT(SalesDataTable[[#This Row],[Order Date]],"MMM")</f>
        <v>Oct</v>
      </c>
      <c r="F2099" s="10">
        <f>YEAR(SalesDataTable[[#This Row],[Order Date]])</f>
        <v>2026</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6">
      <c r="A2100" s="2">
        <v>4479</v>
      </c>
      <c r="B2100" s="3">
        <v>46308</v>
      </c>
      <c r="C2100" s="11" t="str">
        <f>"Q"&amp;ROUNDUP(MONTH(SalesDataTable[[#This Row],[Order Date]])/3,0)</f>
        <v>Q4</v>
      </c>
      <c r="D2100" s="10">
        <f>MONTH(SalesDataTable[[#This Row],[Order Date]])</f>
        <v>10</v>
      </c>
      <c r="E2100" s="10" t="str">
        <f>TEXT(SalesDataTable[[#This Row],[Order Date]],"MMM")</f>
        <v>Oct</v>
      </c>
      <c r="F2100" s="10">
        <f>YEAR(SalesDataTable[[#This Row],[Order Date]])</f>
        <v>2026</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6">
      <c r="A2101" s="2">
        <v>4574</v>
      </c>
      <c r="B2101" s="3">
        <v>46308</v>
      </c>
      <c r="C2101" s="11" t="str">
        <f>"Q"&amp;ROUNDUP(MONTH(SalesDataTable[[#This Row],[Order Date]])/3,0)</f>
        <v>Q4</v>
      </c>
      <c r="D2101" s="10">
        <f>MONTH(SalesDataTable[[#This Row],[Order Date]])</f>
        <v>10</v>
      </c>
      <c r="E2101" s="10" t="str">
        <f>TEXT(SalesDataTable[[#This Row],[Order Date]],"MMM")</f>
        <v>Oct</v>
      </c>
      <c r="F2101" s="10">
        <f>YEAR(SalesDataTable[[#This Row],[Order Date]])</f>
        <v>2026</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6">
      <c r="A2102" s="2">
        <v>4815</v>
      </c>
      <c r="B2102" s="3">
        <v>46308</v>
      </c>
      <c r="C2102" s="11" t="str">
        <f>"Q"&amp;ROUNDUP(MONTH(SalesDataTable[[#This Row],[Order Date]])/3,0)</f>
        <v>Q4</v>
      </c>
      <c r="D2102" s="10">
        <f>MONTH(SalesDataTable[[#This Row],[Order Date]])</f>
        <v>10</v>
      </c>
      <c r="E2102" s="10" t="str">
        <f>TEXT(SalesDataTable[[#This Row],[Order Date]],"MMM")</f>
        <v>Oct</v>
      </c>
      <c r="F2102" s="10">
        <f>YEAR(SalesDataTable[[#This Row],[Order Date]])</f>
        <v>2026</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6">
      <c r="A2103" s="2">
        <v>5027</v>
      </c>
      <c r="B2103" s="3">
        <v>46308</v>
      </c>
      <c r="C2103" s="11" t="str">
        <f>"Q"&amp;ROUNDUP(MONTH(SalesDataTable[[#This Row],[Order Date]])/3,0)</f>
        <v>Q4</v>
      </c>
      <c r="D2103" s="10">
        <f>MONTH(SalesDataTable[[#This Row],[Order Date]])</f>
        <v>10</v>
      </c>
      <c r="E2103" s="10" t="str">
        <f>TEXT(SalesDataTable[[#This Row],[Order Date]],"MMM")</f>
        <v>Oct</v>
      </c>
      <c r="F2103" s="10">
        <f>YEAR(SalesDataTable[[#This Row],[Order Date]])</f>
        <v>2026</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6">
      <c r="A2104" s="2">
        <v>1794</v>
      </c>
      <c r="B2104" s="3">
        <v>46309</v>
      </c>
      <c r="C2104" s="11" t="str">
        <f>"Q"&amp;ROUNDUP(MONTH(SalesDataTable[[#This Row],[Order Date]])/3,0)</f>
        <v>Q4</v>
      </c>
      <c r="D2104" s="10">
        <f>MONTH(SalesDataTable[[#This Row],[Order Date]])</f>
        <v>10</v>
      </c>
      <c r="E2104" s="10" t="str">
        <f>TEXT(SalesDataTable[[#This Row],[Order Date]],"MMM")</f>
        <v>Oct</v>
      </c>
      <c r="F2104" s="10">
        <f>YEAR(SalesDataTable[[#This Row],[Order Date]])</f>
        <v>2026</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6">
      <c r="A2105" s="2">
        <v>1867</v>
      </c>
      <c r="B2105" s="3">
        <v>46309</v>
      </c>
      <c r="C2105" s="11" t="str">
        <f>"Q"&amp;ROUNDUP(MONTH(SalesDataTable[[#This Row],[Order Date]])/3,0)</f>
        <v>Q4</v>
      </c>
      <c r="D2105" s="10">
        <f>MONTH(SalesDataTable[[#This Row],[Order Date]])</f>
        <v>10</v>
      </c>
      <c r="E2105" s="10" t="str">
        <f>TEXT(SalesDataTable[[#This Row],[Order Date]],"MMM")</f>
        <v>Oct</v>
      </c>
      <c r="F2105" s="10">
        <f>YEAR(SalesDataTable[[#This Row],[Order Date]])</f>
        <v>2026</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6">
      <c r="A2106" s="2">
        <v>2088</v>
      </c>
      <c r="B2106" s="3">
        <v>46309</v>
      </c>
      <c r="C2106" s="11" t="str">
        <f>"Q"&amp;ROUNDUP(MONTH(SalesDataTable[[#This Row],[Order Date]])/3,0)</f>
        <v>Q4</v>
      </c>
      <c r="D2106" s="10">
        <f>MONTH(SalesDataTable[[#This Row],[Order Date]])</f>
        <v>10</v>
      </c>
      <c r="E2106" s="10" t="str">
        <f>TEXT(SalesDataTable[[#This Row],[Order Date]],"MMM")</f>
        <v>Oct</v>
      </c>
      <c r="F2106" s="10">
        <f>YEAR(SalesDataTable[[#This Row],[Order Date]])</f>
        <v>2026</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6">
      <c r="A2107" s="2">
        <v>2270</v>
      </c>
      <c r="B2107" s="3">
        <v>46309</v>
      </c>
      <c r="C2107" s="11" t="str">
        <f>"Q"&amp;ROUNDUP(MONTH(SalesDataTable[[#This Row],[Order Date]])/3,0)</f>
        <v>Q4</v>
      </c>
      <c r="D2107" s="10">
        <f>MONTH(SalesDataTable[[#This Row],[Order Date]])</f>
        <v>10</v>
      </c>
      <c r="E2107" s="10" t="str">
        <f>TEXT(SalesDataTable[[#This Row],[Order Date]],"MMM")</f>
        <v>Oct</v>
      </c>
      <c r="F2107" s="10">
        <f>YEAR(SalesDataTable[[#This Row],[Order Date]])</f>
        <v>2026</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6">
      <c r="A2108" s="2">
        <v>3789</v>
      </c>
      <c r="B2108" s="3">
        <v>46309</v>
      </c>
      <c r="C2108" s="11" t="str">
        <f>"Q"&amp;ROUNDUP(MONTH(SalesDataTable[[#This Row],[Order Date]])/3,0)</f>
        <v>Q4</v>
      </c>
      <c r="D2108" s="10">
        <f>MONTH(SalesDataTable[[#This Row],[Order Date]])</f>
        <v>10</v>
      </c>
      <c r="E2108" s="10" t="str">
        <f>TEXT(SalesDataTable[[#This Row],[Order Date]],"MMM")</f>
        <v>Oct</v>
      </c>
      <c r="F2108" s="10">
        <f>YEAR(SalesDataTable[[#This Row],[Order Date]])</f>
        <v>2026</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6">
      <c r="A2109" s="2">
        <v>4323</v>
      </c>
      <c r="B2109" s="3">
        <v>46309</v>
      </c>
      <c r="C2109" s="11" t="str">
        <f>"Q"&amp;ROUNDUP(MONTH(SalesDataTable[[#This Row],[Order Date]])/3,0)</f>
        <v>Q4</v>
      </c>
      <c r="D2109" s="10">
        <f>MONTH(SalesDataTable[[#This Row],[Order Date]])</f>
        <v>10</v>
      </c>
      <c r="E2109" s="10" t="str">
        <f>TEXT(SalesDataTable[[#This Row],[Order Date]],"MMM")</f>
        <v>Oct</v>
      </c>
      <c r="F2109" s="10">
        <f>YEAR(SalesDataTable[[#This Row],[Order Date]])</f>
        <v>2026</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6">
      <c r="A2110" s="2">
        <v>276</v>
      </c>
      <c r="B2110" s="3">
        <v>46310</v>
      </c>
      <c r="C2110" s="11" t="str">
        <f>"Q"&amp;ROUNDUP(MONTH(SalesDataTable[[#This Row],[Order Date]])/3,0)</f>
        <v>Q4</v>
      </c>
      <c r="D2110" s="10">
        <f>MONTH(SalesDataTable[[#This Row],[Order Date]])</f>
        <v>10</v>
      </c>
      <c r="E2110" s="10" t="str">
        <f>TEXT(SalesDataTable[[#This Row],[Order Date]],"MMM")</f>
        <v>Oct</v>
      </c>
      <c r="F2110" s="10">
        <f>YEAR(SalesDataTable[[#This Row],[Order Date]])</f>
        <v>2026</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6">
      <c r="A2111" s="2">
        <v>791</v>
      </c>
      <c r="B2111" s="3">
        <v>46310</v>
      </c>
      <c r="C2111" s="11" t="str">
        <f>"Q"&amp;ROUNDUP(MONTH(SalesDataTable[[#This Row],[Order Date]])/3,0)</f>
        <v>Q4</v>
      </c>
      <c r="D2111" s="10">
        <f>MONTH(SalesDataTable[[#This Row],[Order Date]])</f>
        <v>10</v>
      </c>
      <c r="E2111" s="10" t="str">
        <f>TEXT(SalesDataTable[[#This Row],[Order Date]],"MMM")</f>
        <v>Oct</v>
      </c>
      <c r="F2111" s="10">
        <f>YEAR(SalesDataTable[[#This Row],[Order Date]])</f>
        <v>2026</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6">
      <c r="A2112" s="2">
        <v>1033</v>
      </c>
      <c r="B2112" s="3">
        <v>46310</v>
      </c>
      <c r="C2112" s="11" t="str">
        <f>"Q"&amp;ROUNDUP(MONTH(SalesDataTable[[#This Row],[Order Date]])/3,0)</f>
        <v>Q4</v>
      </c>
      <c r="D2112" s="10">
        <f>MONTH(SalesDataTable[[#This Row],[Order Date]])</f>
        <v>10</v>
      </c>
      <c r="E2112" s="10" t="str">
        <f>TEXT(SalesDataTable[[#This Row],[Order Date]],"MMM")</f>
        <v>Oct</v>
      </c>
      <c r="F2112" s="10">
        <f>YEAR(SalesDataTable[[#This Row],[Order Date]])</f>
        <v>2026</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6">
      <c r="A2113" s="2">
        <v>1247</v>
      </c>
      <c r="B2113" s="3">
        <v>46310</v>
      </c>
      <c r="C2113" s="11" t="str">
        <f>"Q"&amp;ROUNDUP(MONTH(SalesDataTable[[#This Row],[Order Date]])/3,0)</f>
        <v>Q4</v>
      </c>
      <c r="D2113" s="10">
        <f>MONTH(SalesDataTable[[#This Row],[Order Date]])</f>
        <v>10</v>
      </c>
      <c r="E2113" s="10" t="str">
        <f>TEXT(SalesDataTable[[#This Row],[Order Date]],"MMM")</f>
        <v>Oct</v>
      </c>
      <c r="F2113" s="10">
        <f>YEAR(SalesDataTable[[#This Row],[Order Date]])</f>
        <v>2026</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6">
      <c r="A2114" s="2">
        <v>1321</v>
      </c>
      <c r="B2114" s="3">
        <v>46310</v>
      </c>
      <c r="C2114" s="11" t="str">
        <f>"Q"&amp;ROUNDUP(MONTH(SalesDataTable[[#This Row],[Order Date]])/3,0)</f>
        <v>Q4</v>
      </c>
      <c r="D2114" s="10">
        <f>MONTH(SalesDataTable[[#This Row],[Order Date]])</f>
        <v>10</v>
      </c>
      <c r="E2114" s="10" t="str">
        <f>TEXT(SalesDataTable[[#This Row],[Order Date]],"MMM")</f>
        <v>Oct</v>
      </c>
      <c r="F2114" s="10">
        <f>YEAR(SalesDataTable[[#This Row],[Order Date]])</f>
        <v>2026</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6">
      <c r="A2115" s="2">
        <v>2048</v>
      </c>
      <c r="B2115" s="3">
        <v>46310</v>
      </c>
      <c r="C2115" s="11" t="str">
        <f>"Q"&amp;ROUNDUP(MONTH(SalesDataTable[[#This Row],[Order Date]])/3,0)</f>
        <v>Q4</v>
      </c>
      <c r="D2115" s="10">
        <f>MONTH(SalesDataTable[[#This Row],[Order Date]])</f>
        <v>10</v>
      </c>
      <c r="E2115" s="10" t="str">
        <f>TEXT(SalesDataTable[[#This Row],[Order Date]],"MMM")</f>
        <v>Oct</v>
      </c>
      <c r="F2115" s="10">
        <f>YEAR(SalesDataTable[[#This Row],[Order Date]])</f>
        <v>2026</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6">
      <c r="A2116" s="2">
        <v>2082</v>
      </c>
      <c r="B2116" s="3">
        <v>46310</v>
      </c>
      <c r="C2116" s="11" t="str">
        <f>"Q"&amp;ROUNDUP(MONTH(SalesDataTable[[#This Row],[Order Date]])/3,0)</f>
        <v>Q4</v>
      </c>
      <c r="D2116" s="10">
        <f>MONTH(SalesDataTable[[#This Row],[Order Date]])</f>
        <v>10</v>
      </c>
      <c r="E2116" s="10" t="str">
        <f>TEXT(SalesDataTable[[#This Row],[Order Date]],"MMM")</f>
        <v>Oct</v>
      </c>
      <c r="F2116" s="10">
        <f>YEAR(SalesDataTable[[#This Row],[Order Date]])</f>
        <v>2026</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6">
      <c r="A2117" s="2">
        <v>2177</v>
      </c>
      <c r="B2117" s="3">
        <v>46310</v>
      </c>
      <c r="C2117" s="11" t="str">
        <f>"Q"&amp;ROUNDUP(MONTH(SalesDataTable[[#This Row],[Order Date]])/3,0)</f>
        <v>Q4</v>
      </c>
      <c r="D2117" s="10">
        <f>MONTH(SalesDataTable[[#This Row],[Order Date]])</f>
        <v>10</v>
      </c>
      <c r="E2117" s="10" t="str">
        <f>TEXT(SalesDataTable[[#This Row],[Order Date]],"MMM")</f>
        <v>Oct</v>
      </c>
      <c r="F2117" s="10">
        <f>YEAR(SalesDataTable[[#This Row],[Order Date]])</f>
        <v>2026</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6">
      <c r="A2118" s="2">
        <v>3776</v>
      </c>
      <c r="B2118" s="3">
        <v>46310</v>
      </c>
      <c r="C2118" s="11" t="str">
        <f>"Q"&amp;ROUNDUP(MONTH(SalesDataTable[[#This Row],[Order Date]])/3,0)</f>
        <v>Q4</v>
      </c>
      <c r="D2118" s="10">
        <f>MONTH(SalesDataTable[[#This Row],[Order Date]])</f>
        <v>10</v>
      </c>
      <c r="E2118" s="10" t="str">
        <f>TEXT(SalesDataTable[[#This Row],[Order Date]],"MMM")</f>
        <v>Oct</v>
      </c>
      <c r="F2118" s="10">
        <f>YEAR(SalesDataTable[[#This Row],[Order Date]])</f>
        <v>2026</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6">
      <c r="A2119" s="2">
        <v>4542</v>
      </c>
      <c r="B2119" s="3">
        <v>46310</v>
      </c>
      <c r="C2119" s="11" t="str">
        <f>"Q"&amp;ROUNDUP(MONTH(SalesDataTable[[#This Row],[Order Date]])/3,0)</f>
        <v>Q4</v>
      </c>
      <c r="D2119" s="10">
        <f>MONTH(SalesDataTable[[#This Row],[Order Date]])</f>
        <v>10</v>
      </c>
      <c r="E2119" s="10" t="str">
        <f>TEXT(SalesDataTable[[#This Row],[Order Date]],"MMM")</f>
        <v>Oct</v>
      </c>
      <c r="F2119" s="10">
        <f>YEAR(SalesDataTable[[#This Row],[Order Date]])</f>
        <v>2026</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6">
      <c r="A2120" s="2">
        <v>36</v>
      </c>
      <c r="B2120" s="3">
        <v>46311</v>
      </c>
      <c r="C2120" s="11" t="str">
        <f>"Q"&amp;ROUNDUP(MONTH(SalesDataTable[[#This Row],[Order Date]])/3,0)</f>
        <v>Q4</v>
      </c>
      <c r="D2120" s="10">
        <f>MONTH(SalesDataTable[[#This Row],[Order Date]])</f>
        <v>10</v>
      </c>
      <c r="E2120" s="10" t="str">
        <f>TEXT(SalesDataTable[[#This Row],[Order Date]],"MMM")</f>
        <v>Oct</v>
      </c>
      <c r="F2120" s="10">
        <f>YEAR(SalesDataTable[[#This Row],[Order Date]])</f>
        <v>2026</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6">
      <c r="A2121" s="2">
        <v>64</v>
      </c>
      <c r="B2121" s="3">
        <v>46311</v>
      </c>
      <c r="C2121" s="11" t="str">
        <f>"Q"&amp;ROUNDUP(MONTH(SalesDataTable[[#This Row],[Order Date]])/3,0)</f>
        <v>Q4</v>
      </c>
      <c r="D2121" s="10">
        <f>MONTH(SalesDataTable[[#This Row],[Order Date]])</f>
        <v>10</v>
      </c>
      <c r="E2121" s="10" t="str">
        <f>TEXT(SalesDataTable[[#This Row],[Order Date]],"MMM")</f>
        <v>Oct</v>
      </c>
      <c r="F2121" s="10">
        <f>YEAR(SalesDataTable[[#This Row],[Order Date]])</f>
        <v>2026</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6">
      <c r="A2122" s="2">
        <v>529</v>
      </c>
      <c r="B2122" s="3">
        <v>46311</v>
      </c>
      <c r="C2122" s="11" t="str">
        <f>"Q"&amp;ROUNDUP(MONTH(SalesDataTable[[#This Row],[Order Date]])/3,0)</f>
        <v>Q4</v>
      </c>
      <c r="D2122" s="10">
        <f>MONTH(SalesDataTable[[#This Row],[Order Date]])</f>
        <v>10</v>
      </c>
      <c r="E2122" s="10" t="str">
        <f>TEXT(SalesDataTable[[#This Row],[Order Date]],"MMM")</f>
        <v>Oct</v>
      </c>
      <c r="F2122" s="10">
        <f>YEAR(SalesDataTable[[#This Row],[Order Date]])</f>
        <v>2026</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6">
      <c r="A2123" s="2">
        <v>1815</v>
      </c>
      <c r="B2123" s="3">
        <v>46311</v>
      </c>
      <c r="C2123" s="11" t="str">
        <f>"Q"&amp;ROUNDUP(MONTH(SalesDataTable[[#This Row],[Order Date]])/3,0)</f>
        <v>Q4</v>
      </c>
      <c r="D2123" s="10">
        <f>MONTH(SalesDataTable[[#This Row],[Order Date]])</f>
        <v>10</v>
      </c>
      <c r="E2123" s="10" t="str">
        <f>TEXT(SalesDataTable[[#This Row],[Order Date]],"MMM")</f>
        <v>Oct</v>
      </c>
      <c r="F2123" s="10">
        <f>YEAR(SalesDataTable[[#This Row],[Order Date]])</f>
        <v>2026</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6">
      <c r="A2124" s="2">
        <v>1820</v>
      </c>
      <c r="B2124" s="3">
        <v>46311</v>
      </c>
      <c r="C2124" s="11" t="str">
        <f>"Q"&amp;ROUNDUP(MONTH(SalesDataTable[[#This Row],[Order Date]])/3,0)</f>
        <v>Q4</v>
      </c>
      <c r="D2124" s="10">
        <f>MONTH(SalesDataTable[[#This Row],[Order Date]])</f>
        <v>10</v>
      </c>
      <c r="E2124" s="10" t="str">
        <f>TEXT(SalesDataTable[[#This Row],[Order Date]],"MMM")</f>
        <v>Oct</v>
      </c>
      <c r="F2124" s="10">
        <f>YEAR(SalesDataTable[[#This Row],[Order Date]])</f>
        <v>2026</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6">
      <c r="A2125" s="2">
        <v>2028</v>
      </c>
      <c r="B2125" s="3">
        <v>46311</v>
      </c>
      <c r="C2125" s="11" t="str">
        <f>"Q"&amp;ROUNDUP(MONTH(SalesDataTable[[#This Row],[Order Date]])/3,0)</f>
        <v>Q4</v>
      </c>
      <c r="D2125" s="10">
        <f>MONTH(SalesDataTable[[#This Row],[Order Date]])</f>
        <v>10</v>
      </c>
      <c r="E2125" s="10" t="str">
        <f>TEXT(SalesDataTable[[#This Row],[Order Date]],"MMM")</f>
        <v>Oct</v>
      </c>
      <c r="F2125" s="10">
        <f>YEAR(SalesDataTable[[#This Row],[Order Date]])</f>
        <v>2026</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6">
      <c r="A2126" s="2">
        <v>2741</v>
      </c>
      <c r="B2126" s="3">
        <v>46311</v>
      </c>
      <c r="C2126" s="11" t="str">
        <f>"Q"&amp;ROUNDUP(MONTH(SalesDataTable[[#This Row],[Order Date]])/3,0)</f>
        <v>Q4</v>
      </c>
      <c r="D2126" s="10">
        <f>MONTH(SalesDataTable[[#This Row],[Order Date]])</f>
        <v>10</v>
      </c>
      <c r="E2126" s="10" t="str">
        <f>TEXT(SalesDataTable[[#This Row],[Order Date]],"MMM")</f>
        <v>Oct</v>
      </c>
      <c r="F2126" s="10">
        <f>YEAR(SalesDataTable[[#This Row],[Order Date]])</f>
        <v>2026</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6">
      <c r="A2127" s="2">
        <v>3602</v>
      </c>
      <c r="B2127" s="3">
        <v>46311</v>
      </c>
      <c r="C2127" s="11" t="str">
        <f>"Q"&amp;ROUNDUP(MONTH(SalesDataTable[[#This Row],[Order Date]])/3,0)</f>
        <v>Q4</v>
      </c>
      <c r="D2127" s="10">
        <f>MONTH(SalesDataTable[[#This Row],[Order Date]])</f>
        <v>10</v>
      </c>
      <c r="E2127" s="10" t="str">
        <f>TEXT(SalesDataTable[[#This Row],[Order Date]],"MMM")</f>
        <v>Oct</v>
      </c>
      <c r="F2127" s="10">
        <f>YEAR(SalesDataTable[[#This Row],[Order Date]])</f>
        <v>2026</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6">
      <c r="A2128" s="2">
        <v>4116</v>
      </c>
      <c r="B2128" s="3">
        <v>46311</v>
      </c>
      <c r="C2128" s="11" t="str">
        <f>"Q"&amp;ROUNDUP(MONTH(SalesDataTable[[#This Row],[Order Date]])/3,0)</f>
        <v>Q4</v>
      </c>
      <c r="D2128" s="10">
        <f>MONTH(SalesDataTable[[#This Row],[Order Date]])</f>
        <v>10</v>
      </c>
      <c r="E2128" s="10" t="str">
        <f>TEXT(SalesDataTable[[#This Row],[Order Date]],"MMM")</f>
        <v>Oct</v>
      </c>
      <c r="F2128" s="10">
        <f>YEAR(SalesDataTable[[#This Row],[Order Date]])</f>
        <v>2026</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6">
      <c r="A2129" s="2">
        <v>4197</v>
      </c>
      <c r="B2129" s="3">
        <v>46311</v>
      </c>
      <c r="C2129" s="11" t="str">
        <f>"Q"&amp;ROUNDUP(MONTH(SalesDataTable[[#This Row],[Order Date]])/3,0)</f>
        <v>Q4</v>
      </c>
      <c r="D2129" s="10">
        <f>MONTH(SalesDataTable[[#This Row],[Order Date]])</f>
        <v>10</v>
      </c>
      <c r="E2129" s="10" t="str">
        <f>TEXT(SalesDataTable[[#This Row],[Order Date]],"MMM")</f>
        <v>Oct</v>
      </c>
      <c r="F2129" s="10">
        <f>YEAR(SalesDataTable[[#This Row],[Order Date]])</f>
        <v>2026</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6">
      <c r="A2130" s="2">
        <v>360</v>
      </c>
      <c r="B2130" s="3">
        <v>46312</v>
      </c>
      <c r="C2130" s="11" t="str">
        <f>"Q"&amp;ROUNDUP(MONTH(SalesDataTable[[#This Row],[Order Date]])/3,0)</f>
        <v>Q4</v>
      </c>
      <c r="D2130" s="10">
        <f>MONTH(SalesDataTable[[#This Row],[Order Date]])</f>
        <v>10</v>
      </c>
      <c r="E2130" s="10" t="str">
        <f>TEXT(SalesDataTable[[#This Row],[Order Date]],"MMM")</f>
        <v>Oct</v>
      </c>
      <c r="F2130" s="10">
        <f>YEAR(SalesDataTable[[#This Row],[Order Date]])</f>
        <v>2026</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6">
      <c r="A2131" s="2">
        <v>427</v>
      </c>
      <c r="B2131" s="3">
        <v>46312</v>
      </c>
      <c r="C2131" s="11" t="str">
        <f>"Q"&amp;ROUNDUP(MONTH(SalesDataTable[[#This Row],[Order Date]])/3,0)</f>
        <v>Q4</v>
      </c>
      <c r="D2131" s="10">
        <f>MONTH(SalesDataTable[[#This Row],[Order Date]])</f>
        <v>10</v>
      </c>
      <c r="E2131" s="10" t="str">
        <f>TEXT(SalesDataTable[[#This Row],[Order Date]],"MMM")</f>
        <v>Oct</v>
      </c>
      <c r="F2131" s="10">
        <f>YEAR(SalesDataTable[[#This Row],[Order Date]])</f>
        <v>2026</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6">
      <c r="A2132" s="2">
        <v>1018</v>
      </c>
      <c r="B2132" s="3">
        <v>46312</v>
      </c>
      <c r="C2132" s="11" t="str">
        <f>"Q"&amp;ROUNDUP(MONTH(SalesDataTable[[#This Row],[Order Date]])/3,0)</f>
        <v>Q4</v>
      </c>
      <c r="D2132" s="10">
        <f>MONTH(SalesDataTable[[#This Row],[Order Date]])</f>
        <v>10</v>
      </c>
      <c r="E2132" s="10" t="str">
        <f>TEXT(SalesDataTable[[#This Row],[Order Date]],"MMM")</f>
        <v>Oct</v>
      </c>
      <c r="F2132" s="10">
        <f>YEAR(SalesDataTable[[#This Row],[Order Date]])</f>
        <v>2026</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6">
      <c r="A2133" s="2">
        <v>1179</v>
      </c>
      <c r="B2133" s="3">
        <v>46312</v>
      </c>
      <c r="C2133" s="11" t="str">
        <f>"Q"&amp;ROUNDUP(MONTH(SalesDataTable[[#This Row],[Order Date]])/3,0)</f>
        <v>Q4</v>
      </c>
      <c r="D2133" s="10">
        <f>MONTH(SalesDataTable[[#This Row],[Order Date]])</f>
        <v>10</v>
      </c>
      <c r="E2133" s="10" t="str">
        <f>TEXT(SalesDataTable[[#This Row],[Order Date]],"MMM")</f>
        <v>Oct</v>
      </c>
      <c r="F2133" s="10">
        <f>YEAR(SalesDataTable[[#This Row],[Order Date]])</f>
        <v>2026</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6">
      <c r="A2134" s="2">
        <v>2267</v>
      </c>
      <c r="B2134" s="3">
        <v>46312</v>
      </c>
      <c r="C2134" s="11" t="str">
        <f>"Q"&amp;ROUNDUP(MONTH(SalesDataTable[[#This Row],[Order Date]])/3,0)</f>
        <v>Q4</v>
      </c>
      <c r="D2134" s="10">
        <f>MONTH(SalesDataTable[[#This Row],[Order Date]])</f>
        <v>10</v>
      </c>
      <c r="E2134" s="10" t="str">
        <f>TEXT(SalesDataTable[[#This Row],[Order Date]],"MMM")</f>
        <v>Oct</v>
      </c>
      <c r="F2134" s="10">
        <f>YEAR(SalesDataTable[[#This Row],[Order Date]])</f>
        <v>2026</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6">
      <c r="A2135" s="2">
        <v>2656</v>
      </c>
      <c r="B2135" s="3">
        <v>46312</v>
      </c>
      <c r="C2135" s="11" t="str">
        <f>"Q"&amp;ROUNDUP(MONTH(SalesDataTable[[#This Row],[Order Date]])/3,0)</f>
        <v>Q4</v>
      </c>
      <c r="D2135" s="10">
        <f>MONTH(SalesDataTable[[#This Row],[Order Date]])</f>
        <v>10</v>
      </c>
      <c r="E2135" s="10" t="str">
        <f>TEXT(SalesDataTable[[#This Row],[Order Date]],"MMM")</f>
        <v>Oct</v>
      </c>
      <c r="F2135" s="10">
        <f>YEAR(SalesDataTable[[#This Row],[Order Date]])</f>
        <v>2026</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6">
      <c r="A2136" s="2">
        <v>2867</v>
      </c>
      <c r="B2136" s="3">
        <v>46312</v>
      </c>
      <c r="C2136" s="11" t="str">
        <f>"Q"&amp;ROUNDUP(MONTH(SalesDataTable[[#This Row],[Order Date]])/3,0)</f>
        <v>Q4</v>
      </c>
      <c r="D2136" s="10">
        <f>MONTH(SalesDataTable[[#This Row],[Order Date]])</f>
        <v>10</v>
      </c>
      <c r="E2136" s="10" t="str">
        <f>TEXT(SalesDataTable[[#This Row],[Order Date]],"MMM")</f>
        <v>Oct</v>
      </c>
      <c r="F2136" s="10">
        <f>YEAR(SalesDataTable[[#This Row],[Order Date]])</f>
        <v>2026</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6">
      <c r="A2137" s="2">
        <v>3335</v>
      </c>
      <c r="B2137" s="3">
        <v>46312</v>
      </c>
      <c r="C2137" s="11" t="str">
        <f>"Q"&amp;ROUNDUP(MONTH(SalesDataTable[[#This Row],[Order Date]])/3,0)</f>
        <v>Q4</v>
      </c>
      <c r="D2137" s="10">
        <f>MONTH(SalesDataTable[[#This Row],[Order Date]])</f>
        <v>10</v>
      </c>
      <c r="E2137" s="10" t="str">
        <f>TEXT(SalesDataTable[[#This Row],[Order Date]],"MMM")</f>
        <v>Oct</v>
      </c>
      <c r="F2137" s="10">
        <f>YEAR(SalesDataTable[[#This Row],[Order Date]])</f>
        <v>2026</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6">
      <c r="A2138" s="2">
        <v>3770</v>
      </c>
      <c r="B2138" s="3">
        <v>46312</v>
      </c>
      <c r="C2138" s="11" t="str">
        <f>"Q"&amp;ROUNDUP(MONTH(SalesDataTable[[#This Row],[Order Date]])/3,0)</f>
        <v>Q4</v>
      </c>
      <c r="D2138" s="10">
        <f>MONTH(SalesDataTable[[#This Row],[Order Date]])</f>
        <v>10</v>
      </c>
      <c r="E2138" s="10" t="str">
        <f>TEXT(SalesDataTable[[#This Row],[Order Date]],"MMM")</f>
        <v>Oct</v>
      </c>
      <c r="F2138" s="10">
        <f>YEAR(SalesDataTable[[#This Row],[Order Date]])</f>
        <v>2026</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6">
      <c r="A2139" s="2">
        <v>4065</v>
      </c>
      <c r="B2139" s="3">
        <v>46312</v>
      </c>
      <c r="C2139" s="11" t="str">
        <f>"Q"&amp;ROUNDUP(MONTH(SalesDataTable[[#This Row],[Order Date]])/3,0)</f>
        <v>Q4</v>
      </c>
      <c r="D2139" s="10">
        <f>MONTH(SalesDataTable[[#This Row],[Order Date]])</f>
        <v>10</v>
      </c>
      <c r="E2139" s="10" t="str">
        <f>TEXT(SalesDataTable[[#This Row],[Order Date]],"MMM")</f>
        <v>Oct</v>
      </c>
      <c r="F2139" s="10">
        <f>YEAR(SalesDataTable[[#This Row],[Order Date]])</f>
        <v>2026</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6">
      <c r="A2140" s="2">
        <v>4222</v>
      </c>
      <c r="B2140" s="3">
        <v>46312</v>
      </c>
      <c r="C2140" s="11" t="str">
        <f>"Q"&amp;ROUNDUP(MONTH(SalesDataTable[[#This Row],[Order Date]])/3,0)</f>
        <v>Q4</v>
      </c>
      <c r="D2140" s="10">
        <f>MONTH(SalesDataTable[[#This Row],[Order Date]])</f>
        <v>10</v>
      </c>
      <c r="E2140" s="10" t="str">
        <f>TEXT(SalesDataTable[[#This Row],[Order Date]],"MMM")</f>
        <v>Oct</v>
      </c>
      <c r="F2140" s="10">
        <f>YEAR(SalesDataTable[[#This Row],[Order Date]])</f>
        <v>2026</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6">
      <c r="A2141" s="2">
        <v>4304</v>
      </c>
      <c r="B2141" s="3">
        <v>46312</v>
      </c>
      <c r="C2141" s="11" t="str">
        <f>"Q"&amp;ROUNDUP(MONTH(SalesDataTable[[#This Row],[Order Date]])/3,0)</f>
        <v>Q4</v>
      </c>
      <c r="D2141" s="10">
        <f>MONTH(SalesDataTable[[#This Row],[Order Date]])</f>
        <v>10</v>
      </c>
      <c r="E2141" s="10" t="str">
        <f>TEXT(SalesDataTable[[#This Row],[Order Date]],"MMM")</f>
        <v>Oct</v>
      </c>
      <c r="F2141" s="10">
        <f>YEAR(SalesDataTable[[#This Row],[Order Date]])</f>
        <v>2026</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6">
      <c r="A2142" s="2">
        <v>109</v>
      </c>
      <c r="B2142" s="3">
        <v>46313</v>
      </c>
      <c r="C2142" s="11" t="str">
        <f>"Q"&amp;ROUNDUP(MONTH(SalesDataTable[[#This Row],[Order Date]])/3,0)</f>
        <v>Q4</v>
      </c>
      <c r="D2142" s="10">
        <f>MONTH(SalesDataTable[[#This Row],[Order Date]])</f>
        <v>10</v>
      </c>
      <c r="E2142" s="10" t="str">
        <f>TEXT(SalesDataTable[[#This Row],[Order Date]],"MMM")</f>
        <v>Oct</v>
      </c>
      <c r="F2142" s="10">
        <f>YEAR(SalesDataTable[[#This Row],[Order Date]])</f>
        <v>2026</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6">
      <c r="A2143" s="2">
        <v>744</v>
      </c>
      <c r="B2143" s="3">
        <v>46313</v>
      </c>
      <c r="C2143" s="11" t="str">
        <f>"Q"&amp;ROUNDUP(MONTH(SalesDataTable[[#This Row],[Order Date]])/3,0)</f>
        <v>Q4</v>
      </c>
      <c r="D2143" s="10">
        <f>MONTH(SalesDataTable[[#This Row],[Order Date]])</f>
        <v>10</v>
      </c>
      <c r="E2143" s="10" t="str">
        <f>TEXT(SalesDataTable[[#This Row],[Order Date]],"MMM")</f>
        <v>Oct</v>
      </c>
      <c r="F2143" s="10">
        <f>YEAR(SalesDataTable[[#This Row],[Order Date]])</f>
        <v>2026</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6">
      <c r="A2144" s="2">
        <v>960</v>
      </c>
      <c r="B2144" s="3">
        <v>46313</v>
      </c>
      <c r="C2144" s="11" t="str">
        <f>"Q"&amp;ROUNDUP(MONTH(SalesDataTable[[#This Row],[Order Date]])/3,0)</f>
        <v>Q4</v>
      </c>
      <c r="D2144" s="10">
        <f>MONTH(SalesDataTable[[#This Row],[Order Date]])</f>
        <v>10</v>
      </c>
      <c r="E2144" s="10" t="str">
        <f>TEXT(SalesDataTable[[#This Row],[Order Date]],"MMM")</f>
        <v>Oct</v>
      </c>
      <c r="F2144" s="10">
        <f>YEAR(SalesDataTable[[#This Row],[Order Date]])</f>
        <v>2026</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6">
      <c r="A2145" s="2">
        <v>1389</v>
      </c>
      <c r="B2145" s="3">
        <v>46313</v>
      </c>
      <c r="C2145" s="11" t="str">
        <f>"Q"&amp;ROUNDUP(MONTH(SalesDataTable[[#This Row],[Order Date]])/3,0)</f>
        <v>Q4</v>
      </c>
      <c r="D2145" s="10">
        <f>MONTH(SalesDataTable[[#This Row],[Order Date]])</f>
        <v>10</v>
      </c>
      <c r="E2145" s="10" t="str">
        <f>TEXT(SalesDataTable[[#This Row],[Order Date]],"MMM")</f>
        <v>Oct</v>
      </c>
      <c r="F2145" s="10">
        <f>YEAR(SalesDataTable[[#This Row],[Order Date]])</f>
        <v>2026</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6">
      <c r="A2146" s="2">
        <v>1493</v>
      </c>
      <c r="B2146" s="3">
        <v>46313</v>
      </c>
      <c r="C2146" s="11" t="str">
        <f>"Q"&amp;ROUNDUP(MONTH(SalesDataTable[[#This Row],[Order Date]])/3,0)</f>
        <v>Q4</v>
      </c>
      <c r="D2146" s="10">
        <f>MONTH(SalesDataTable[[#This Row],[Order Date]])</f>
        <v>10</v>
      </c>
      <c r="E2146" s="10" t="str">
        <f>TEXT(SalesDataTable[[#This Row],[Order Date]],"MMM")</f>
        <v>Oct</v>
      </c>
      <c r="F2146" s="10">
        <f>YEAR(SalesDataTable[[#This Row],[Order Date]])</f>
        <v>2026</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6">
      <c r="A2147" s="2">
        <v>1967</v>
      </c>
      <c r="B2147" s="3">
        <v>46313</v>
      </c>
      <c r="C2147" s="11" t="str">
        <f>"Q"&amp;ROUNDUP(MONTH(SalesDataTable[[#This Row],[Order Date]])/3,0)</f>
        <v>Q4</v>
      </c>
      <c r="D2147" s="10">
        <f>MONTH(SalesDataTable[[#This Row],[Order Date]])</f>
        <v>10</v>
      </c>
      <c r="E2147" s="10" t="str">
        <f>TEXT(SalesDataTable[[#This Row],[Order Date]],"MMM")</f>
        <v>Oct</v>
      </c>
      <c r="F2147" s="10">
        <f>YEAR(SalesDataTable[[#This Row],[Order Date]])</f>
        <v>2026</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6">
      <c r="A2148" s="2">
        <v>2132</v>
      </c>
      <c r="B2148" s="3">
        <v>46313</v>
      </c>
      <c r="C2148" s="11" t="str">
        <f>"Q"&amp;ROUNDUP(MONTH(SalesDataTable[[#This Row],[Order Date]])/3,0)</f>
        <v>Q4</v>
      </c>
      <c r="D2148" s="10">
        <f>MONTH(SalesDataTable[[#This Row],[Order Date]])</f>
        <v>10</v>
      </c>
      <c r="E2148" s="10" t="str">
        <f>TEXT(SalesDataTable[[#This Row],[Order Date]],"MMM")</f>
        <v>Oct</v>
      </c>
      <c r="F2148" s="10">
        <f>YEAR(SalesDataTable[[#This Row],[Order Date]])</f>
        <v>2026</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6">
      <c r="A2149" s="2">
        <v>2882</v>
      </c>
      <c r="B2149" s="3">
        <v>46313</v>
      </c>
      <c r="C2149" s="11" t="str">
        <f>"Q"&amp;ROUNDUP(MONTH(SalesDataTable[[#This Row],[Order Date]])/3,0)</f>
        <v>Q4</v>
      </c>
      <c r="D2149" s="10">
        <f>MONTH(SalesDataTable[[#This Row],[Order Date]])</f>
        <v>10</v>
      </c>
      <c r="E2149" s="10" t="str">
        <f>TEXT(SalesDataTable[[#This Row],[Order Date]],"MMM")</f>
        <v>Oct</v>
      </c>
      <c r="F2149" s="10">
        <f>YEAR(SalesDataTable[[#This Row],[Order Date]])</f>
        <v>2026</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6">
      <c r="A2150" s="2">
        <v>3345</v>
      </c>
      <c r="B2150" s="3">
        <v>46313</v>
      </c>
      <c r="C2150" s="11" t="str">
        <f>"Q"&amp;ROUNDUP(MONTH(SalesDataTable[[#This Row],[Order Date]])/3,0)</f>
        <v>Q4</v>
      </c>
      <c r="D2150" s="10">
        <f>MONTH(SalesDataTable[[#This Row],[Order Date]])</f>
        <v>10</v>
      </c>
      <c r="E2150" s="10" t="str">
        <f>TEXT(SalesDataTable[[#This Row],[Order Date]],"MMM")</f>
        <v>Oct</v>
      </c>
      <c r="F2150" s="10">
        <f>YEAR(SalesDataTable[[#This Row],[Order Date]])</f>
        <v>2026</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6">
      <c r="A2151" s="2">
        <v>4089</v>
      </c>
      <c r="B2151" s="3">
        <v>46313</v>
      </c>
      <c r="C2151" s="11" t="str">
        <f>"Q"&amp;ROUNDUP(MONTH(SalesDataTable[[#This Row],[Order Date]])/3,0)</f>
        <v>Q4</v>
      </c>
      <c r="D2151" s="10">
        <f>MONTH(SalesDataTable[[#This Row],[Order Date]])</f>
        <v>10</v>
      </c>
      <c r="E2151" s="10" t="str">
        <f>TEXT(SalesDataTable[[#This Row],[Order Date]],"MMM")</f>
        <v>Oct</v>
      </c>
      <c r="F2151" s="10">
        <f>YEAR(SalesDataTable[[#This Row],[Order Date]])</f>
        <v>2026</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6">
      <c r="A2152" s="2">
        <v>4119</v>
      </c>
      <c r="B2152" s="3">
        <v>46313</v>
      </c>
      <c r="C2152" s="11" t="str">
        <f>"Q"&amp;ROUNDUP(MONTH(SalesDataTable[[#This Row],[Order Date]])/3,0)</f>
        <v>Q4</v>
      </c>
      <c r="D2152" s="10">
        <f>MONTH(SalesDataTable[[#This Row],[Order Date]])</f>
        <v>10</v>
      </c>
      <c r="E2152" s="10" t="str">
        <f>TEXT(SalesDataTable[[#This Row],[Order Date]],"MMM")</f>
        <v>Oct</v>
      </c>
      <c r="F2152" s="10">
        <f>YEAR(SalesDataTable[[#This Row],[Order Date]])</f>
        <v>2026</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6">
      <c r="A2153" s="2">
        <v>4968</v>
      </c>
      <c r="B2153" s="3">
        <v>46313</v>
      </c>
      <c r="C2153" s="11" t="str">
        <f>"Q"&amp;ROUNDUP(MONTH(SalesDataTable[[#This Row],[Order Date]])/3,0)</f>
        <v>Q4</v>
      </c>
      <c r="D2153" s="10">
        <f>MONTH(SalesDataTable[[#This Row],[Order Date]])</f>
        <v>10</v>
      </c>
      <c r="E2153" s="10" t="str">
        <f>TEXT(SalesDataTable[[#This Row],[Order Date]],"MMM")</f>
        <v>Oct</v>
      </c>
      <c r="F2153" s="10">
        <f>YEAR(SalesDataTable[[#This Row],[Order Date]])</f>
        <v>2026</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6">
      <c r="A2154" s="2">
        <v>5197</v>
      </c>
      <c r="B2154" s="3">
        <v>46313</v>
      </c>
      <c r="C2154" s="11" t="str">
        <f>"Q"&amp;ROUNDUP(MONTH(SalesDataTable[[#This Row],[Order Date]])/3,0)</f>
        <v>Q4</v>
      </c>
      <c r="D2154" s="10">
        <f>MONTH(SalesDataTable[[#This Row],[Order Date]])</f>
        <v>10</v>
      </c>
      <c r="E2154" s="10" t="str">
        <f>TEXT(SalesDataTable[[#This Row],[Order Date]],"MMM")</f>
        <v>Oct</v>
      </c>
      <c r="F2154" s="10">
        <f>YEAR(SalesDataTable[[#This Row],[Order Date]])</f>
        <v>2026</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6">
      <c r="A2155" s="2">
        <v>66</v>
      </c>
      <c r="B2155" s="3">
        <v>46314</v>
      </c>
      <c r="C2155" s="11" t="str">
        <f>"Q"&amp;ROUNDUP(MONTH(SalesDataTable[[#This Row],[Order Date]])/3,0)</f>
        <v>Q4</v>
      </c>
      <c r="D2155" s="10">
        <f>MONTH(SalesDataTable[[#This Row],[Order Date]])</f>
        <v>10</v>
      </c>
      <c r="E2155" s="10" t="str">
        <f>TEXT(SalesDataTable[[#This Row],[Order Date]],"MMM")</f>
        <v>Oct</v>
      </c>
      <c r="F2155" s="10">
        <f>YEAR(SalesDataTable[[#This Row],[Order Date]])</f>
        <v>2026</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6">
      <c r="A2156" s="2">
        <v>585</v>
      </c>
      <c r="B2156" s="3">
        <v>46314</v>
      </c>
      <c r="C2156" s="11" t="str">
        <f>"Q"&amp;ROUNDUP(MONTH(SalesDataTable[[#This Row],[Order Date]])/3,0)</f>
        <v>Q4</v>
      </c>
      <c r="D2156" s="10">
        <f>MONTH(SalesDataTable[[#This Row],[Order Date]])</f>
        <v>10</v>
      </c>
      <c r="E2156" s="10" t="str">
        <f>TEXT(SalesDataTable[[#This Row],[Order Date]],"MMM")</f>
        <v>Oct</v>
      </c>
      <c r="F2156" s="10">
        <f>YEAR(SalesDataTable[[#This Row],[Order Date]])</f>
        <v>2026</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6">
      <c r="A2157" s="2">
        <v>856</v>
      </c>
      <c r="B2157" s="3">
        <v>46314</v>
      </c>
      <c r="C2157" s="11" t="str">
        <f>"Q"&amp;ROUNDUP(MONTH(SalesDataTable[[#This Row],[Order Date]])/3,0)</f>
        <v>Q4</v>
      </c>
      <c r="D2157" s="10">
        <f>MONTH(SalesDataTable[[#This Row],[Order Date]])</f>
        <v>10</v>
      </c>
      <c r="E2157" s="10" t="str">
        <f>TEXT(SalesDataTable[[#This Row],[Order Date]],"MMM")</f>
        <v>Oct</v>
      </c>
      <c r="F2157" s="10">
        <f>YEAR(SalesDataTable[[#This Row],[Order Date]])</f>
        <v>2026</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6">
      <c r="A2158" s="2">
        <v>1793</v>
      </c>
      <c r="B2158" s="3">
        <v>46314</v>
      </c>
      <c r="C2158" s="11" t="str">
        <f>"Q"&amp;ROUNDUP(MONTH(SalesDataTable[[#This Row],[Order Date]])/3,0)</f>
        <v>Q4</v>
      </c>
      <c r="D2158" s="10">
        <f>MONTH(SalesDataTable[[#This Row],[Order Date]])</f>
        <v>10</v>
      </c>
      <c r="E2158" s="10" t="str">
        <f>TEXT(SalesDataTable[[#This Row],[Order Date]],"MMM")</f>
        <v>Oct</v>
      </c>
      <c r="F2158" s="10">
        <f>YEAR(SalesDataTable[[#This Row],[Order Date]])</f>
        <v>2026</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6">
      <c r="A2159" s="2">
        <v>4763</v>
      </c>
      <c r="B2159" s="3">
        <v>46314</v>
      </c>
      <c r="C2159" s="11" t="str">
        <f>"Q"&amp;ROUNDUP(MONTH(SalesDataTable[[#This Row],[Order Date]])/3,0)</f>
        <v>Q4</v>
      </c>
      <c r="D2159" s="10">
        <f>MONTH(SalesDataTable[[#This Row],[Order Date]])</f>
        <v>10</v>
      </c>
      <c r="E2159" s="10" t="str">
        <f>TEXT(SalesDataTable[[#This Row],[Order Date]],"MMM")</f>
        <v>Oct</v>
      </c>
      <c r="F2159" s="10">
        <f>YEAR(SalesDataTable[[#This Row],[Order Date]])</f>
        <v>2026</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6">
      <c r="A2160" s="2">
        <v>1716</v>
      </c>
      <c r="B2160" s="3">
        <v>46315</v>
      </c>
      <c r="C2160" s="11" t="str">
        <f>"Q"&amp;ROUNDUP(MONTH(SalesDataTable[[#This Row],[Order Date]])/3,0)</f>
        <v>Q4</v>
      </c>
      <c r="D2160" s="10">
        <f>MONTH(SalesDataTable[[#This Row],[Order Date]])</f>
        <v>10</v>
      </c>
      <c r="E2160" s="10" t="str">
        <f>TEXT(SalesDataTable[[#This Row],[Order Date]],"MMM")</f>
        <v>Oct</v>
      </c>
      <c r="F2160" s="10">
        <f>YEAR(SalesDataTable[[#This Row],[Order Date]])</f>
        <v>2026</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6">
      <c r="A2161" s="2">
        <v>1759</v>
      </c>
      <c r="B2161" s="3">
        <v>46315</v>
      </c>
      <c r="C2161" s="11" t="str">
        <f>"Q"&amp;ROUNDUP(MONTH(SalesDataTable[[#This Row],[Order Date]])/3,0)</f>
        <v>Q4</v>
      </c>
      <c r="D2161" s="10">
        <f>MONTH(SalesDataTable[[#This Row],[Order Date]])</f>
        <v>10</v>
      </c>
      <c r="E2161" s="10" t="str">
        <f>TEXT(SalesDataTable[[#This Row],[Order Date]],"MMM")</f>
        <v>Oct</v>
      </c>
      <c r="F2161" s="10">
        <f>YEAR(SalesDataTable[[#This Row],[Order Date]])</f>
        <v>2026</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6">
      <c r="A2162" s="2">
        <v>1811</v>
      </c>
      <c r="B2162" s="3">
        <v>46315</v>
      </c>
      <c r="C2162" s="11" t="str">
        <f>"Q"&amp;ROUNDUP(MONTH(SalesDataTable[[#This Row],[Order Date]])/3,0)</f>
        <v>Q4</v>
      </c>
      <c r="D2162" s="10">
        <f>MONTH(SalesDataTable[[#This Row],[Order Date]])</f>
        <v>10</v>
      </c>
      <c r="E2162" s="10" t="str">
        <f>TEXT(SalesDataTable[[#This Row],[Order Date]],"MMM")</f>
        <v>Oct</v>
      </c>
      <c r="F2162" s="10">
        <f>YEAR(SalesDataTable[[#This Row],[Order Date]])</f>
        <v>2026</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6">
      <c r="A2163" s="2">
        <v>2918</v>
      </c>
      <c r="B2163" s="3">
        <v>46315</v>
      </c>
      <c r="C2163" s="11" t="str">
        <f>"Q"&amp;ROUNDUP(MONTH(SalesDataTable[[#This Row],[Order Date]])/3,0)</f>
        <v>Q4</v>
      </c>
      <c r="D2163" s="10">
        <f>MONTH(SalesDataTable[[#This Row],[Order Date]])</f>
        <v>10</v>
      </c>
      <c r="E2163" s="10" t="str">
        <f>TEXT(SalesDataTable[[#This Row],[Order Date]],"MMM")</f>
        <v>Oct</v>
      </c>
      <c r="F2163" s="10">
        <f>YEAR(SalesDataTable[[#This Row],[Order Date]])</f>
        <v>2026</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6">
      <c r="A2164" s="2">
        <v>4150</v>
      </c>
      <c r="B2164" s="3">
        <v>46315</v>
      </c>
      <c r="C2164" s="11" t="str">
        <f>"Q"&amp;ROUNDUP(MONTH(SalesDataTable[[#This Row],[Order Date]])/3,0)</f>
        <v>Q4</v>
      </c>
      <c r="D2164" s="10">
        <f>MONTH(SalesDataTable[[#This Row],[Order Date]])</f>
        <v>10</v>
      </c>
      <c r="E2164" s="10" t="str">
        <f>TEXT(SalesDataTable[[#This Row],[Order Date]],"MMM")</f>
        <v>Oct</v>
      </c>
      <c r="F2164" s="10">
        <f>YEAR(SalesDataTable[[#This Row],[Order Date]])</f>
        <v>2026</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6">
      <c r="A2165" s="2">
        <v>4830</v>
      </c>
      <c r="B2165" s="3">
        <v>46315</v>
      </c>
      <c r="C2165" s="11" t="str">
        <f>"Q"&amp;ROUNDUP(MONTH(SalesDataTable[[#This Row],[Order Date]])/3,0)</f>
        <v>Q4</v>
      </c>
      <c r="D2165" s="10">
        <f>MONTH(SalesDataTable[[#This Row],[Order Date]])</f>
        <v>10</v>
      </c>
      <c r="E2165" s="10" t="str">
        <f>TEXT(SalesDataTable[[#This Row],[Order Date]],"MMM")</f>
        <v>Oct</v>
      </c>
      <c r="F2165" s="10">
        <f>YEAR(SalesDataTable[[#This Row],[Order Date]])</f>
        <v>2026</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6">
      <c r="A2166" s="2">
        <v>4698</v>
      </c>
      <c r="B2166" s="3">
        <v>46316</v>
      </c>
      <c r="C2166" s="11" t="str">
        <f>"Q"&amp;ROUNDUP(MONTH(SalesDataTable[[#This Row],[Order Date]])/3,0)</f>
        <v>Q4</v>
      </c>
      <c r="D2166" s="10">
        <f>MONTH(SalesDataTable[[#This Row],[Order Date]])</f>
        <v>10</v>
      </c>
      <c r="E2166" s="10" t="str">
        <f>TEXT(SalesDataTable[[#This Row],[Order Date]],"MMM")</f>
        <v>Oct</v>
      </c>
      <c r="F2166" s="10">
        <f>YEAR(SalesDataTable[[#This Row],[Order Date]])</f>
        <v>2026</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6">
      <c r="A2167" s="2">
        <v>4846</v>
      </c>
      <c r="B2167" s="3">
        <v>46316</v>
      </c>
      <c r="C2167" s="11" t="str">
        <f>"Q"&amp;ROUNDUP(MONTH(SalesDataTable[[#This Row],[Order Date]])/3,0)</f>
        <v>Q4</v>
      </c>
      <c r="D2167" s="10">
        <f>MONTH(SalesDataTable[[#This Row],[Order Date]])</f>
        <v>10</v>
      </c>
      <c r="E2167" s="10" t="str">
        <f>TEXT(SalesDataTable[[#This Row],[Order Date]],"MMM")</f>
        <v>Oct</v>
      </c>
      <c r="F2167" s="10">
        <f>YEAR(SalesDataTable[[#This Row],[Order Date]])</f>
        <v>2026</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6">
      <c r="A2168" s="2">
        <v>5024</v>
      </c>
      <c r="B2168" s="3">
        <v>46316</v>
      </c>
      <c r="C2168" s="11" t="str">
        <f>"Q"&amp;ROUNDUP(MONTH(SalesDataTable[[#This Row],[Order Date]])/3,0)</f>
        <v>Q4</v>
      </c>
      <c r="D2168" s="10">
        <f>MONTH(SalesDataTable[[#This Row],[Order Date]])</f>
        <v>10</v>
      </c>
      <c r="E2168" s="10" t="str">
        <f>TEXT(SalesDataTable[[#This Row],[Order Date]],"MMM")</f>
        <v>Oct</v>
      </c>
      <c r="F2168" s="10">
        <f>YEAR(SalesDataTable[[#This Row],[Order Date]])</f>
        <v>2026</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6">
      <c r="A2169" s="2">
        <v>1157</v>
      </c>
      <c r="B2169" s="3">
        <v>46317</v>
      </c>
      <c r="C2169" s="11" t="str">
        <f>"Q"&amp;ROUNDUP(MONTH(SalesDataTable[[#This Row],[Order Date]])/3,0)</f>
        <v>Q4</v>
      </c>
      <c r="D2169" s="10">
        <f>MONTH(SalesDataTable[[#This Row],[Order Date]])</f>
        <v>10</v>
      </c>
      <c r="E2169" s="10" t="str">
        <f>TEXT(SalesDataTable[[#This Row],[Order Date]],"MMM")</f>
        <v>Oct</v>
      </c>
      <c r="F2169" s="10">
        <f>YEAR(SalesDataTable[[#This Row],[Order Date]])</f>
        <v>2026</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6">
      <c r="A2170" s="2">
        <v>1427</v>
      </c>
      <c r="B2170" s="3">
        <v>46317</v>
      </c>
      <c r="C2170" s="11" t="str">
        <f>"Q"&amp;ROUNDUP(MONTH(SalesDataTable[[#This Row],[Order Date]])/3,0)</f>
        <v>Q4</v>
      </c>
      <c r="D2170" s="10">
        <f>MONTH(SalesDataTable[[#This Row],[Order Date]])</f>
        <v>10</v>
      </c>
      <c r="E2170" s="10" t="str">
        <f>TEXT(SalesDataTable[[#This Row],[Order Date]],"MMM")</f>
        <v>Oct</v>
      </c>
      <c r="F2170" s="10">
        <f>YEAR(SalesDataTable[[#This Row],[Order Date]])</f>
        <v>2026</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6">
      <c r="A2171" s="2">
        <v>1622</v>
      </c>
      <c r="B2171" s="3">
        <v>46317</v>
      </c>
      <c r="C2171" s="11" t="str">
        <f>"Q"&amp;ROUNDUP(MONTH(SalesDataTable[[#This Row],[Order Date]])/3,0)</f>
        <v>Q4</v>
      </c>
      <c r="D2171" s="10">
        <f>MONTH(SalesDataTable[[#This Row],[Order Date]])</f>
        <v>10</v>
      </c>
      <c r="E2171" s="10" t="str">
        <f>TEXT(SalesDataTable[[#This Row],[Order Date]],"MMM")</f>
        <v>Oct</v>
      </c>
      <c r="F2171" s="10">
        <f>YEAR(SalesDataTable[[#This Row],[Order Date]])</f>
        <v>2026</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6">
      <c r="A2172" s="2">
        <v>1879</v>
      </c>
      <c r="B2172" s="3">
        <v>46317</v>
      </c>
      <c r="C2172" s="11" t="str">
        <f>"Q"&amp;ROUNDUP(MONTH(SalesDataTable[[#This Row],[Order Date]])/3,0)</f>
        <v>Q4</v>
      </c>
      <c r="D2172" s="10">
        <f>MONTH(SalesDataTable[[#This Row],[Order Date]])</f>
        <v>10</v>
      </c>
      <c r="E2172" s="10" t="str">
        <f>TEXT(SalesDataTable[[#This Row],[Order Date]],"MMM")</f>
        <v>Oct</v>
      </c>
      <c r="F2172" s="10">
        <f>YEAR(SalesDataTable[[#This Row],[Order Date]])</f>
        <v>2026</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6">
      <c r="A2173" s="2">
        <v>2483</v>
      </c>
      <c r="B2173" s="3">
        <v>46317</v>
      </c>
      <c r="C2173" s="11" t="str">
        <f>"Q"&amp;ROUNDUP(MONTH(SalesDataTable[[#This Row],[Order Date]])/3,0)</f>
        <v>Q4</v>
      </c>
      <c r="D2173" s="10">
        <f>MONTH(SalesDataTable[[#This Row],[Order Date]])</f>
        <v>10</v>
      </c>
      <c r="E2173" s="10" t="str">
        <f>TEXT(SalesDataTable[[#This Row],[Order Date]],"MMM")</f>
        <v>Oct</v>
      </c>
      <c r="F2173" s="10">
        <f>YEAR(SalesDataTable[[#This Row],[Order Date]])</f>
        <v>2026</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6">
      <c r="A2174" s="2">
        <v>4451</v>
      </c>
      <c r="B2174" s="3">
        <v>46317</v>
      </c>
      <c r="C2174" s="11" t="str">
        <f>"Q"&amp;ROUNDUP(MONTH(SalesDataTable[[#This Row],[Order Date]])/3,0)</f>
        <v>Q4</v>
      </c>
      <c r="D2174" s="10">
        <f>MONTH(SalesDataTable[[#This Row],[Order Date]])</f>
        <v>10</v>
      </c>
      <c r="E2174" s="10" t="str">
        <f>TEXT(SalesDataTable[[#This Row],[Order Date]],"MMM")</f>
        <v>Oct</v>
      </c>
      <c r="F2174" s="10">
        <f>YEAR(SalesDataTable[[#This Row],[Order Date]])</f>
        <v>2026</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6">
      <c r="A2175" s="2">
        <v>93</v>
      </c>
      <c r="B2175" s="3">
        <v>46318</v>
      </c>
      <c r="C2175" s="11" t="str">
        <f>"Q"&amp;ROUNDUP(MONTH(SalesDataTable[[#This Row],[Order Date]])/3,0)</f>
        <v>Q4</v>
      </c>
      <c r="D2175" s="10">
        <f>MONTH(SalesDataTable[[#This Row],[Order Date]])</f>
        <v>10</v>
      </c>
      <c r="E2175" s="10" t="str">
        <f>TEXT(SalesDataTable[[#This Row],[Order Date]],"MMM")</f>
        <v>Oct</v>
      </c>
      <c r="F2175" s="10">
        <f>YEAR(SalesDataTable[[#This Row],[Order Date]])</f>
        <v>2026</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6">
      <c r="A2176" s="2">
        <v>265</v>
      </c>
      <c r="B2176" s="3">
        <v>46318</v>
      </c>
      <c r="C2176" s="11" t="str">
        <f>"Q"&amp;ROUNDUP(MONTH(SalesDataTable[[#This Row],[Order Date]])/3,0)</f>
        <v>Q4</v>
      </c>
      <c r="D2176" s="10">
        <f>MONTH(SalesDataTable[[#This Row],[Order Date]])</f>
        <v>10</v>
      </c>
      <c r="E2176" s="10" t="str">
        <f>TEXT(SalesDataTable[[#This Row],[Order Date]],"MMM")</f>
        <v>Oct</v>
      </c>
      <c r="F2176" s="10">
        <f>YEAR(SalesDataTable[[#This Row],[Order Date]])</f>
        <v>2026</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6">
      <c r="A2177" s="2">
        <v>555</v>
      </c>
      <c r="B2177" s="3">
        <v>46318</v>
      </c>
      <c r="C2177" s="11" t="str">
        <f>"Q"&amp;ROUNDUP(MONTH(SalesDataTable[[#This Row],[Order Date]])/3,0)</f>
        <v>Q4</v>
      </c>
      <c r="D2177" s="10">
        <f>MONTH(SalesDataTable[[#This Row],[Order Date]])</f>
        <v>10</v>
      </c>
      <c r="E2177" s="10" t="str">
        <f>TEXT(SalesDataTable[[#This Row],[Order Date]],"MMM")</f>
        <v>Oct</v>
      </c>
      <c r="F2177" s="10">
        <f>YEAR(SalesDataTable[[#This Row],[Order Date]])</f>
        <v>2026</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6">
      <c r="A2178" s="2">
        <v>1993</v>
      </c>
      <c r="B2178" s="3">
        <v>46318</v>
      </c>
      <c r="C2178" s="11" t="str">
        <f>"Q"&amp;ROUNDUP(MONTH(SalesDataTable[[#This Row],[Order Date]])/3,0)</f>
        <v>Q4</v>
      </c>
      <c r="D2178" s="10">
        <f>MONTH(SalesDataTable[[#This Row],[Order Date]])</f>
        <v>10</v>
      </c>
      <c r="E2178" s="10" t="str">
        <f>TEXT(SalesDataTable[[#This Row],[Order Date]],"MMM")</f>
        <v>Oct</v>
      </c>
      <c r="F2178" s="10">
        <f>YEAR(SalesDataTable[[#This Row],[Order Date]])</f>
        <v>2026</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6">
      <c r="A2179" s="2">
        <v>3116</v>
      </c>
      <c r="B2179" s="3">
        <v>46318</v>
      </c>
      <c r="C2179" s="11" t="str">
        <f>"Q"&amp;ROUNDUP(MONTH(SalesDataTable[[#This Row],[Order Date]])/3,0)</f>
        <v>Q4</v>
      </c>
      <c r="D2179" s="10">
        <f>MONTH(SalesDataTable[[#This Row],[Order Date]])</f>
        <v>10</v>
      </c>
      <c r="E2179" s="10" t="str">
        <f>TEXT(SalesDataTable[[#This Row],[Order Date]],"MMM")</f>
        <v>Oct</v>
      </c>
      <c r="F2179" s="10">
        <f>YEAR(SalesDataTable[[#This Row],[Order Date]])</f>
        <v>2026</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6">
      <c r="A2180" s="2">
        <v>3631</v>
      </c>
      <c r="B2180" s="3">
        <v>46318</v>
      </c>
      <c r="C2180" s="11" t="str">
        <f>"Q"&amp;ROUNDUP(MONTH(SalesDataTable[[#This Row],[Order Date]])/3,0)</f>
        <v>Q4</v>
      </c>
      <c r="D2180" s="10">
        <f>MONTH(SalesDataTable[[#This Row],[Order Date]])</f>
        <v>10</v>
      </c>
      <c r="E2180" s="10" t="str">
        <f>TEXT(SalesDataTable[[#This Row],[Order Date]],"MMM")</f>
        <v>Oct</v>
      </c>
      <c r="F2180" s="10">
        <f>YEAR(SalesDataTable[[#This Row],[Order Date]])</f>
        <v>2026</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6">
      <c r="A2181" s="2">
        <v>4216</v>
      </c>
      <c r="B2181" s="3">
        <v>46318</v>
      </c>
      <c r="C2181" s="11" t="str">
        <f>"Q"&amp;ROUNDUP(MONTH(SalesDataTable[[#This Row],[Order Date]])/3,0)</f>
        <v>Q4</v>
      </c>
      <c r="D2181" s="10">
        <f>MONTH(SalesDataTable[[#This Row],[Order Date]])</f>
        <v>10</v>
      </c>
      <c r="E2181" s="10" t="str">
        <f>TEXT(SalesDataTable[[#This Row],[Order Date]],"MMM")</f>
        <v>Oct</v>
      </c>
      <c r="F2181" s="10">
        <f>YEAR(SalesDataTable[[#This Row],[Order Date]])</f>
        <v>2026</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6">
      <c r="A2182" s="2">
        <v>4956</v>
      </c>
      <c r="B2182" s="3">
        <v>46318</v>
      </c>
      <c r="C2182" s="11" t="str">
        <f>"Q"&amp;ROUNDUP(MONTH(SalesDataTable[[#This Row],[Order Date]])/3,0)</f>
        <v>Q4</v>
      </c>
      <c r="D2182" s="10">
        <f>MONTH(SalesDataTable[[#This Row],[Order Date]])</f>
        <v>10</v>
      </c>
      <c r="E2182" s="10" t="str">
        <f>TEXT(SalesDataTable[[#This Row],[Order Date]],"MMM")</f>
        <v>Oct</v>
      </c>
      <c r="F2182" s="10">
        <f>YEAR(SalesDataTable[[#This Row],[Order Date]])</f>
        <v>2026</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6">
      <c r="A2183" s="2">
        <v>439</v>
      </c>
      <c r="B2183" s="3">
        <v>46319</v>
      </c>
      <c r="C2183" s="11" t="str">
        <f>"Q"&amp;ROUNDUP(MONTH(SalesDataTable[[#This Row],[Order Date]])/3,0)</f>
        <v>Q4</v>
      </c>
      <c r="D2183" s="10">
        <f>MONTH(SalesDataTable[[#This Row],[Order Date]])</f>
        <v>10</v>
      </c>
      <c r="E2183" s="10" t="str">
        <f>TEXT(SalesDataTable[[#This Row],[Order Date]],"MMM")</f>
        <v>Oct</v>
      </c>
      <c r="F2183" s="10">
        <f>YEAR(SalesDataTable[[#This Row],[Order Date]])</f>
        <v>2026</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6">
      <c r="A2184" s="2">
        <v>1076</v>
      </c>
      <c r="B2184" s="3">
        <v>46319</v>
      </c>
      <c r="C2184" s="11" t="str">
        <f>"Q"&amp;ROUNDUP(MONTH(SalesDataTable[[#This Row],[Order Date]])/3,0)</f>
        <v>Q4</v>
      </c>
      <c r="D2184" s="10">
        <f>MONTH(SalesDataTable[[#This Row],[Order Date]])</f>
        <v>10</v>
      </c>
      <c r="E2184" s="10" t="str">
        <f>TEXT(SalesDataTable[[#This Row],[Order Date]],"MMM")</f>
        <v>Oct</v>
      </c>
      <c r="F2184" s="10">
        <f>YEAR(SalesDataTable[[#This Row],[Order Date]])</f>
        <v>2026</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6">
      <c r="A2185" s="2">
        <v>1130</v>
      </c>
      <c r="B2185" s="3">
        <v>46319</v>
      </c>
      <c r="C2185" s="11" t="str">
        <f>"Q"&amp;ROUNDUP(MONTH(SalesDataTable[[#This Row],[Order Date]])/3,0)</f>
        <v>Q4</v>
      </c>
      <c r="D2185" s="10">
        <f>MONTH(SalesDataTable[[#This Row],[Order Date]])</f>
        <v>10</v>
      </c>
      <c r="E2185" s="10" t="str">
        <f>TEXT(SalesDataTable[[#This Row],[Order Date]],"MMM")</f>
        <v>Oct</v>
      </c>
      <c r="F2185" s="10">
        <f>YEAR(SalesDataTable[[#This Row],[Order Date]])</f>
        <v>2026</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6">
      <c r="A2186" s="2">
        <v>2820</v>
      </c>
      <c r="B2186" s="3">
        <v>46319</v>
      </c>
      <c r="C2186" s="11" t="str">
        <f>"Q"&amp;ROUNDUP(MONTH(SalesDataTable[[#This Row],[Order Date]])/3,0)</f>
        <v>Q4</v>
      </c>
      <c r="D2186" s="10">
        <f>MONTH(SalesDataTable[[#This Row],[Order Date]])</f>
        <v>10</v>
      </c>
      <c r="E2186" s="10" t="str">
        <f>TEXT(SalesDataTable[[#This Row],[Order Date]],"MMM")</f>
        <v>Oct</v>
      </c>
      <c r="F2186" s="10">
        <f>YEAR(SalesDataTable[[#This Row],[Order Date]])</f>
        <v>2026</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6">
      <c r="A2187" s="2">
        <v>4213</v>
      </c>
      <c r="B2187" s="3">
        <v>46319</v>
      </c>
      <c r="C2187" s="11" t="str">
        <f>"Q"&amp;ROUNDUP(MONTH(SalesDataTable[[#This Row],[Order Date]])/3,0)</f>
        <v>Q4</v>
      </c>
      <c r="D2187" s="10">
        <f>MONTH(SalesDataTable[[#This Row],[Order Date]])</f>
        <v>10</v>
      </c>
      <c r="E2187" s="10" t="str">
        <f>TEXT(SalesDataTable[[#This Row],[Order Date]],"MMM")</f>
        <v>Oct</v>
      </c>
      <c r="F2187" s="10">
        <f>YEAR(SalesDataTable[[#This Row],[Order Date]])</f>
        <v>2026</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6">
      <c r="A2188" s="2">
        <v>4375</v>
      </c>
      <c r="B2188" s="3">
        <v>46319</v>
      </c>
      <c r="C2188" s="11" t="str">
        <f>"Q"&amp;ROUNDUP(MONTH(SalesDataTable[[#This Row],[Order Date]])/3,0)</f>
        <v>Q4</v>
      </c>
      <c r="D2188" s="10">
        <f>MONTH(SalesDataTable[[#This Row],[Order Date]])</f>
        <v>10</v>
      </c>
      <c r="E2188" s="10" t="str">
        <f>TEXT(SalesDataTable[[#This Row],[Order Date]],"MMM")</f>
        <v>Oct</v>
      </c>
      <c r="F2188" s="10">
        <f>YEAR(SalesDataTable[[#This Row],[Order Date]])</f>
        <v>2026</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6">
      <c r="A2189" s="2">
        <v>5072</v>
      </c>
      <c r="B2189" s="3">
        <v>46319</v>
      </c>
      <c r="C2189" s="11" t="str">
        <f>"Q"&amp;ROUNDUP(MONTH(SalesDataTable[[#This Row],[Order Date]])/3,0)</f>
        <v>Q4</v>
      </c>
      <c r="D2189" s="10">
        <f>MONTH(SalesDataTable[[#This Row],[Order Date]])</f>
        <v>10</v>
      </c>
      <c r="E2189" s="10" t="str">
        <f>TEXT(SalesDataTable[[#This Row],[Order Date]],"MMM")</f>
        <v>Oct</v>
      </c>
      <c r="F2189" s="10">
        <f>YEAR(SalesDataTable[[#This Row],[Order Date]])</f>
        <v>2026</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6">
      <c r="A2190" s="2">
        <v>310</v>
      </c>
      <c r="B2190" s="3">
        <v>46320</v>
      </c>
      <c r="C2190" s="11" t="str">
        <f>"Q"&amp;ROUNDUP(MONTH(SalesDataTable[[#This Row],[Order Date]])/3,0)</f>
        <v>Q4</v>
      </c>
      <c r="D2190" s="10">
        <f>MONTH(SalesDataTable[[#This Row],[Order Date]])</f>
        <v>10</v>
      </c>
      <c r="E2190" s="10" t="str">
        <f>TEXT(SalesDataTable[[#This Row],[Order Date]],"MMM")</f>
        <v>Oct</v>
      </c>
      <c r="F2190" s="10">
        <f>YEAR(SalesDataTable[[#This Row],[Order Date]])</f>
        <v>2026</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6">
      <c r="A2191" s="2">
        <v>317</v>
      </c>
      <c r="B2191" s="3">
        <v>46320</v>
      </c>
      <c r="C2191" s="11" t="str">
        <f>"Q"&amp;ROUNDUP(MONTH(SalesDataTable[[#This Row],[Order Date]])/3,0)</f>
        <v>Q4</v>
      </c>
      <c r="D2191" s="10">
        <f>MONTH(SalesDataTable[[#This Row],[Order Date]])</f>
        <v>10</v>
      </c>
      <c r="E2191" s="10" t="str">
        <f>TEXT(SalesDataTable[[#This Row],[Order Date]],"MMM")</f>
        <v>Oct</v>
      </c>
      <c r="F2191" s="10">
        <f>YEAR(SalesDataTable[[#This Row],[Order Date]])</f>
        <v>2026</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6">
      <c r="A2192" s="2">
        <v>684</v>
      </c>
      <c r="B2192" s="3">
        <v>46320</v>
      </c>
      <c r="C2192" s="11" t="str">
        <f>"Q"&amp;ROUNDUP(MONTH(SalesDataTable[[#This Row],[Order Date]])/3,0)</f>
        <v>Q4</v>
      </c>
      <c r="D2192" s="10">
        <f>MONTH(SalesDataTable[[#This Row],[Order Date]])</f>
        <v>10</v>
      </c>
      <c r="E2192" s="10" t="str">
        <f>TEXT(SalesDataTable[[#This Row],[Order Date]],"MMM")</f>
        <v>Oct</v>
      </c>
      <c r="F2192" s="10">
        <f>YEAR(SalesDataTable[[#This Row],[Order Date]])</f>
        <v>2026</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6">
      <c r="A2193" s="2">
        <v>1430</v>
      </c>
      <c r="B2193" s="3">
        <v>46320</v>
      </c>
      <c r="C2193" s="11" t="str">
        <f>"Q"&amp;ROUNDUP(MONTH(SalesDataTable[[#This Row],[Order Date]])/3,0)</f>
        <v>Q4</v>
      </c>
      <c r="D2193" s="10">
        <f>MONTH(SalesDataTable[[#This Row],[Order Date]])</f>
        <v>10</v>
      </c>
      <c r="E2193" s="10" t="str">
        <f>TEXT(SalesDataTable[[#This Row],[Order Date]],"MMM")</f>
        <v>Oct</v>
      </c>
      <c r="F2193" s="10">
        <f>YEAR(SalesDataTable[[#This Row],[Order Date]])</f>
        <v>2026</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6">
      <c r="A2194" s="2">
        <v>2049</v>
      </c>
      <c r="B2194" s="3">
        <v>46320</v>
      </c>
      <c r="C2194" s="11" t="str">
        <f>"Q"&amp;ROUNDUP(MONTH(SalesDataTable[[#This Row],[Order Date]])/3,0)</f>
        <v>Q4</v>
      </c>
      <c r="D2194" s="10">
        <f>MONTH(SalesDataTable[[#This Row],[Order Date]])</f>
        <v>10</v>
      </c>
      <c r="E2194" s="10" t="str">
        <f>TEXT(SalesDataTable[[#This Row],[Order Date]],"MMM")</f>
        <v>Oct</v>
      </c>
      <c r="F2194" s="10">
        <f>YEAR(SalesDataTable[[#This Row],[Order Date]])</f>
        <v>2026</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6">
      <c r="A2195" s="2">
        <v>2199</v>
      </c>
      <c r="B2195" s="3">
        <v>46320</v>
      </c>
      <c r="C2195" s="11" t="str">
        <f>"Q"&amp;ROUNDUP(MONTH(SalesDataTable[[#This Row],[Order Date]])/3,0)</f>
        <v>Q4</v>
      </c>
      <c r="D2195" s="10">
        <f>MONTH(SalesDataTable[[#This Row],[Order Date]])</f>
        <v>10</v>
      </c>
      <c r="E2195" s="10" t="str">
        <f>TEXT(SalesDataTable[[#This Row],[Order Date]],"MMM")</f>
        <v>Oct</v>
      </c>
      <c r="F2195" s="10">
        <f>YEAR(SalesDataTable[[#This Row],[Order Date]])</f>
        <v>2026</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6">
      <c r="A2196" s="2">
        <v>2954</v>
      </c>
      <c r="B2196" s="3">
        <v>46320</v>
      </c>
      <c r="C2196" s="11" t="str">
        <f>"Q"&amp;ROUNDUP(MONTH(SalesDataTable[[#This Row],[Order Date]])/3,0)</f>
        <v>Q4</v>
      </c>
      <c r="D2196" s="10">
        <f>MONTH(SalesDataTable[[#This Row],[Order Date]])</f>
        <v>10</v>
      </c>
      <c r="E2196" s="10" t="str">
        <f>TEXT(SalesDataTable[[#This Row],[Order Date]],"MMM")</f>
        <v>Oct</v>
      </c>
      <c r="F2196" s="10">
        <f>YEAR(SalesDataTable[[#This Row],[Order Date]])</f>
        <v>2026</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6">
      <c r="A2197" s="2">
        <v>3218</v>
      </c>
      <c r="B2197" s="3">
        <v>46320</v>
      </c>
      <c r="C2197" s="11" t="str">
        <f>"Q"&amp;ROUNDUP(MONTH(SalesDataTable[[#This Row],[Order Date]])/3,0)</f>
        <v>Q4</v>
      </c>
      <c r="D2197" s="10">
        <f>MONTH(SalesDataTable[[#This Row],[Order Date]])</f>
        <v>10</v>
      </c>
      <c r="E2197" s="10" t="str">
        <f>TEXT(SalesDataTable[[#This Row],[Order Date]],"MMM")</f>
        <v>Oct</v>
      </c>
      <c r="F2197" s="10">
        <f>YEAR(SalesDataTable[[#This Row],[Order Date]])</f>
        <v>2026</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6">
      <c r="A2198" s="2">
        <v>3965</v>
      </c>
      <c r="B2198" s="3">
        <v>46320</v>
      </c>
      <c r="C2198" s="11" t="str">
        <f>"Q"&amp;ROUNDUP(MONTH(SalesDataTable[[#This Row],[Order Date]])/3,0)</f>
        <v>Q4</v>
      </c>
      <c r="D2198" s="10">
        <f>MONTH(SalesDataTable[[#This Row],[Order Date]])</f>
        <v>10</v>
      </c>
      <c r="E2198" s="10" t="str">
        <f>TEXT(SalesDataTable[[#This Row],[Order Date]],"MMM")</f>
        <v>Oct</v>
      </c>
      <c r="F2198" s="10">
        <f>YEAR(SalesDataTable[[#This Row],[Order Date]])</f>
        <v>2026</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6">
      <c r="A2199" s="2">
        <v>2278</v>
      </c>
      <c r="B2199" s="3">
        <v>46321</v>
      </c>
      <c r="C2199" s="11" t="str">
        <f>"Q"&amp;ROUNDUP(MONTH(SalesDataTable[[#This Row],[Order Date]])/3,0)</f>
        <v>Q4</v>
      </c>
      <c r="D2199" s="10">
        <f>MONTH(SalesDataTable[[#This Row],[Order Date]])</f>
        <v>10</v>
      </c>
      <c r="E2199" s="10" t="str">
        <f>TEXT(SalesDataTable[[#This Row],[Order Date]],"MMM")</f>
        <v>Oct</v>
      </c>
      <c r="F2199" s="10">
        <f>YEAR(SalesDataTable[[#This Row],[Order Date]])</f>
        <v>2026</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6">
      <c r="A2200" s="2">
        <v>3132</v>
      </c>
      <c r="B2200" s="3">
        <v>46321</v>
      </c>
      <c r="C2200" s="11" t="str">
        <f>"Q"&amp;ROUNDUP(MONTH(SalesDataTable[[#This Row],[Order Date]])/3,0)</f>
        <v>Q4</v>
      </c>
      <c r="D2200" s="10">
        <f>MONTH(SalesDataTable[[#This Row],[Order Date]])</f>
        <v>10</v>
      </c>
      <c r="E2200" s="10" t="str">
        <f>TEXT(SalesDataTable[[#This Row],[Order Date]],"MMM")</f>
        <v>Oct</v>
      </c>
      <c r="F2200" s="10">
        <f>YEAR(SalesDataTable[[#This Row],[Order Date]])</f>
        <v>2026</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6">
      <c r="A2201" s="2">
        <v>3144</v>
      </c>
      <c r="B2201" s="3">
        <v>46321</v>
      </c>
      <c r="C2201" s="11" t="str">
        <f>"Q"&amp;ROUNDUP(MONTH(SalesDataTable[[#This Row],[Order Date]])/3,0)</f>
        <v>Q4</v>
      </c>
      <c r="D2201" s="10">
        <f>MONTH(SalesDataTable[[#This Row],[Order Date]])</f>
        <v>10</v>
      </c>
      <c r="E2201" s="10" t="str">
        <f>TEXT(SalesDataTable[[#This Row],[Order Date]],"MMM")</f>
        <v>Oct</v>
      </c>
      <c r="F2201" s="10">
        <f>YEAR(SalesDataTable[[#This Row],[Order Date]])</f>
        <v>2026</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6">
      <c r="A2202" s="2">
        <v>3501</v>
      </c>
      <c r="B2202" s="3">
        <v>46321</v>
      </c>
      <c r="C2202" s="11" t="str">
        <f>"Q"&amp;ROUNDUP(MONTH(SalesDataTable[[#This Row],[Order Date]])/3,0)</f>
        <v>Q4</v>
      </c>
      <c r="D2202" s="10">
        <f>MONTH(SalesDataTable[[#This Row],[Order Date]])</f>
        <v>10</v>
      </c>
      <c r="E2202" s="10" t="str">
        <f>TEXT(SalesDataTable[[#This Row],[Order Date]],"MMM")</f>
        <v>Oct</v>
      </c>
      <c r="F2202" s="10">
        <f>YEAR(SalesDataTable[[#This Row],[Order Date]])</f>
        <v>2026</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6">
      <c r="A2203" s="2">
        <v>458</v>
      </c>
      <c r="B2203" s="3">
        <v>46322</v>
      </c>
      <c r="C2203" s="11" t="str">
        <f>"Q"&amp;ROUNDUP(MONTH(SalesDataTable[[#This Row],[Order Date]])/3,0)</f>
        <v>Q4</v>
      </c>
      <c r="D2203" s="10">
        <f>MONTH(SalesDataTable[[#This Row],[Order Date]])</f>
        <v>10</v>
      </c>
      <c r="E2203" s="10" t="str">
        <f>TEXT(SalesDataTable[[#This Row],[Order Date]],"MMM")</f>
        <v>Oct</v>
      </c>
      <c r="F2203" s="10">
        <f>YEAR(SalesDataTable[[#This Row],[Order Date]])</f>
        <v>2026</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6">
      <c r="A2204" s="2">
        <v>1065</v>
      </c>
      <c r="B2204" s="3">
        <v>46322</v>
      </c>
      <c r="C2204" s="11" t="str">
        <f>"Q"&amp;ROUNDUP(MONTH(SalesDataTable[[#This Row],[Order Date]])/3,0)</f>
        <v>Q4</v>
      </c>
      <c r="D2204" s="10">
        <f>MONTH(SalesDataTable[[#This Row],[Order Date]])</f>
        <v>10</v>
      </c>
      <c r="E2204" s="10" t="str">
        <f>TEXT(SalesDataTable[[#This Row],[Order Date]],"MMM")</f>
        <v>Oct</v>
      </c>
      <c r="F2204" s="10">
        <f>YEAR(SalesDataTable[[#This Row],[Order Date]])</f>
        <v>2026</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6">
      <c r="A2205" s="2">
        <v>1707</v>
      </c>
      <c r="B2205" s="3">
        <v>46322</v>
      </c>
      <c r="C2205" s="11" t="str">
        <f>"Q"&amp;ROUNDUP(MONTH(SalesDataTable[[#This Row],[Order Date]])/3,0)</f>
        <v>Q4</v>
      </c>
      <c r="D2205" s="10">
        <f>MONTH(SalesDataTable[[#This Row],[Order Date]])</f>
        <v>10</v>
      </c>
      <c r="E2205" s="10" t="str">
        <f>TEXT(SalesDataTable[[#This Row],[Order Date]],"MMM")</f>
        <v>Oct</v>
      </c>
      <c r="F2205" s="10">
        <f>YEAR(SalesDataTable[[#This Row],[Order Date]])</f>
        <v>2026</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6">
      <c r="A2206" s="2">
        <v>1989</v>
      </c>
      <c r="B2206" s="3">
        <v>46322</v>
      </c>
      <c r="C2206" s="11" t="str">
        <f>"Q"&amp;ROUNDUP(MONTH(SalesDataTable[[#This Row],[Order Date]])/3,0)</f>
        <v>Q4</v>
      </c>
      <c r="D2206" s="10">
        <f>MONTH(SalesDataTable[[#This Row],[Order Date]])</f>
        <v>10</v>
      </c>
      <c r="E2206" s="10" t="str">
        <f>TEXT(SalesDataTable[[#This Row],[Order Date]],"MMM")</f>
        <v>Oct</v>
      </c>
      <c r="F2206" s="10">
        <f>YEAR(SalesDataTable[[#This Row],[Order Date]])</f>
        <v>2026</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6">
      <c r="A2207" s="2">
        <v>2852</v>
      </c>
      <c r="B2207" s="3">
        <v>46322</v>
      </c>
      <c r="C2207" s="11" t="str">
        <f>"Q"&amp;ROUNDUP(MONTH(SalesDataTable[[#This Row],[Order Date]])/3,0)</f>
        <v>Q4</v>
      </c>
      <c r="D2207" s="10">
        <f>MONTH(SalesDataTable[[#This Row],[Order Date]])</f>
        <v>10</v>
      </c>
      <c r="E2207" s="10" t="str">
        <f>TEXT(SalesDataTable[[#This Row],[Order Date]],"MMM")</f>
        <v>Oct</v>
      </c>
      <c r="F2207" s="10">
        <f>YEAR(SalesDataTable[[#This Row],[Order Date]])</f>
        <v>2026</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6">
      <c r="A2208" s="2">
        <v>4762</v>
      </c>
      <c r="B2208" s="3">
        <v>46322</v>
      </c>
      <c r="C2208" s="11" t="str">
        <f>"Q"&amp;ROUNDUP(MONTH(SalesDataTable[[#This Row],[Order Date]])/3,0)</f>
        <v>Q4</v>
      </c>
      <c r="D2208" s="10">
        <f>MONTH(SalesDataTable[[#This Row],[Order Date]])</f>
        <v>10</v>
      </c>
      <c r="E2208" s="10" t="str">
        <f>TEXT(SalesDataTable[[#This Row],[Order Date]],"MMM")</f>
        <v>Oct</v>
      </c>
      <c r="F2208" s="10">
        <f>YEAR(SalesDataTable[[#This Row],[Order Date]])</f>
        <v>2026</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6">
      <c r="A2209" s="2">
        <v>4997</v>
      </c>
      <c r="B2209" s="3">
        <v>46322</v>
      </c>
      <c r="C2209" s="11" t="str">
        <f>"Q"&amp;ROUNDUP(MONTH(SalesDataTable[[#This Row],[Order Date]])/3,0)</f>
        <v>Q4</v>
      </c>
      <c r="D2209" s="10">
        <f>MONTH(SalesDataTable[[#This Row],[Order Date]])</f>
        <v>10</v>
      </c>
      <c r="E2209" s="10" t="str">
        <f>TEXT(SalesDataTable[[#This Row],[Order Date]],"MMM")</f>
        <v>Oct</v>
      </c>
      <c r="F2209" s="10">
        <f>YEAR(SalesDataTable[[#This Row],[Order Date]])</f>
        <v>2026</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6">
      <c r="A2210" s="2">
        <v>1238</v>
      </c>
      <c r="B2210" s="3">
        <v>46323</v>
      </c>
      <c r="C2210" s="11" t="str">
        <f>"Q"&amp;ROUNDUP(MONTH(SalesDataTable[[#This Row],[Order Date]])/3,0)</f>
        <v>Q4</v>
      </c>
      <c r="D2210" s="10">
        <f>MONTH(SalesDataTable[[#This Row],[Order Date]])</f>
        <v>10</v>
      </c>
      <c r="E2210" s="10" t="str">
        <f>TEXT(SalesDataTable[[#This Row],[Order Date]],"MMM")</f>
        <v>Oct</v>
      </c>
      <c r="F2210" s="10">
        <f>YEAR(SalesDataTable[[#This Row],[Order Date]])</f>
        <v>2026</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6">
      <c r="A2211" s="2">
        <v>2622</v>
      </c>
      <c r="B2211" s="3">
        <v>46323</v>
      </c>
      <c r="C2211" s="11" t="str">
        <f>"Q"&amp;ROUNDUP(MONTH(SalesDataTable[[#This Row],[Order Date]])/3,0)</f>
        <v>Q4</v>
      </c>
      <c r="D2211" s="10">
        <f>MONTH(SalesDataTable[[#This Row],[Order Date]])</f>
        <v>10</v>
      </c>
      <c r="E2211" s="10" t="str">
        <f>TEXT(SalesDataTable[[#This Row],[Order Date]],"MMM")</f>
        <v>Oct</v>
      </c>
      <c r="F2211" s="10">
        <f>YEAR(SalesDataTable[[#This Row],[Order Date]])</f>
        <v>2026</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6">
      <c r="A2212" s="2">
        <v>3106</v>
      </c>
      <c r="B2212" s="3">
        <v>46323</v>
      </c>
      <c r="C2212" s="11" t="str">
        <f>"Q"&amp;ROUNDUP(MONTH(SalesDataTable[[#This Row],[Order Date]])/3,0)</f>
        <v>Q4</v>
      </c>
      <c r="D2212" s="10">
        <f>MONTH(SalesDataTable[[#This Row],[Order Date]])</f>
        <v>10</v>
      </c>
      <c r="E2212" s="10" t="str">
        <f>TEXT(SalesDataTable[[#This Row],[Order Date]],"MMM")</f>
        <v>Oct</v>
      </c>
      <c r="F2212" s="10">
        <f>YEAR(SalesDataTable[[#This Row],[Order Date]])</f>
        <v>2026</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6">
      <c r="A2213" s="2">
        <v>3274</v>
      </c>
      <c r="B2213" s="3">
        <v>46323</v>
      </c>
      <c r="C2213" s="11" t="str">
        <f>"Q"&amp;ROUNDUP(MONTH(SalesDataTable[[#This Row],[Order Date]])/3,0)</f>
        <v>Q4</v>
      </c>
      <c r="D2213" s="10">
        <f>MONTH(SalesDataTable[[#This Row],[Order Date]])</f>
        <v>10</v>
      </c>
      <c r="E2213" s="10" t="str">
        <f>TEXT(SalesDataTable[[#This Row],[Order Date]],"MMM")</f>
        <v>Oct</v>
      </c>
      <c r="F2213" s="10">
        <f>YEAR(SalesDataTable[[#This Row],[Order Date]])</f>
        <v>2026</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6">
      <c r="A2214" s="2">
        <v>3542</v>
      </c>
      <c r="B2214" s="3">
        <v>46323</v>
      </c>
      <c r="C2214" s="11" t="str">
        <f>"Q"&amp;ROUNDUP(MONTH(SalesDataTable[[#This Row],[Order Date]])/3,0)</f>
        <v>Q4</v>
      </c>
      <c r="D2214" s="10">
        <f>MONTH(SalesDataTable[[#This Row],[Order Date]])</f>
        <v>10</v>
      </c>
      <c r="E2214" s="10" t="str">
        <f>TEXT(SalesDataTable[[#This Row],[Order Date]],"MMM")</f>
        <v>Oct</v>
      </c>
      <c r="F2214" s="10">
        <f>YEAR(SalesDataTable[[#This Row],[Order Date]])</f>
        <v>2026</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6">
      <c r="A2215" s="2">
        <v>3704</v>
      </c>
      <c r="B2215" s="3">
        <v>46323</v>
      </c>
      <c r="C2215" s="11" t="str">
        <f>"Q"&amp;ROUNDUP(MONTH(SalesDataTable[[#This Row],[Order Date]])/3,0)</f>
        <v>Q4</v>
      </c>
      <c r="D2215" s="10">
        <f>MONTH(SalesDataTable[[#This Row],[Order Date]])</f>
        <v>10</v>
      </c>
      <c r="E2215" s="10" t="str">
        <f>TEXT(SalesDataTable[[#This Row],[Order Date]],"MMM")</f>
        <v>Oct</v>
      </c>
      <c r="F2215" s="10">
        <f>YEAR(SalesDataTable[[#This Row],[Order Date]])</f>
        <v>2026</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6">
      <c r="A2216" s="2">
        <v>4699</v>
      </c>
      <c r="B2216" s="3">
        <v>46323</v>
      </c>
      <c r="C2216" s="11" t="str">
        <f>"Q"&amp;ROUNDUP(MONTH(SalesDataTable[[#This Row],[Order Date]])/3,0)</f>
        <v>Q4</v>
      </c>
      <c r="D2216" s="10">
        <f>MONTH(SalesDataTable[[#This Row],[Order Date]])</f>
        <v>10</v>
      </c>
      <c r="E2216" s="10" t="str">
        <f>TEXT(SalesDataTable[[#This Row],[Order Date]],"MMM")</f>
        <v>Oct</v>
      </c>
      <c r="F2216" s="10">
        <f>YEAR(SalesDataTable[[#This Row],[Order Date]])</f>
        <v>2026</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6">
      <c r="A2217" s="2">
        <v>1226</v>
      </c>
      <c r="B2217" s="3">
        <v>46324</v>
      </c>
      <c r="C2217" s="11" t="str">
        <f>"Q"&amp;ROUNDUP(MONTH(SalesDataTable[[#This Row],[Order Date]])/3,0)</f>
        <v>Q4</v>
      </c>
      <c r="D2217" s="10">
        <f>MONTH(SalesDataTable[[#This Row],[Order Date]])</f>
        <v>10</v>
      </c>
      <c r="E2217" s="10" t="str">
        <f>TEXT(SalesDataTable[[#This Row],[Order Date]],"MMM")</f>
        <v>Oct</v>
      </c>
      <c r="F2217" s="10">
        <f>YEAR(SalesDataTable[[#This Row],[Order Date]])</f>
        <v>2026</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6">
      <c r="A2218" s="2">
        <v>1245</v>
      </c>
      <c r="B2218" s="3">
        <v>46324</v>
      </c>
      <c r="C2218" s="11" t="str">
        <f>"Q"&amp;ROUNDUP(MONTH(SalesDataTable[[#This Row],[Order Date]])/3,0)</f>
        <v>Q4</v>
      </c>
      <c r="D2218" s="10">
        <f>MONTH(SalesDataTable[[#This Row],[Order Date]])</f>
        <v>10</v>
      </c>
      <c r="E2218" s="10" t="str">
        <f>TEXT(SalesDataTable[[#This Row],[Order Date]],"MMM")</f>
        <v>Oct</v>
      </c>
      <c r="F2218" s="10">
        <f>YEAR(SalesDataTable[[#This Row],[Order Date]])</f>
        <v>2026</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6">
      <c r="A2219" s="2">
        <v>1477</v>
      </c>
      <c r="B2219" s="3">
        <v>46324</v>
      </c>
      <c r="C2219" s="11" t="str">
        <f>"Q"&amp;ROUNDUP(MONTH(SalesDataTable[[#This Row],[Order Date]])/3,0)</f>
        <v>Q4</v>
      </c>
      <c r="D2219" s="10">
        <f>MONTH(SalesDataTable[[#This Row],[Order Date]])</f>
        <v>10</v>
      </c>
      <c r="E2219" s="10" t="str">
        <f>TEXT(SalesDataTable[[#This Row],[Order Date]],"MMM")</f>
        <v>Oct</v>
      </c>
      <c r="F2219" s="10">
        <f>YEAR(SalesDataTable[[#This Row],[Order Date]])</f>
        <v>2026</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6">
      <c r="A2220" s="2">
        <v>1575</v>
      </c>
      <c r="B2220" s="3">
        <v>46324</v>
      </c>
      <c r="C2220" s="11" t="str">
        <f>"Q"&amp;ROUNDUP(MONTH(SalesDataTable[[#This Row],[Order Date]])/3,0)</f>
        <v>Q4</v>
      </c>
      <c r="D2220" s="10">
        <f>MONTH(SalesDataTable[[#This Row],[Order Date]])</f>
        <v>10</v>
      </c>
      <c r="E2220" s="10" t="str">
        <f>TEXT(SalesDataTable[[#This Row],[Order Date]],"MMM")</f>
        <v>Oct</v>
      </c>
      <c r="F2220" s="10">
        <f>YEAR(SalesDataTable[[#This Row],[Order Date]])</f>
        <v>2026</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6">
      <c r="A2221" s="2">
        <v>2830</v>
      </c>
      <c r="B2221" s="3">
        <v>46324</v>
      </c>
      <c r="C2221" s="11" t="str">
        <f>"Q"&amp;ROUNDUP(MONTH(SalesDataTable[[#This Row],[Order Date]])/3,0)</f>
        <v>Q4</v>
      </c>
      <c r="D2221" s="10">
        <f>MONTH(SalesDataTable[[#This Row],[Order Date]])</f>
        <v>10</v>
      </c>
      <c r="E2221" s="10" t="str">
        <f>TEXT(SalesDataTable[[#This Row],[Order Date]],"MMM")</f>
        <v>Oct</v>
      </c>
      <c r="F2221" s="10">
        <f>YEAR(SalesDataTable[[#This Row],[Order Date]])</f>
        <v>2026</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6">
      <c r="A2222" s="2">
        <v>2884</v>
      </c>
      <c r="B2222" s="3">
        <v>46324</v>
      </c>
      <c r="C2222" s="11" t="str">
        <f>"Q"&amp;ROUNDUP(MONTH(SalesDataTable[[#This Row],[Order Date]])/3,0)</f>
        <v>Q4</v>
      </c>
      <c r="D2222" s="10">
        <f>MONTH(SalesDataTable[[#This Row],[Order Date]])</f>
        <v>10</v>
      </c>
      <c r="E2222" s="10" t="str">
        <f>TEXT(SalesDataTable[[#This Row],[Order Date]],"MMM")</f>
        <v>Oct</v>
      </c>
      <c r="F2222" s="10">
        <f>YEAR(SalesDataTable[[#This Row],[Order Date]])</f>
        <v>2026</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6">
      <c r="A2223" s="2">
        <v>3093</v>
      </c>
      <c r="B2223" s="3">
        <v>46324</v>
      </c>
      <c r="C2223" s="11" t="str">
        <f>"Q"&amp;ROUNDUP(MONTH(SalesDataTable[[#This Row],[Order Date]])/3,0)</f>
        <v>Q4</v>
      </c>
      <c r="D2223" s="10">
        <f>MONTH(SalesDataTable[[#This Row],[Order Date]])</f>
        <v>10</v>
      </c>
      <c r="E2223" s="10" t="str">
        <f>TEXT(SalesDataTable[[#This Row],[Order Date]],"MMM")</f>
        <v>Oct</v>
      </c>
      <c r="F2223" s="10">
        <f>YEAR(SalesDataTable[[#This Row],[Order Date]])</f>
        <v>2026</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6">
      <c r="A2224" s="2">
        <v>3613</v>
      </c>
      <c r="B2224" s="3">
        <v>46324</v>
      </c>
      <c r="C2224" s="11" t="str">
        <f>"Q"&amp;ROUNDUP(MONTH(SalesDataTable[[#This Row],[Order Date]])/3,0)</f>
        <v>Q4</v>
      </c>
      <c r="D2224" s="10">
        <f>MONTH(SalesDataTable[[#This Row],[Order Date]])</f>
        <v>10</v>
      </c>
      <c r="E2224" s="10" t="str">
        <f>TEXT(SalesDataTable[[#This Row],[Order Date]],"MMM")</f>
        <v>Oct</v>
      </c>
      <c r="F2224" s="10">
        <f>YEAR(SalesDataTable[[#This Row],[Order Date]])</f>
        <v>2026</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6">
      <c r="A2225" s="2">
        <v>4496</v>
      </c>
      <c r="B2225" s="3">
        <v>46324</v>
      </c>
      <c r="C2225" s="11" t="str">
        <f>"Q"&amp;ROUNDUP(MONTH(SalesDataTable[[#This Row],[Order Date]])/3,0)</f>
        <v>Q4</v>
      </c>
      <c r="D2225" s="10">
        <f>MONTH(SalesDataTable[[#This Row],[Order Date]])</f>
        <v>10</v>
      </c>
      <c r="E2225" s="10" t="str">
        <f>TEXT(SalesDataTable[[#This Row],[Order Date]],"MMM")</f>
        <v>Oct</v>
      </c>
      <c r="F2225" s="10">
        <f>YEAR(SalesDataTable[[#This Row],[Order Date]])</f>
        <v>2026</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6">
      <c r="A2226" s="2">
        <v>5194</v>
      </c>
      <c r="B2226" s="3">
        <v>46324</v>
      </c>
      <c r="C2226" s="11" t="str">
        <f>"Q"&amp;ROUNDUP(MONTH(SalesDataTable[[#This Row],[Order Date]])/3,0)</f>
        <v>Q4</v>
      </c>
      <c r="D2226" s="10">
        <f>MONTH(SalesDataTable[[#This Row],[Order Date]])</f>
        <v>10</v>
      </c>
      <c r="E2226" s="10" t="str">
        <f>TEXT(SalesDataTable[[#This Row],[Order Date]],"MMM")</f>
        <v>Oct</v>
      </c>
      <c r="F2226" s="10">
        <f>YEAR(SalesDataTable[[#This Row],[Order Date]])</f>
        <v>2026</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6">
      <c r="A2227" s="2">
        <v>339</v>
      </c>
      <c r="B2227" s="3">
        <v>46325</v>
      </c>
      <c r="C2227" s="11" t="str">
        <f>"Q"&amp;ROUNDUP(MONTH(SalesDataTable[[#This Row],[Order Date]])/3,0)</f>
        <v>Q4</v>
      </c>
      <c r="D2227" s="10">
        <f>MONTH(SalesDataTable[[#This Row],[Order Date]])</f>
        <v>10</v>
      </c>
      <c r="E2227" s="10" t="str">
        <f>TEXT(SalesDataTable[[#This Row],[Order Date]],"MMM")</f>
        <v>Oct</v>
      </c>
      <c r="F2227" s="10">
        <f>YEAR(SalesDataTable[[#This Row],[Order Date]])</f>
        <v>2026</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6">
      <c r="A2228" s="2">
        <v>1199</v>
      </c>
      <c r="B2228" s="3">
        <v>46325</v>
      </c>
      <c r="C2228" s="11" t="str">
        <f>"Q"&amp;ROUNDUP(MONTH(SalesDataTable[[#This Row],[Order Date]])/3,0)</f>
        <v>Q4</v>
      </c>
      <c r="D2228" s="10">
        <f>MONTH(SalesDataTable[[#This Row],[Order Date]])</f>
        <v>10</v>
      </c>
      <c r="E2228" s="10" t="str">
        <f>TEXT(SalesDataTable[[#This Row],[Order Date]],"MMM")</f>
        <v>Oct</v>
      </c>
      <c r="F2228" s="10">
        <f>YEAR(SalesDataTable[[#This Row],[Order Date]])</f>
        <v>2026</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6">
      <c r="A2229" s="2">
        <v>1253</v>
      </c>
      <c r="B2229" s="3">
        <v>46325</v>
      </c>
      <c r="C2229" s="11" t="str">
        <f>"Q"&amp;ROUNDUP(MONTH(SalesDataTable[[#This Row],[Order Date]])/3,0)</f>
        <v>Q4</v>
      </c>
      <c r="D2229" s="10">
        <f>MONTH(SalesDataTable[[#This Row],[Order Date]])</f>
        <v>10</v>
      </c>
      <c r="E2229" s="10" t="str">
        <f>TEXT(SalesDataTable[[#This Row],[Order Date]],"MMM")</f>
        <v>Oct</v>
      </c>
      <c r="F2229" s="10">
        <f>YEAR(SalesDataTable[[#This Row],[Order Date]])</f>
        <v>2026</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6">
      <c r="A2230" s="2">
        <v>1407</v>
      </c>
      <c r="B2230" s="3">
        <v>46325</v>
      </c>
      <c r="C2230" s="11" t="str">
        <f>"Q"&amp;ROUNDUP(MONTH(SalesDataTable[[#This Row],[Order Date]])/3,0)</f>
        <v>Q4</v>
      </c>
      <c r="D2230" s="10">
        <f>MONTH(SalesDataTable[[#This Row],[Order Date]])</f>
        <v>10</v>
      </c>
      <c r="E2230" s="10" t="str">
        <f>TEXT(SalesDataTable[[#This Row],[Order Date]],"MMM")</f>
        <v>Oct</v>
      </c>
      <c r="F2230" s="10">
        <f>YEAR(SalesDataTable[[#This Row],[Order Date]])</f>
        <v>2026</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6">
      <c r="A2231" s="2">
        <v>2532</v>
      </c>
      <c r="B2231" s="3">
        <v>46325</v>
      </c>
      <c r="C2231" s="11" t="str">
        <f>"Q"&amp;ROUNDUP(MONTH(SalesDataTable[[#This Row],[Order Date]])/3,0)</f>
        <v>Q4</v>
      </c>
      <c r="D2231" s="10">
        <f>MONTH(SalesDataTable[[#This Row],[Order Date]])</f>
        <v>10</v>
      </c>
      <c r="E2231" s="10" t="str">
        <f>TEXT(SalesDataTable[[#This Row],[Order Date]],"MMM")</f>
        <v>Oct</v>
      </c>
      <c r="F2231" s="10">
        <f>YEAR(SalesDataTable[[#This Row],[Order Date]])</f>
        <v>2026</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6">
      <c r="A2232" s="2">
        <v>307</v>
      </c>
      <c r="B2232" s="3">
        <v>46326</v>
      </c>
      <c r="C2232" s="11" t="str">
        <f>"Q"&amp;ROUNDUP(MONTH(SalesDataTable[[#This Row],[Order Date]])/3,0)</f>
        <v>Q4</v>
      </c>
      <c r="D2232" s="10">
        <f>MONTH(SalesDataTable[[#This Row],[Order Date]])</f>
        <v>10</v>
      </c>
      <c r="E2232" s="10" t="str">
        <f>TEXT(SalesDataTable[[#This Row],[Order Date]],"MMM")</f>
        <v>Oct</v>
      </c>
      <c r="F2232" s="10">
        <f>YEAR(SalesDataTable[[#This Row],[Order Date]])</f>
        <v>2026</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6">
      <c r="A2233" s="2">
        <v>3257</v>
      </c>
      <c r="B2233" s="3">
        <v>46326</v>
      </c>
      <c r="C2233" s="11" t="str">
        <f>"Q"&amp;ROUNDUP(MONTH(SalesDataTable[[#This Row],[Order Date]])/3,0)</f>
        <v>Q4</v>
      </c>
      <c r="D2233" s="10">
        <f>MONTH(SalesDataTable[[#This Row],[Order Date]])</f>
        <v>10</v>
      </c>
      <c r="E2233" s="10" t="str">
        <f>TEXT(SalesDataTable[[#This Row],[Order Date]],"MMM")</f>
        <v>Oct</v>
      </c>
      <c r="F2233" s="10">
        <f>YEAR(SalesDataTable[[#This Row],[Order Date]])</f>
        <v>2026</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6">
      <c r="A2234" s="2">
        <v>3739</v>
      </c>
      <c r="B2234" s="3">
        <v>46326</v>
      </c>
      <c r="C2234" s="11" t="str">
        <f>"Q"&amp;ROUNDUP(MONTH(SalesDataTable[[#This Row],[Order Date]])/3,0)</f>
        <v>Q4</v>
      </c>
      <c r="D2234" s="10">
        <f>MONTH(SalesDataTable[[#This Row],[Order Date]])</f>
        <v>10</v>
      </c>
      <c r="E2234" s="10" t="str">
        <f>TEXT(SalesDataTable[[#This Row],[Order Date]],"MMM")</f>
        <v>Oct</v>
      </c>
      <c r="F2234" s="10">
        <f>YEAR(SalesDataTable[[#This Row],[Order Date]])</f>
        <v>2026</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6">
      <c r="A2235" s="2">
        <v>77</v>
      </c>
      <c r="B2235" s="3">
        <v>46327</v>
      </c>
      <c r="C2235" s="11" t="str">
        <f>"Q"&amp;ROUNDUP(MONTH(SalesDataTable[[#This Row],[Order Date]])/3,0)</f>
        <v>Q4</v>
      </c>
      <c r="D2235" s="10">
        <f>MONTH(SalesDataTable[[#This Row],[Order Date]])</f>
        <v>11</v>
      </c>
      <c r="E2235" s="10" t="str">
        <f>TEXT(SalesDataTable[[#This Row],[Order Date]],"MMM")</f>
        <v>Nov</v>
      </c>
      <c r="F2235" s="10">
        <f>YEAR(SalesDataTable[[#This Row],[Order Date]])</f>
        <v>2026</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6">
      <c r="A2236" s="2">
        <v>461</v>
      </c>
      <c r="B2236" s="3">
        <v>46327</v>
      </c>
      <c r="C2236" s="11" t="str">
        <f>"Q"&amp;ROUNDUP(MONTH(SalesDataTable[[#This Row],[Order Date]])/3,0)</f>
        <v>Q4</v>
      </c>
      <c r="D2236" s="10">
        <f>MONTH(SalesDataTable[[#This Row],[Order Date]])</f>
        <v>11</v>
      </c>
      <c r="E2236" s="10" t="str">
        <f>TEXT(SalesDataTable[[#This Row],[Order Date]],"MMM")</f>
        <v>Nov</v>
      </c>
      <c r="F2236" s="10">
        <f>YEAR(SalesDataTable[[#This Row],[Order Date]])</f>
        <v>2026</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6">
      <c r="A2237" s="2">
        <v>732</v>
      </c>
      <c r="B2237" s="3">
        <v>46327</v>
      </c>
      <c r="C2237" s="11" t="str">
        <f>"Q"&amp;ROUNDUP(MONTH(SalesDataTable[[#This Row],[Order Date]])/3,0)</f>
        <v>Q4</v>
      </c>
      <c r="D2237" s="10">
        <f>MONTH(SalesDataTable[[#This Row],[Order Date]])</f>
        <v>11</v>
      </c>
      <c r="E2237" s="10" t="str">
        <f>TEXT(SalesDataTable[[#This Row],[Order Date]],"MMM")</f>
        <v>Nov</v>
      </c>
      <c r="F2237" s="10">
        <f>YEAR(SalesDataTable[[#This Row],[Order Date]])</f>
        <v>2026</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6">
      <c r="A2238" s="2">
        <v>919</v>
      </c>
      <c r="B2238" s="3">
        <v>46327</v>
      </c>
      <c r="C2238" s="11" t="str">
        <f>"Q"&amp;ROUNDUP(MONTH(SalesDataTable[[#This Row],[Order Date]])/3,0)</f>
        <v>Q4</v>
      </c>
      <c r="D2238" s="10">
        <f>MONTH(SalesDataTable[[#This Row],[Order Date]])</f>
        <v>11</v>
      </c>
      <c r="E2238" s="10" t="str">
        <f>TEXT(SalesDataTable[[#This Row],[Order Date]],"MMM")</f>
        <v>Nov</v>
      </c>
      <c r="F2238" s="10">
        <f>YEAR(SalesDataTable[[#This Row],[Order Date]])</f>
        <v>2026</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6">
      <c r="A2239" s="2">
        <v>949</v>
      </c>
      <c r="B2239" s="3">
        <v>46327</v>
      </c>
      <c r="C2239" s="11" t="str">
        <f>"Q"&amp;ROUNDUP(MONTH(SalesDataTable[[#This Row],[Order Date]])/3,0)</f>
        <v>Q4</v>
      </c>
      <c r="D2239" s="10">
        <f>MONTH(SalesDataTable[[#This Row],[Order Date]])</f>
        <v>11</v>
      </c>
      <c r="E2239" s="10" t="str">
        <f>TEXT(SalesDataTable[[#This Row],[Order Date]],"MMM")</f>
        <v>Nov</v>
      </c>
      <c r="F2239" s="10">
        <f>YEAR(SalesDataTable[[#This Row],[Order Date]])</f>
        <v>2026</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6">
      <c r="A2240" s="2">
        <v>1185</v>
      </c>
      <c r="B2240" s="3">
        <v>46327</v>
      </c>
      <c r="C2240" s="11" t="str">
        <f>"Q"&amp;ROUNDUP(MONTH(SalesDataTable[[#This Row],[Order Date]])/3,0)</f>
        <v>Q4</v>
      </c>
      <c r="D2240" s="10">
        <f>MONTH(SalesDataTable[[#This Row],[Order Date]])</f>
        <v>11</v>
      </c>
      <c r="E2240" s="10" t="str">
        <f>TEXT(SalesDataTable[[#This Row],[Order Date]],"MMM")</f>
        <v>Nov</v>
      </c>
      <c r="F2240" s="10">
        <f>YEAR(SalesDataTable[[#This Row],[Order Date]])</f>
        <v>2026</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6">
      <c r="A2241" s="2">
        <v>1248</v>
      </c>
      <c r="B2241" s="3">
        <v>46327</v>
      </c>
      <c r="C2241" s="11" t="str">
        <f>"Q"&amp;ROUNDUP(MONTH(SalesDataTable[[#This Row],[Order Date]])/3,0)</f>
        <v>Q4</v>
      </c>
      <c r="D2241" s="10">
        <f>MONTH(SalesDataTable[[#This Row],[Order Date]])</f>
        <v>11</v>
      </c>
      <c r="E2241" s="10" t="str">
        <f>TEXT(SalesDataTable[[#This Row],[Order Date]],"MMM")</f>
        <v>Nov</v>
      </c>
      <c r="F2241" s="10">
        <f>YEAR(SalesDataTable[[#This Row],[Order Date]])</f>
        <v>2026</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6">
      <c r="A2242" s="2">
        <v>2129</v>
      </c>
      <c r="B2242" s="3">
        <v>46327</v>
      </c>
      <c r="C2242" s="11" t="str">
        <f>"Q"&amp;ROUNDUP(MONTH(SalesDataTable[[#This Row],[Order Date]])/3,0)</f>
        <v>Q4</v>
      </c>
      <c r="D2242" s="10">
        <f>MONTH(SalesDataTable[[#This Row],[Order Date]])</f>
        <v>11</v>
      </c>
      <c r="E2242" s="10" t="str">
        <f>TEXT(SalesDataTable[[#This Row],[Order Date]],"MMM")</f>
        <v>Nov</v>
      </c>
      <c r="F2242" s="10">
        <f>YEAR(SalesDataTable[[#This Row],[Order Date]])</f>
        <v>2026</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6">
      <c r="A2243" s="2">
        <v>2850</v>
      </c>
      <c r="B2243" s="3">
        <v>46327</v>
      </c>
      <c r="C2243" s="11" t="str">
        <f>"Q"&amp;ROUNDUP(MONTH(SalesDataTable[[#This Row],[Order Date]])/3,0)</f>
        <v>Q4</v>
      </c>
      <c r="D2243" s="10">
        <f>MONTH(SalesDataTable[[#This Row],[Order Date]])</f>
        <v>11</v>
      </c>
      <c r="E2243" s="10" t="str">
        <f>TEXT(SalesDataTable[[#This Row],[Order Date]],"MMM")</f>
        <v>Nov</v>
      </c>
      <c r="F2243" s="10">
        <f>YEAR(SalesDataTable[[#This Row],[Order Date]])</f>
        <v>2026</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6">
      <c r="A2244" s="2">
        <v>3477</v>
      </c>
      <c r="B2244" s="3">
        <v>46327</v>
      </c>
      <c r="C2244" s="11" t="str">
        <f>"Q"&amp;ROUNDUP(MONTH(SalesDataTable[[#This Row],[Order Date]])/3,0)</f>
        <v>Q4</v>
      </c>
      <c r="D2244" s="10">
        <f>MONTH(SalesDataTable[[#This Row],[Order Date]])</f>
        <v>11</v>
      </c>
      <c r="E2244" s="10" t="str">
        <f>TEXT(SalesDataTable[[#This Row],[Order Date]],"MMM")</f>
        <v>Nov</v>
      </c>
      <c r="F2244" s="10">
        <f>YEAR(SalesDataTable[[#This Row],[Order Date]])</f>
        <v>2026</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6">
      <c r="A2245" s="2">
        <v>4673</v>
      </c>
      <c r="B2245" s="3">
        <v>46327</v>
      </c>
      <c r="C2245" s="11" t="str">
        <f>"Q"&amp;ROUNDUP(MONTH(SalesDataTable[[#This Row],[Order Date]])/3,0)</f>
        <v>Q4</v>
      </c>
      <c r="D2245" s="10">
        <f>MONTH(SalesDataTable[[#This Row],[Order Date]])</f>
        <v>11</v>
      </c>
      <c r="E2245" s="10" t="str">
        <f>TEXT(SalesDataTable[[#This Row],[Order Date]],"MMM")</f>
        <v>Nov</v>
      </c>
      <c r="F2245" s="10">
        <f>YEAR(SalesDataTable[[#This Row],[Order Date]])</f>
        <v>2026</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6">
      <c r="A2246" s="2">
        <v>4679</v>
      </c>
      <c r="B2246" s="3">
        <v>46327</v>
      </c>
      <c r="C2246" s="11" t="str">
        <f>"Q"&amp;ROUNDUP(MONTH(SalesDataTable[[#This Row],[Order Date]])/3,0)</f>
        <v>Q4</v>
      </c>
      <c r="D2246" s="10">
        <f>MONTH(SalesDataTable[[#This Row],[Order Date]])</f>
        <v>11</v>
      </c>
      <c r="E2246" s="10" t="str">
        <f>TEXT(SalesDataTable[[#This Row],[Order Date]],"MMM")</f>
        <v>Nov</v>
      </c>
      <c r="F2246" s="10">
        <f>YEAR(SalesDataTable[[#This Row],[Order Date]])</f>
        <v>2026</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6">
      <c r="A2247" s="2">
        <v>4809</v>
      </c>
      <c r="B2247" s="3">
        <v>46327</v>
      </c>
      <c r="C2247" s="11" t="str">
        <f>"Q"&amp;ROUNDUP(MONTH(SalesDataTable[[#This Row],[Order Date]])/3,0)</f>
        <v>Q4</v>
      </c>
      <c r="D2247" s="10">
        <f>MONTH(SalesDataTable[[#This Row],[Order Date]])</f>
        <v>11</v>
      </c>
      <c r="E2247" s="10" t="str">
        <f>TEXT(SalesDataTable[[#This Row],[Order Date]],"MMM")</f>
        <v>Nov</v>
      </c>
      <c r="F2247" s="10">
        <f>YEAR(SalesDataTable[[#This Row],[Order Date]])</f>
        <v>2026</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6">
      <c r="A2248" s="2">
        <v>4849</v>
      </c>
      <c r="B2248" s="3">
        <v>46327</v>
      </c>
      <c r="C2248" s="11" t="str">
        <f>"Q"&amp;ROUNDUP(MONTH(SalesDataTable[[#This Row],[Order Date]])/3,0)</f>
        <v>Q4</v>
      </c>
      <c r="D2248" s="10">
        <f>MONTH(SalesDataTable[[#This Row],[Order Date]])</f>
        <v>11</v>
      </c>
      <c r="E2248" s="10" t="str">
        <f>TEXT(SalesDataTable[[#This Row],[Order Date]],"MMM")</f>
        <v>Nov</v>
      </c>
      <c r="F2248" s="10">
        <f>YEAR(SalesDataTable[[#This Row],[Order Date]])</f>
        <v>2026</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6">
      <c r="A2249" s="2">
        <v>436</v>
      </c>
      <c r="B2249" s="3">
        <v>46328</v>
      </c>
      <c r="C2249" s="11" t="str">
        <f>"Q"&amp;ROUNDUP(MONTH(SalesDataTable[[#This Row],[Order Date]])/3,0)</f>
        <v>Q4</v>
      </c>
      <c r="D2249" s="10">
        <f>MONTH(SalesDataTable[[#This Row],[Order Date]])</f>
        <v>11</v>
      </c>
      <c r="E2249" s="10" t="str">
        <f>TEXT(SalesDataTable[[#This Row],[Order Date]],"MMM")</f>
        <v>Nov</v>
      </c>
      <c r="F2249" s="10">
        <f>YEAR(SalesDataTable[[#This Row],[Order Date]])</f>
        <v>2026</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6">
      <c r="A2250" s="2">
        <v>879</v>
      </c>
      <c r="B2250" s="3">
        <v>46328</v>
      </c>
      <c r="C2250" s="11" t="str">
        <f>"Q"&amp;ROUNDUP(MONTH(SalesDataTable[[#This Row],[Order Date]])/3,0)</f>
        <v>Q4</v>
      </c>
      <c r="D2250" s="10">
        <f>MONTH(SalesDataTable[[#This Row],[Order Date]])</f>
        <v>11</v>
      </c>
      <c r="E2250" s="10" t="str">
        <f>TEXT(SalesDataTable[[#This Row],[Order Date]],"MMM")</f>
        <v>Nov</v>
      </c>
      <c r="F2250" s="10">
        <f>YEAR(SalesDataTable[[#This Row],[Order Date]])</f>
        <v>2026</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6">
      <c r="A2251" s="2">
        <v>955</v>
      </c>
      <c r="B2251" s="3">
        <v>46328</v>
      </c>
      <c r="C2251" s="11" t="str">
        <f>"Q"&amp;ROUNDUP(MONTH(SalesDataTable[[#This Row],[Order Date]])/3,0)</f>
        <v>Q4</v>
      </c>
      <c r="D2251" s="10">
        <f>MONTH(SalesDataTable[[#This Row],[Order Date]])</f>
        <v>11</v>
      </c>
      <c r="E2251" s="10" t="str">
        <f>TEXT(SalesDataTable[[#This Row],[Order Date]],"MMM")</f>
        <v>Nov</v>
      </c>
      <c r="F2251" s="10">
        <f>YEAR(SalesDataTable[[#This Row],[Order Date]])</f>
        <v>2026</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6">
      <c r="A2252" s="2">
        <v>1068</v>
      </c>
      <c r="B2252" s="3">
        <v>46328</v>
      </c>
      <c r="C2252" s="11" t="str">
        <f>"Q"&amp;ROUNDUP(MONTH(SalesDataTable[[#This Row],[Order Date]])/3,0)</f>
        <v>Q4</v>
      </c>
      <c r="D2252" s="10">
        <f>MONTH(SalesDataTable[[#This Row],[Order Date]])</f>
        <v>11</v>
      </c>
      <c r="E2252" s="10" t="str">
        <f>TEXT(SalesDataTable[[#This Row],[Order Date]],"MMM")</f>
        <v>Nov</v>
      </c>
      <c r="F2252" s="10">
        <f>YEAR(SalesDataTable[[#This Row],[Order Date]])</f>
        <v>2026</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6">
      <c r="A2253" s="2">
        <v>1733</v>
      </c>
      <c r="B2253" s="3">
        <v>46328</v>
      </c>
      <c r="C2253" s="11" t="str">
        <f>"Q"&amp;ROUNDUP(MONTH(SalesDataTable[[#This Row],[Order Date]])/3,0)</f>
        <v>Q4</v>
      </c>
      <c r="D2253" s="10">
        <f>MONTH(SalesDataTable[[#This Row],[Order Date]])</f>
        <v>11</v>
      </c>
      <c r="E2253" s="10" t="str">
        <f>TEXT(SalesDataTable[[#This Row],[Order Date]],"MMM")</f>
        <v>Nov</v>
      </c>
      <c r="F2253" s="10">
        <f>YEAR(SalesDataTable[[#This Row],[Order Date]])</f>
        <v>2026</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6">
      <c r="A2254" s="2">
        <v>3270</v>
      </c>
      <c r="B2254" s="3">
        <v>46328</v>
      </c>
      <c r="C2254" s="11" t="str">
        <f>"Q"&amp;ROUNDUP(MONTH(SalesDataTable[[#This Row],[Order Date]])/3,0)</f>
        <v>Q4</v>
      </c>
      <c r="D2254" s="10">
        <f>MONTH(SalesDataTable[[#This Row],[Order Date]])</f>
        <v>11</v>
      </c>
      <c r="E2254" s="10" t="str">
        <f>TEXT(SalesDataTable[[#This Row],[Order Date]],"MMM")</f>
        <v>Nov</v>
      </c>
      <c r="F2254" s="10">
        <f>YEAR(SalesDataTable[[#This Row],[Order Date]])</f>
        <v>2026</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6">
      <c r="A2255" s="2">
        <v>3484</v>
      </c>
      <c r="B2255" s="3">
        <v>46328</v>
      </c>
      <c r="C2255" s="11" t="str">
        <f>"Q"&amp;ROUNDUP(MONTH(SalesDataTable[[#This Row],[Order Date]])/3,0)</f>
        <v>Q4</v>
      </c>
      <c r="D2255" s="10">
        <f>MONTH(SalesDataTable[[#This Row],[Order Date]])</f>
        <v>11</v>
      </c>
      <c r="E2255" s="10" t="str">
        <f>TEXT(SalesDataTable[[#This Row],[Order Date]],"MMM")</f>
        <v>Nov</v>
      </c>
      <c r="F2255" s="10">
        <f>YEAR(SalesDataTable[[#This Row],[Order Date]])</f>
        <v>2026</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6">
      <c r="A2256" s="2">
        <v>3608</v>
      </c>
      <c r="B2256" s="3">
        <v>46328</v>
      </c>
      <c r="C2256" s="11" t="str">
        <f>"Q"&amp;ROUNDUP(MONTH(SalesDataTable[[#This Row],[Order Date]])/3,0)</f>
        <v>Q4</v>
      </c>
      <c r="D2256" s="10">
        <f>MONTH(SalesDataTable[[#This Row],[Order Date]])</f>
        <v>11</v>
      </c>
      <c r="E2256" s="10" t="str">
        <f>TEXT(SalesDataTable[[#This Row],[Order Date]],"MMM")</f>
        <v>Nov</v>
      </c>
      <c r="F2256" s="10">
        <f>YEAR(SalesDataTable[[#This Row],[Order Date]])</f>
        <v>2026</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6">
      <c r="A2257" s="2">
        <v>4036</v>
      </c>
      <c r="B2257" s="3">
        <v>46328</v>
      </c>
      <c r="C2257" s="11" t="str">
        <f>"Q"&amp;ROUNDUP(MONTH(SalesDataTable[[#This Row],[Order Date]])/3,0)</f>
        <v>Q4</v>
      </c>
      <c r="D2257" s="10">
        <f>MONTH(SalesDataTable[[#This Row],[Order Date]])</f>
        <v>11</v>
      </c>
      <c r="E2257" s="10" t="str">
        <f>TEXT(SalesDataTable[[#This Row],[Order Date]],"MMM")</f>
        <v>Nov</v>
      </c>
      <c r="F2257" s="10">
        <f>YEAR(SalesDataTable[[#This Row],[Order Date]])</f>
        <v>2026</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6">
      <c r="A2258" s="2">
        <v>408</v>
      </c>
      <c r="B2258" s="3">
        <v>46329</v>
      </c>
      <c r="C2258" s="11" t="str">
        <f>"Q"&amp;ROUNDUP(MONTH(SalesDataTable[[#This Row],[Order Date]])/3,0)</f>
        <v>Q4</v>
      </c>
      <c r="D2258" s="10">
        <f>MONTH(SalesDataTable[[#This Row],[Order Date]])</f>
        <v>11</v>
      </c>
      <c r="E2258" s="10" t="str">
        <f>TEXT(SalesDataTable[[#This Row],[Order Date]],"MMM")</f>
        <v>Nov</v>
      </c>
      <c r="F2258" s="10">
        <f>YEAR(SalesDataTable[[#This Row],[Order Date]])</f>
        <v>2026</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6">
      <c r="A2259" s="2">
        <v>939</v>
      </c>
      <c r="B2259" s="3">
        <v>46329</v>
      </c>
      <c r="C2259" s="11" t="str">
        <f>"Q"&amp;ROUNDUP(MONTH(SalesDataTable[[#This Row],[Order Date]])/3,0)</f>
        <v>Q4</v>
      </c>
      <c r="D2259" s="10">
        <f>MONTH(SalesDataTable[[#This Row],[Order Date]])</f>
        <v>11</v>
      </c>
      <c r="E2259" s="10" t="str">
        <f>TEXT(SalesDataTable[[#This Row],[Order Date]],"MMM")</f>
        <v>Nov</v>
      </c>
      <c r="F2259" s="10">
        <f>YEAR(SalesDataTable[[#This Row],[Order Date]])</f>
        <v>2026</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6">
      <c r="A2260" s="2">
        <v>1022</v>
      </c>
      <c r="B2260" s="3">
        <v>46329</v>
      </c>
      <c r="C2260" s="11" t="str">
        <f>"Q"&amp;ROUNDUP(MONTH(SalesDataTable[[#This Row],[Order Date]])/3,0)</f>
        <v>Q4</v>
      </c>
      <c r="D2260" s="10">
        <f>MONTH(SalesDataTable[[#This Row],[Order Date]])</f>
        <v>11</v>
      </c>
      <c r="E2260" s="10" t="str">
        <f>TEXT(SalesDataTable[[#This Row],[Order Date]],"MMM")</f>
        <v>Nov</v>
      </c>
      <c r="F2260" s="10">
        <f>YEAR(SalesDataTable[[#This Row],[Order Date]])</f>
        <v>2026</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6">
      <c r="A2261" s="2">
        <v>1997</v>
      </c>
      <c r="B2261" s="3">
        <v>46329</v>
      </c>
      <c r="C2261" s="11" t="str">
        <f>"Q"&amp;ROUNDUP(MONTH(SalesDataTable[[#This Row],[Order Date]])/3,0)</f>
        <v>Q4</v>
      </c>
      <c r="D2261" s="10">
        <f>MONTH(SalesDataTable[[#This Row],[Order Date]])</f>
        <v>11</v>
      </c>
      <c r="E2261" s="10" t="str">
        <f>TEXT(SalesDataTable[[#This Row],[Order Date]],"MMM")</f>
        <v>Nov</v>
      </c>
      <c r="F2261" s="10">
        <f>YEAR(SalesDataTable[[#This Row],[Order Date]])</f>
        <v>2026</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6">
      <c r="A2262" s="2">
        <v>3978</v>
      </c>
      <c r="B2262" s="3">
        <v>46329</v>
      </c>
      <c r="C2262" s="11" t="str">
        <f>"Q"&amp;ROUNDUP(MONTH(SalesDataTable[[#This Row],[Order Date]])/3,0)</f>
        <v>Q4</v>
      </c>
      <c r="D2262" s="10">
        <f>MONTH(SalesDataTable[[#This Row],[Order Date]])</f>
        <v>11</v>
      </c>
      <c r="E2262" s="10" t="str">
        <f>TEXT(SalesDataTable[[#This Row],[Order Date]],"MMM")</f>
        <v>Nov</v>
      </c>
      <c r="F2262" s="10">
        <f>YEAR(SalesDataTable[[#This Row],[Order Date]])</f>
        <v>2026</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6">
      <c r="A2263" s="2">
        <v>4715</v>
      </c>
      <c r="B2263" s="3">
        <v>46329</v>
      </c>
      <c r="C2263" s="11" t="str">
        <f>"Q"&amp;ROUNDUP(MONTH(SalesDataTable[[#This Row],[Order Date]])/3,0)</f>
        <v>Q4</v>
      </c>
      <c r="D2263" s="10">
        <f>MONTH(SalesDataTable[[#This Row],[Order Date]])</f>
        <v>11</v>
      </c>
      <c r="E2263" s="10" t="str">
        <f>TEXT(SalesDataTable[[#This Row],[Order Date]],"MMM")</f>
        <v>Nov</v>
      </c>
      <c r="F2263" s="10">
        <f>YEAR(SalesDataTable[[#This Row],[Order Date]])</f>
        <v>2026</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6">
      <c r="A2264" s="2">
        <v>145</v>
      </c>
      <c r="B2264" s="3">
        <v>46330</v>
      </c>
      <c r="C2264" s="11" t="str">
        <f>"Q"&amp;ROUNDUP(MONTH(SalesDataTable[[#This Row],[Order Date]])/3,0)</f>
        <v>Q4</v>
      </c>
      <c r="D2264" s="10">
        <f>MONTH(SalesDataTable[[#This Row],[Order Date]])</f>
        <v>11</v>
      </c>
      <c r="E2264" s="10" t="str">
        <f>TEXT(SalesDataTable[[#This Row],[Order Date]],"MMM")</f>
        <v>Nov</v>
      </c>
      <c r="F2264" s="10">
        <f>YEAR(SalesDataTable[[#This Row],[Order Date]])</f>
        <v>2026</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6">
      <c r="A2265" s="2">
        <v>465</v>
      </c>
      <c r="B2265" s="3">
        <v>46330</v>
      </c>
      <c r="C2265" s="11" t="str">
        <f>"Q"&amp;ROUNDUP(MONTH(SalesDataTable[[#This Row],[Order Date]])/3,0)</f>
        <v>Q4</v>
      </c>
      <c r="D2265" s="10">
        <f>MONTH(SalesDataTable[[#This Row],[Order Date]])</f>
        <v>11</v>
      </c>
      <c r="E2265" s="10" t="str">
        <f>TEXT(SalesDataTable[[#This Row],[Order Date]],"MMM")</f>
        <v>Nov</v>
      </c>
      <c r="F2265" s="10">
        <f>YEAR(SalesDataTable[[#This Row],[Order Date]])</f>
        <v>2026</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6">
      <c r="A2266" s="2">
        <v>1449</v>
      </c>
      <c r="B2266" s="3">
        <v>46330</v>
      </c>
      <c r="C2266" s="11" t="str">
        <f>"Q"&amp;ROUNDUP(MONTH(SalesDataTable[[#This Row],[Order Date]])/3,0)</f>
        <v>Q4</v>
      </c>
      <c r="D2266" s="10">
        <f>MONTH(SalesDataTable[[#This Row],[Order Date]])</f>
        <v>11</v>
      </c>
      <c r="E2266" s="10" t="str">
        <f>TEXT(SalesDataTable[[#This Row],[Order Date]],"MMM")</f>
        <v>Nov</v>
      </c>
      <c r="F2266" s="10">
        <f>YEAR(SalesDataTable[[#This Row],[Order Date]])</f>
        <v>2026</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6">
      <c r="A2267" s="2">
        <v>1802</v>
      </c>
      <c r="B2267" s="3">
        <v>46330</v>
      </c>
      <c r="C2267" s="11" t="str">
        <f>"Q"&amp;ROUNDUP(MONTH(SalesDataTable[[#This Row],[Order Date]])/3,0)</f>
        <v>Q4</v>
      </c>
      <c r="D2267" s="10">
        <f>MONTH(SalesDataTable[[#This Row],[Order Date]])</f>
        <v>11</v>
      </c>
      <c r="E2267" s="10" t="str">
        <f>TEXT(SalesDataTable[[#This Row],[Order Date]],"MMM")</f>
        <v>Nov</v>
      </c>
      <c r="F2267" s="10">
        <f>YEAR(SalesDataTable[[#This Row],[Order Date]])</f>
        <v>2026</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6">
      <c r="A2268" s="2">
        <v>2645</v>
      </c>
      <c r="B2268" s="3">
        <v>46330</v>
      </c>
      <c r="C2268" s="11" t="str">
        <f>"Q"&amp;ROUNDUP(MONTH(SalesDataTable[[#This Row],[Order Date]])/3,0)</f>
        <v>Q4</v>
      </c>
      <c r="D2268" s="10">
        <f>MONTH(SalesDataTable[[#This Row],[Order Date]])</f>
        <v>11</v>
      </c>
      <c r="E2268" s="10" t="str">
        <f>TEXT(SalesDataTable[[#This Row],[Order Date]],"MMM")</f>
        <v>Nov</v>
      </c>
      <c r="F2268" s="10">
        <f>YEAR(SalesDataTable[[#This Row],[Order Date]])</f>
        <v>2026</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6">
      <c r="A2269" s="2">
        <v>3539</v>
      </c>
      <c r="B2269" s="3">
        <v>46330</v>
      </c>
      <c r="C2269" s="11" t="str">
        <f>"Q"&amp;ROUNDUP(MONTH(SalesDataTable[[#This Row],[Order Date]])/3,0)</f>
        <v>Q4</v>
      </c>
      <c r="D2269" s="10">
        <f>MONTH(SalesDataTable[[#This Row],[Order Date]])</f>
        <v>11</v>
      </c>
      <c r="E2269" s="10" t="str">
        <f>TEXT(SalesDataTable[[#This Row],[Order Date]],"MMM")</f>
        <v>Nov</v>
      </c>
      <c r="F2269" s="10">
        <f>YEAR(SalesDataTable[[#This Row],[Order Date]])</f>
        <v>2026</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6">
      <c r="A2270" s="2">
        <v>4309</v>
      </c>
      <c r="B2270" s="3">
        <v>46330</v>
      </c>
      <c r="C2270" s="11" t="str">
        <f>"Q"&amp;ROUNDUP(MONTH(SalesDataTable[[#This Row],[Order Date]])/3,0)</f>
        <v>Q4</v>
      </c>
      <c r="D2270" s="10">
        <f>MONTH(SalesDataTable[[#This Row],[Order Date]])</f>
        <v>11</v>
      </c>
      <c r="E2270" s="10" t="str">
        <f>TEXT(SalesDataTable[[#This Row],[Order Date]],"MMM")</f>
        <v>Nov</v>
      </c>
      <c r="F2270" s="10">
        <f>YEAR(SalesDataTable[[#This Row],[Order Date]])</f>
        <v>2026</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6">
      <c r="A2271" s="2">
        <v>4355</v>
      </c>
      <c r="B2271" s="3">
        <v>46330</v>
      </c>
      <c r="C2271" s="11" t="str">
        <f>"Q"&amp;ROUNDUP(MONTH(SalesDataTable[[#This Row],[Order Date]])/3,0)</f>
        <v>Q4</v>
      </c>
      <c r="D2271" s="10">
        <f>MONTH(SalesDataTable[[#This Row],[Order Date]])</f>
        <v>11</v>
      </c>
      <c r="E2271" s="10" t="str">
        <f>TEXT(SalesDataTable[[#This Row],[Order Date]],"MMM")</f>
        <v>Nov</v>
      </c>
      <c r="F2271" s="10">
        <f>YEAR(SalesDataTable[[#This Row],[Order Date]])</f>
        <v>2026</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6">
      <c r="A2272" s="2">
        <v>5052</v>
      </c>
      <c r="B2272" s="3">
        <v>46330</v>
      </c>
      <c r="C2272" s="11" t="str">
        <f>"Q"&amp;ROUNDUP(MONTH(SalesDataTable[[#This Row],[Order Date]])/3,0)</f>
        <v>Q4</v>
      </c>
      <c r="D2272" s="10">
        <f>MONTH(SalesDataTable[[#This Row],[Order Date]])</f>
        <v>11</v>
      </c>
      <c r="E2272" s="10" t="str">
        <f>TEXT(SalesDataTable[[#This Row],[Order Date]],"MMM")</f>
        <v>Nov</v>
      </c>
      <c r="F2272" s="10">
        <f>YEAR(SalesDataTable[[#This Row],[Order Date]])</f>
        <v>2026</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6">
      <c r="A2273" s="2">
        <v>9</v>
      </c>
      <c r="B2273" s="3">
        <v>46331</v>
      </c>
      <c r="C2273" s="11" t="str">
        <f>"Q"&amp;ROUNDUP(MONTH(SalesDataTable[[#This Row],[Order Date]])/3,0)</f>
        <v>Q4</v>
      </c>
      <c r="D2273" s="10">
        <f>MONTH(SalesDataTable[[#This Row],[Order Date]])</f>
        <v>11</v>
      </c>
      <c r="E2273" s="10" t="str">
        <f>TEXT(SalesDataTable[[#This Row],[Order Date]],"MMM")</f>
        <v>Nov</v>
      </c>
      <c r="F2273" s="10">
        <f>YEAR(SalesDataTable[[#This Row],[Order Date]])</f>
        <v>2026</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6">
      <c r="A2274" s="2">
        <v>703</v>
      </c>
      <c r="B2274" s="3">
        <v>46331</v>
      </c>
      <c r="C2274" s="11" t="str">
        <f>"Q"&amp;ROUNDUP(MONTH(SalesDataTable[[#This Row],[Order Date]])/3,0)</f>
        <v>Q4</v>
      </c>
      <c r="D2274" s="10">
        <f>MONTH(SalesDataTable[[#This Row],[Order Date]])</f>
        <v>11</v>
      </c>
      <c r="E2274" s="10" t="str">
        <f>TEXT(SalesDataTable[[#This Row],[Order Date]],"MMM")</f>
        <v>Nov</v>
      </c>
      <c r="F2274" s="10">
        <f>YEAR(SalesDataTable[[#This Row],[Order Date]])</f>
        <v>2026</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6">
      <c r="A2275" s="2">
        <v>1627</v>
      </c>
      <c r="B2275" s="3">
        <v>46331</v>
      </c>
      <c r="C2275" s="11" t="str">
        <f>"Q"&amp;ROUNDUP(MONTH(SalesDataTable[[#This Row],[Order Date]])/3,0)</f>
        <v>Q4</v>
      </c>
      <c r="D2275" s="10">
        <f>MONTH(SalesDataTable[[#This Row],[Order Date]])</f>
        <v>11</v>
      </c>
      <c r="E2275" s="10" t="str">
        <f>TEXT(SalesDataTable[[#This Row],[Order Date]],"MMM")</f>
        <v>Nov</v>
      </c>
      <c r="F2275" s="10">
        <f>YEAR(SalesDataTable[[#This Row],[Order Date]])</f>
        <v>2026</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6">
      <c r="A2276" s="2">
        <v>1760</v>
      </c>
      <c r="B2276" s="3">
        <v>46331</v>
      </c>
      <c r="C2276" s="11" t="str">
        <f>"Q"&amp;ROUNDUP(MONTH(SalesDataTable[[#This Row],[Order Date]])/3,0)</f>
        <v>Q4</v>
      </c>
      <c r="D2276" s="10">
        <f>MONTH(SalesDataTable[[#This Row],[Order Date]])</f>
        <v>11</v>
      </c>
      <c r="E2276" s="10" t="str">
        <f>TEXT(SalesDataTable[[#This Row],[Order Date]],"MMM")</f>
        <v>Nov</v>
      </c>
      <c r="F2276" s="10">
        <f>YEAR(SalesDataTable[[#This Row],[Order Date]])</f>
        <v>2026</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6">
      <c r="A2277" s="2">
        <v>2268</v>
      </c>
      <c r="B2277" s="3">
        <v>46331</v>
      </c>
      <c r="C2277" s="11" t="str">
        <f>"Q"&amp;ROUNDUP(MONTH(SalesDataTable[[#This Row],[Order Date]])/3,0)</f>
        <v>Q4</v>
      </c>
      <c r="D2277" s="10">
        <f>MONTH(SalesDataTable[[#This Row],[Order Date]])</f>
        <v>11</v>
      </c>
      <c r="E2277" s="10" t="str">
        <f>TEXT(SalesDataTable[[#This Row],[Order Date]],"MMM")</f>
        <v>Nov</v>
      </c>
      <c r="F2277" s="10">
        <f>YEAR(SalesDataTable[[#This Row],[Order Date]])</f>
        <v>2026</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6">
      <c r="A2278" s="2">
        <v>2636</v>
      </c>
      <c r="B2278" s="3">
        <v>46331</v>
      </c>
      <c r="C2278" s="11" t="str">
        <f>"Q"&amp;ROUNDUP(MONTH(SalesDataTable[[#This Row],[Order Date]])/3,0)</f>
        <v>Q4</v>
      </c>
      <c r="D2278" s="10">
        <f>MONTH(SalesDataTable[[#This Row],[Order Date]])</f>
        <v>11</v>
      </c>
      <c r="E2278" s="10" t="str">
        <f>TEXT(SalesDataTable[[#This Row],[Order Date]],"MMM")</f>
        <v>Nov</v>
      </c>
      <c r="F2278" s="10">
        <f>YEAR(SalesDataTable[[#This Row],[Order Date]])</f>
        <v>2026</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6">
      <c r="A2279" s="2">
        <v>3255</v>
      </c>
      <c r="B2279" s="3">
        <v>46331</v>
      </c>
      <c r="C2279" s="11" t="str">
        <f>"Q"&amp;ROUNDUP(MONTH(SalesDataTable[[#This Row],[Order Date]])/3,0)</f>
        <v>Q4</v>
      </c>
      <c r="D2279" s="10">
        <f>MONTH(SalesDataTable[[#This Row],[Order Date]])</f>
        <v>11</v>
      </c>
      <c r="E2279" s="10" t="str">
        <f>TEXT(SalesDataTable[[#This Row],[Order Date]],"MMM")</f>
        <v>Nov</v>
      </c>
      <c r="F2279" s="10">
        <f>YEAR(SalesDataTable[[#This Row],[Order Date]])</f>
        <v>2026</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6">
      <c r="A2280" s="2">
        <v>4326</v>
      </c>
      <c r="B2280" s="3">
        <v>46331</v>
      </c>
      <c r="C2280" s="11" t="str">
        <f>"Q"&amp;ROUNDUP(MONTH(SalesDataTable[[#This Row],[Order Date]])/3,0)</f>
        <v>Q4</v>
      </c>
      <c r="D2280" s="10">
        <f>MONTH(SalesDataTable[[#This Row],[Order Date]])</f>
        <v>11</v>
      </c>
      <c r="E2280" s="10" t="str">
        <f>TEXT(SalesDataTable[[#This Row],[Order Date]],"MMM")</f>
        <v>Nov</v>
      </c>
      <c r="F2280" s="10">
        <f>YEAR(SalesDataTable[[#This Row],[Order Date]])</f>
        <v>2026</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6">
      <c r="A2281" s="2">
        <v>4346</v>
      </c>
      <c r="B2281" s="3">
        <v>46331</v>
      </c>
      <c r="C2281" s="11" t="str">
        <f>"Q"&amp;ROUNDUP(MONTH(SalesDataTable[[#This Row],[Order Date]])/3,0)</f>
        <v>Q4</v>
      </c>
      <c r="D2281" s="10">
        <f>MONTH(SalesDataTable[[#This Row],[Order Date]])</f>
        <v>11</v>
      </c>
      <c r="E2281" s="10" t="str">
        <f>TEXT(SalesDataTable[[#This Row],[Order Date]],"MMM")</f>
        <v>Nov</v>
      </c>
      <c r="F2281" s="10">
        <f>YEAR(SalesDataTable[[#This Row],[Order Date]])</f>
        <v>2026</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6">
      <c r="A2282" s="2">
        <v>266</v>
      </c>
      <c r="B2282" s="3">
        <v>46332</v>
      </c>
      <c r="C2282" s="11" t="str">
        <f>"Q"&amp;ROUNDUP(MONTH(SalesDataTable[[#This Row],[Order Date]])/3,0)</f>
        <v>Q4</v>
      </c>
      <c r="D2282" s="10">
        <f>MONTH(SalesDataTable[[#This Row],[Order Date]])</f>
        <v>11</v>
      </c>
      <c r="E2282" s="10" t="str">
        <f>TEXT(SalesDataTable[[#This Row],[Order Date]],"MMM")</f>
        <v>Nov</v>
      </c>
      <c r="F2282" s="10">
        <f>YEAR(SalesDataTable[[#This Row],[Order Date]])</f>
        <v>2026</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6">
      <c r="A2283" s="2">
        <v>274</v>
      </c>
      <c r="B2283" s="3">
        <v>46332</v>
      </c>
      <c r="C2283" s="11" t="str">
        <f>"Q"&amp;ROUNDUP(MONTH(SalesDataTable[[#This Row],[Order Date]])/3,0)</f>
        <v>Q4</v>
      </c>
      <c r="D2283" s="10">
        <f>MONTH(SalesDataTable[[#This Row],[Order Date]])</f>
        <v>11</v>
      </c>
      <c r="E2283" s="10" t="str">
        <f>TEXT(SalesDataTable[[#This Row],[Order Date]],"MMM")</f>
        <v>Nov</v>
      </c>
      <c r="F2283" s="10">
        <f>YEAR(SalesDataTable[[#This Row],[Order Date]])</f>
        <v>2026</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6">
      <c r="A2284" s="2">
        <v>1135</v>
      </c>
      <c r="B2284" s="3">
        <v>46332</v>
      </c>
      <c r="C2284" s="11" t="str">
        <f>"Q"&amp;ROUNDUP(MONTH(SalesDataTable[[#This Row],[Order Date]])/3,0)</f>
        <v>Q4</v>
      </c>
      <c r="D2284" s="10">
        <f>MONTH(SalesDataTable[[#This Row],[Order Date]])</f>
        <v>11</v>
      </c>
      <c r="E2284" s="10" t="str">
        <f>TEXT(SalesDataTable[[#This Row],[Order Date]],"MMM")</f>
        <v>Nov</v>
      </c>
      <c r="F2284" s="10">
        <f>YEAR(SalesDataTable[[#This Row],[Order Date]])</f>
        <v>2026</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6">
      <c r="A2285" s="2">
        <v>2166</v>
      </c>
      <c r="B2285" s="3">
        <v>46332</v>
      </c>
      <c r="C2285" s="11" t="str">
        <f>"Q"&amp;ROUNDUP(MONTH(SalesDataTable[[#This Row],[Order Date]])/3,0)</f>
        <v>Q4</v>
      </c>
      <c r="D2285" s="10">
        <f>MONTH(SalesDataTable[[#This Row],[Order Date]])</f>
        <v>11</v>
      </c>
      <c r="E2285" s="10" t="str">
        <f>TEXT(SalesDataTable[[#This Row],[Order Date]],"MMM")</f>
        <v>Nov</v>
      </c>
      <c r="F2285" s="10">
        <f>YEAR(SalesDataTable[[#This Row],[Order Date]])</f>
        <v>2026</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6">
      <c r="A2286" s="2">
        <v>3620</v>
      </c>
      <c r="B2286" s="3">
        <v>46332</v>
      </c>
      <c r="C2286" s="11" t="str">
        <f>"Q"&amp;ROUNDUP(MONTH(SalesDataTable[[#This Row],[Order Date]])/3,0)</f>
        <v>Q4</v>
      </c>
      <c r="D2286" s="10">
        <f>MONTH(SalesDataTable[[#This Row],[Order Date]])</f>
        <v>11</v>
      </c>
      <c r="E2286" s="10" t="str">
        <f>TEXT(SalesDataTable[[#This Row],[Order Date]],"MMM")</f>
        <v>Nov</v>
      </c>
      <c r="F2286" s="10">
        <f>YEAR(SalesDataTable[[#This Row],[Order Date]])</f>
        <v>2026</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6">
      <c r="A2287" s="2">
        <v>3986</v>
      </c>
      <c r="B2287" s="3">
        <v>46332</v>
      </c>
      <c r="C2287" s="11" t="str">
        <f>"Q"&amp;ROUNDUP(MONTH(SalesDataTable[[#This Row],[Order Date]])/3,0)</f>
        <v>Q4</v>
      </c>
      <c r="D2287" s="10">
        <f>MONTH(SalesDataTable[[#This Row],[Order Date]])</f>
        <v>11</v>
      </c>
      <c r="E2287" s="10" t="str">
        <f>TEXT(SalesDataTable[[#This Row],[Order Date]],"MMM")</f>
        <v>Nov</v>
      </c>
      <c r="F2287" s="10">
        <f>YEAR(SalesDataTable[[#This Row],[Order Date]])</f>
        <v>2026</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6">
      <c r="A2288" s="2">
        <v>4384</v>
      </c>
      <c r="B2288" s="3">
        <v>46332</v>
      </c>
      <c r="C2288" s="11" t="str">
        <f>"Q"&amp;ROUNDUP(MONTH(SalesDataTable[[#This Row],[Order Date]])/3,0)</f>
        <v>Q4</v>
      </c>
      <c r="D2288" s="10">
        <f>MONTH(SalesDataTable[[#This Row],[Order Date]])</f>
        <v>11</v>
      </c>
      <c r="E2288" s="10" t="str">
        <f>TEXT(SalesDataTable[[#This Row],[Order Date]],"MMM")</f>
        <v>Nov</v>
      </c>
      <c r="F2288" s="10">
        <f>YEAR(SalesDataTable[[#This Row],[Order Date]])</f>
        <v>2026</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6">
      <c r="A2289" s="2">
        <v>4565</v>
      </c>
      <c r="B2289" s="3">
        <v>46332</v>
      </c>
      <c r="C2289" s="11" t="str">
        <f>"Q"&amp;ROUNDUP(MONTH(SalesDataTable[[#This Row],[Order Date]])/3,0)</f>
        <v>Q4</v>
      </c>
      <c r="D2289" s="10">
        <f>MONTH(SalesDataTable[[#This Row],[Order Date]])</f>
        <v>11</v>
      </c>
      <c r="E2289" s="10" t="str">
        <f>TEXT(SalesDataTable[[#This Row],[Order Date]],"MMM")</f>
        <v>Nov</v>
      </c>
      <c r="F2289" s="10">
        <f>YEAR(SalesDataTable[[#This Row],[Order Date]])</f>
        <v>2026</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6">
      <c r="A2290" s="2">
        <v>4634</v>
      </c>
      <c r="B2290" s="3">
        <v>46332</v>
      </c>
      <c r="C2290" s="11" t="str">
        <f>"Q"&amp;ROUNDUP(MONTH(SalesDataTable[[#This Row],[Order Date]])/3,0)</f>
        <v>Q4</v>
      </c>
      <c r="D2290" s="10">
        <f>MONTH(SalesDataTable[[#This Row],[Order Date]])</f>
        <v>11</v>
      </c>
      <c r="E2290" s="10" t="str">
        <f>TEXT(SalesDataTable[[#This Row],[Order Date]],"MMM")</f>
        <v>Nov</v>
      </c>
      <c r="F2290" s="10">
        <f>YEAR(SalesDataTable[[#This Row],[Order Date]])</f>
        <v>2026</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6">
      <c r="A2291" s="2">
        <v>104</v>
      </c>
      <c r="B2291" s="3">
        <v>46333</v>
      </c>
      <c r="C2291" s="11" t="str">
        <f>"Q"&amp;ROUNDUP(MONTH(SalesDataTable[[#This Row],[Order Date]])/3,0)</f>
        <v>Q4</v>
      </c>
      <c r="D2291" s="10">
        <f>MONTH(SalesDataTable[[#This Row],[Order Date]])</f>
        <v>11</v>
      </c>
      <c r="E2291" s="10" t="str">
        <f>TEXT(SalesDataTable[[#This Row],[Order Date]],"MMM")</f>
        <v>Nov</v>
      </c>
      <c r="F2291" s="10">
        <f>YEAR(SalesDataTable[[#This Row],[Order Date]])</f>
        <v>2026</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6">
      <c r="A2292" s="2">
        <v>181</v>
      </c>
      <c r="B2292" s="3">
        <v>46333</v>
      </c>
      <c r="C2292" s="11" t="str">
        <f>"Q"&amp;ROUNDUP(MONTH(SalesDataTable[[#This Row],[Order Date]])/3,0)</f>
        <v>Q4</v>
      </c>
      <c r="D2292" s="10">
        <f>MONTH(SalesDataTable[[#This Row],[Order Date]])</f>
        <v>11</v>
      </c>
      <c r="E2292" s="10" t="str">
        <f>TEXT(SalesDataTable[[#This Row],[Order Date]],"MMM")</f>
        <v>Nov</v>
      </c>
      <c r="F2292" s="10">
        <f>YEAR(SalesDataTable[[#This Row],[Order Date]])</f>
        <v>2026</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6">
      <c r="A2293" s="2">
        <v>823</v>
      </c>
      <c r="B2293" s="3">
        <v>46333</v>
      </c>
      <c r="C2293" s="11" t="str">
        <f>"Q"&amp;ROUNDUP(MONTH(SalesDataTable[[#This Row],[Order Date]])/3,0)</f>
        <v>Q4</v>
      </c>
      <c r="D2293" s="10">
        <f>MONTH(SalesDataTable[[#This Row],[Order Date]])</f>
        <v>11</v>
      </c>
      <c r="E2293" s="10" t="str">
        <f>TEXT(SalesDataTable[[#This Row],[Order Date]],"MMM")</f>
        <v>Nov</v>
      </c>
      <c r="F2293" s="10">
        <f>YEAR(SalesDataTable[[#This Row],[Order Date]])</f>
        <v>2026</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6">
      <c r="A2294" s="2">
        <v>1730</v>
      </c>
      <c r="B2294" s="3">
        <v>46333</v>
      </c>
      <c r="C2294" s="11" t="str">
        <f>"Q"&amp;ROUNDUP(MONTH(SalesDataTable[[#This Row],[Order Date]])/3,0)</f>
        <v>Q4</v>
      </c>
      <c r="D2294" s="10">
        <f>MONTH(SalesDataTable[[#This Row],[Order Date]])</f>
        <v>11</v>
      </c>
      <c r="E2294" s="10" t="str">
        <f>TEXT(SalesDataTable[[#This Row],[Order Date]],"MMM")</f>
        <v>Nov</v>
      </c>
      <c r="F2294" s="10">
        <f>YEAR(SalesDataTable[[#This Row],[Order Date]])</f>
        <v>2026</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6">
      <c r="A2295" s="2">
        <v>2710</v>
      </c>
      <c r="B2295" s="3">
        <v>46333</v>
      </c>
      <c r="C2295" s="11" t="str">
        <f>"Q"&amp;ROUNDUP(MONTH(SalesDataTable[[#This Row],[Order Date]])/3,0)</f>
        <v>Q4</v>
      </c>
      <c r="D2295" s="10">
        <f>MONTH(SalesDataTable[[#This Row],[Order Date]])</f>
        <v>11</v>
      </c>
      <c r="E2295" s="10" t="str">
        <f>TEXT(SalesDataTable[[#This Row],[Order Date]],"MMM")</f>
        <v>Nov</v>
      </c>
      <c r="F2295" s="10">
        <f>YEAR(SalesDataTable[[#This Row],[Order Date]])</f>
        <v>2026</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6">
      <c r="A2296" s="2">
        <v>3018</v>
      </c>
      <c r="B2296" s="3">
        <v>46333</v>
      </c>
      <c r="C2296" s="11" t="str">
        <f>"Q"&amp;ROUNDUP(MONTH(SalesDataTable[[#This Row],[Order Date]])/3,0)</f>
        <v>Q4</v>
      </c>
      <c r="D2296" s="10">
        <f>MONTH(SalesDataTable[[#This Row],[Order Date]])</f>
        <v>11</v>
      </c>
      <c r="E2296" s="10" t="str">
        <f>TEXT(SalesDataTable[[#This Row],[Order Date]],"MMM")</f>
        <v>Nov</v>
      </c>
      <c r="F2296" s="10">
        <f>YEAR(SalesDataTable[[#This Row],[Order Date]])</f>
        <v>2026</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6">
      <c r="A2297" s="2">
        <v>3735</v>
      </c>
      <c r="B2297" s="3">
        <v>46333</v>
      </c>
      <c r="C2297" s="11" t="str">
        <f>"Q"&amp;ROUNDUP(MONTH(SalesDataTable[[#This Row],[Order Date]])/3,0)</f>
        <v>Q4</v>
      </c>
      <c r="D2297" s="10">
        <f>MONTH(SalesDataTable[[#This Row],[Order Date]])</f>
        <v>11</v>
      </c>
      <c r="E2297" s="10" t="str">
        <f>TEXT(SalesDataTable[[#This Row],[Order Date]],"MMM")</f>
        <v>Nov</v>
      </c>
      <c r="F2297" s="10">
        <f>YEAR(SalesDataTable[[#This Row],[Order Date]])</f>
        <v>2026</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6">
      <c r="A2298" s="2">
        <v>4460</v>
      </c>
      <c r="B2298" s="3">
        <v>46333</v>
      </c>
      <c r="C2298" s="11" t="str">
        <f>"Q"&amp;ROUNDUP(MONTH(SalesDataTable[[#This Row],[Order Date]])/3,0)</f>
        <v>Q4</v>
      </c>
      <c r="D2298" s="10">
        <f>MONTH(SalesDataTable[[#This Row],[Order Date]])</f>
        <v>11</v>
      </c>
      <c r="E2298" s="10" t="str">
        <f>TEXT(SalesDataTable[[#This Row],[Order Date]],"MMM")</f>
        <v>Nov</v>
      </c>
      <c r="F2298" s="10">
        <f>YEAR(SalesDataTable[[#This Row],[Order Date]])</f>
        <v>2026</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6">
      <c r="A2299" s="2">
        <v>319</v>
      </c>
      <c r="B2299" s="3">
        <v>46334</v>
      </c>
      <c r="C2299" s="11" t="str">
        <f>"Q"&amp;ROUNDUP(MONTH(SalesDataTable[[#This Row],[Order Date]])/3,0)</f>
        <v>Q4</v>
      </c>
      <c r="D2299" s="10">
        <f>MONTH(SalesDataTable[[#This Row],[Order Date]])</f>
        <v>11</v>
      </c>
      <c r="E2299" s="10" t="str">
        <f>TEXT(SalesDataTable[[#This Row],[Order Date]],"MMM")</f>
        <v>Nov</v>
      </c>
      <c r="F2299" s="10">
        <f>YEAR(SalesDataTable[[#This Row],[Order Date]])</f>
        <v>2026</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6">
      <c r="A2300" s="2">
        <v>595</v>
      </c>
      <c r="B2300" s="3">
        <v>46334</v>
      </c>
      <c r="C2300" s="11" t="str">
        <f>"Q"&amp;ROUNDUP(MONTH(SalesDataTable[[#This Row],[Order Date]])/3,0)</f>
        <v>Q4</v>
      </c>
      <c r="D2300" s="10">
        <f>MONTH(SalesDataTable[[#This Row],[Order Date]])</f>
        <v>11</v>
      </c>
      <c r="E2300" s="10" t="str">
        <f>TEXT(SalesDataTable[[#This Row],[Order Date]],"MMM")</f>
        <v>Nov</v>
      </c>
      <c r="F2300" s="10">
        <f>YEAR(SalesDataTable[[#This Row],[Order Date]])</f>
        <v>2026</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6">
      <c r="A2301" s="2">
        <v>1623</v>
      </c>
      <c r="B2301" s="3">
        <v>46334</v>
      </c>
      <c r="C2301" s="11" t="str">
        <f>"Q"&amp;ROUNDUP(MONTH(SalesDataTable[[#This Row],[Order Date]])/3,0)</f>
        <v>Q4</v>
      </c>
      <c r="D2301" s="10">
        <f>MONTH(SalesDataTable[[#This Row],[Order Date]])</f>
        <v>11</v>
      </c>
      <c r="E2301" s="10" t="str">
        <f>TEXT(SalesDataTable[[#This Row],[Order Date]],"MMM")</f>
        <v>Nov</v>
      </c>
      <c r="F2301" s="10">
        <f>YEAR(SalesDataTable[[#This Row],[Order Date]])</f>
        <v>2026</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6">
      <c r="A2302" s="2">
        <v>2638</v>
      </c>
      <c r="B2302" s="3">
        <v>46334</v>
      </c>
      <c r="C2302" s="11" t="str">
        <f>"Q"&amp;ROUNDUP(MONTH(SalesDataTable[[#This Row],[Order Date]])/3,0)</f>
        <v>Q4</v>
      </c>
      <c r="D2302" s="10">
        <f>MONTH(SalesDataTable[[#This Row],[Order Date]])</f>
        <v>11</v>
      </c>
      <c r="E2302" s="10" t="str">
        <f>TEXT(SalesDataTable[[#This Row],[Order Date]],"MMM")</f>
        <v>Nov</v>
      </c>
      <c r="F2302" s="10">
        <f>YEAR(SalesDataTable[[#This Row],[Order Date]])</f>
        <v>2026</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6">
      <c r="A2303" s="2">
        <v>2666</v>
      </c>
      <c r="B2303" s="3">
        <v>46334</v>
      </c>
      <c r="C2303" s="11" t="str">
        <f>"Q"&amp;ROUNDUP(MONTH(SalesDataTable[[#This Row],[Order Date]])/3,0)</f>
        <v>Q4</v>
      </c>
      <c r="D2303" s="10">
        <f>MONTH(SalesDataTable[[#This Row],[Order Date]])</f>
        <v>11</v>
      </c>
      <c r="E2303" s="10" t="str">
        <f>TEXT(SalesDataTable[[#This Row],[Order Date]],"MMM")</f>
        <v>Nov</v>
      </c>
      <c r="F2303" s="10">
        <f>YEAR(SalesDataTable[[#This Row],[Order Date]])</f>
        <v>2026</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6">
      <c r="A2304" s="2">
        <v>3505</v>
      </c>
      <c r="B2304" s="3">
        <v>46334</v>
      </c>
      <c r="C2304" s="11" t="str">
        <f>"Q"&amp;ROUNDUP(MONTH(SalesDataTable[[#This Row],[Order Date]])/3,0)</f>
        <v>Q4</v>
      </c>
      <c r="D2304" s="10">
        <f>MONTH(SalesDataTable[[#This Row],[Order Date]])</f>
        <v>11</v>
      </c>
      <c r="E2304" s="10" t="str">
        <f>TEXT(SalesDataTable[[#This Row],[Order Date]],"MMM")</f>
        <v>Nov</v>
      </c>
      <c r="F2304" s="10">
        <f>YEAR(SalesDataTable[[#This Row],[Order Date]])</f>
        <v>2026</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6">
      <c r="A2305" s="2">
        <v>3626</v>
      </c>
      <c r="B2305" s="3">
        <v>46334</v>
      </c>
      <c r="C2305" s="11" t="str">
        <f>"Q"&amp;ROUNDUP(MONTH(SalesDataTable[[#This Row],[Order Date]])/3,0)</f>
        <v>Q4</v>
      </c>
      <c r="D2305" s="10">
        <f>MONTH(SalesDataTable[[#This Row],[Order Date]])</f>
        <v>11</v>
      </c>
      <c r="E2305" s="10" t="str">
        <f>TEXT(SalesDataTable[[#This Row],[Order Date]],"MMM")</f>
        <v>Nov</v>
      </c>
      <c r="F2305" s="10">
        <f>YEAR(SalesDataTable[[#This Row],[Order Date]])</f>
        <v>2026</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6">
      <c r="A2306" s="2">
        <v>3801</v>
      </c>
      <c r="B2306" s="3">
        <v>46334</v>
      </c>
      <c r="C2306" s="11" t="str">
        <f>"Q"&amp;ROUNDUP(MONTH(SalesDataTable[[#This Row],[Order Date]])/3,0)</f>
        <v>Q4</v>
      </c>
      <c r="D2306" s="10">
        <f>MONTH(SalesDataTable[[#This Row],[Order Date]])</f>
        <v>11</v>
      </c>
      <c r="E2306" s="10" t="str">
        <f>TEXT(SalesDataTable[[#This Row],[Order Date]],"MMM")</f>
        <v>Nov</v>
      </c>
      <c r="F2306" s="10">
        <f>YEAR(SalesDataTable[[#This Row],[Order Date]])</f>
        <v>2026</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6">
      <c r="A2307" s="2">
        <v>4685</v>
      </c>
      <c r="B2307" s="3">
        <v>46334</v>
      </c>
      <c r="C2307" s="11" t="str">
        <f>"Q"&amp;ROUNDUP(MONTH(SalesDataTable[[#This Row],[Order Date]])/3,0)</f>
        <v>Q4</v>
      </c>
      <c r="D2307" s="10">
        <f>MONTH(SalesDataTable[[#This Row],[Order Date]])</f>
        <v>11</v>
      </c>
      <c r="E2307" s="10" t="str">
        <f>TEXT(SalesDataTable[[#This Row],[Order Date]],"MMM")</f>
        <v>Nov</v>
      </c>
      <c r="F2307" s="10">
        <f>YEAR(SalesDataTable[[#This Row],[Order Date]])</f>
        <v>2026</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6">
      <c r="A2308" s="2">
        <v>4843</v>
      </c>
      <c r="B2308" s="3">
        <v>46334</v>
      </c>
      <c r="C2308" s="11" t="str">
        <f>"Q"&amp;ROUNDUP(MONTH(SalesDataTable[[#This Row],[Order Date]])/3,0)</f>
        <v>Q4</v>
      </c>
      <c r="D2308" s="10">
        <f>MONTH(SalesDataTable[[#This Row],[Order Date]])</f>
        <v>11</v>
      </c>
      <c r="E2308" s="10" t="str">
        <f>TEXT(SalesDataTable[[#This Row],[Order Date]],"MMM")</f>
        <v>Nov</v>
      </c>
      <c r="F2308" s="10">
        <f>YEAR(SalesDataTable[[#This Row],[Order Date]])</f>
        <v>2026</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6">
      <c r="A2309" s="2">
        <v>4890</v>
      </c>
      <c r="B2309" s="3">
        <v>46334</v>
      </c>
      <c r="C2309" s="11" t="str">
        <f>"Q"&amp;ROUNDUP(MONTH(SalesDataTable[[#This Row],[Order Date]])/3,0)</f>
        <v>Q4</v>
      </c>
      <c r="D2309" s="10">
        <f>MONTH(SalesDataTable[[#This Row],[Order Date]])</f>
        <v>11</v>
      </c>
      <c r="E2309" s="10" t="str">
        <f>TEXT(SalesDataTable[[#This Row],[Order Date]],"MMM")</f>
        <v>Nov</v>
      </c>
      <c r="F2309" s="10">
        <f>YEAR(SalesDataTable[[#This Row],[Order Date]])</f>
        <v>2026</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6">
      <c r="A2310" s="2">
        <v>4913</v>
      </c>
      <c r="B2310" s="3">
        <v>46334</v>
      </c>
      <c r="C2310" s="11" t="str">
        <f>"Q"&amp;ROUNDUP(MONTH(SalesDataTable[[#This Row],[Order Date]])/3,0)</f>
        <v>Q4</v>
      </c>
      <c r="D2310" s="10">
        <f>MONTH(SalesDataTable[[#This Row],[Order Date]])</f>
        <v>11</v>
      </c>
      <c r="E2310" s="10" t="str">
        <f>TEXT(SalesDataTable[[#This Row],[Order Date]],"MMM")</f>
        <v>Nov</v>
      </c>
      <c r="F2310" s="10">
        <f>YEAR(SalesDataTable[[#This Row],[Order Date]])</f>
        <v>2026</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6">
      <c r="A2311" s="2">
        <v>5079</v>
      </c>
      <c r="B2311" s="3">
        <v>46334</v>
      </c>
      <c r="C2311" s="11" t="str">
        <f>"Q"&amp;ROUNDUP(MONTH(SalesDataTable[[#This Row],[Order Date]])/3,0)</f>
        <v>Q4</v>
      </c>
      <c r="D2311" s="10">
        <f>MONTH(SalesDataTable[[#This Row],[Order Date]])</f>
        <v>11</v>
      </c>
      <c r="E2311" s="10" t="str">
        <f>TEXT(SalesDataTable[[#This Row],[Order Date]],"MMM")</f>
        <v>Nov</v>
      </c>
      <c r="F2311" s="10">
        <f>YEAR(SalesDataTable[[#This Row],[Order Date]])</f>
        <v>2026</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6">
      <c r="A2312" s="2">
        <v>366</v>
      </c>
      <c r="B2312" s="3">
        <v>46335</v>
      </c>
      <c r="C2312" s="11" t="str">
        <f>"Q"&amp;ROUNDUP(MONTH(SalesDataTable[[#This Row],[Order Date]])/3,0)</f>
        <v>Q4</v>
      </c>
      <c r="D2312" s="10">
        <f>MONTH(SalesDataTable[[#This Row],[Order Date]])</f>
        <v>11</v>
      </c>
      <c r="E2312" s="10" t="str">
        <f>TEXT(SalesDataTable[[#This Row],[Order Date]],"MMM")</f>
        <v>Nov</v>
      </c>
      <c r="F2312" s="10">
        <f>YEAR(SalesDataTable[[#This Row],[Order Date]])</f>
        <v>2026</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6">
      <c r="A2313" s="2">
        <v>567</v>
      </c>
      <c r="B2313" s="3">
        <v>46335</v>
      </c>
      <c r="C2313" s="11" t="str">
        <f>"Q"&amp;ROUNDUP(MONTH(SalesDataTable[[#This Row],[Order Date]])/3,0)</f>
        <v>Q4</v>
      </c>
      <c r="D2313" s="10">
        <f>MONTH(SalesDataTable[[#This Row],[Order Date]])</f>
        <v>11</v>
      </c>
      <c r="E2313" s="10" t="str">
        <f>TEXT(SalesDataTable[[#This Row],[Order Date]],"MMM")</f>
        <v>Nov</v>
      </c>
      <c r="F2313" s="10">
        <f>YEAR(SalesDataTable[[#This Row],[Order Date]])</f>
        <v>2026</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6">
      <c r="A2314" s="2">
        <v>1051</v>
      </c>
      <c r="B2314" s="3">
        <v>46335</v>
      </c>
      <c r="C2314" s="11" t="str">
        <f>"Q"&amp;ROUNDUP(MONTH(SalesDataTable[[#This Row],[Order Date]])/3,0)</f>
        <v>Q4</v>
      </c>
      <c r="D2314" s="10">
        <f>MONTH(SalesDataTable[[#This Row],[Order Date]])</f>
        <v>11</v>
      </c>
      <c r="E2314" s="10" t="str">
        <f>TEXT(SalesDataTable[[#This Row],[Order Date]],"MMM")</f>
        <v>Nov</v>
      </c>
      <c r="F2314" s="10">
        <f>YEAR(SalesDataTable[[#This Row],[Order Date]])</f>
        <v>2026</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6">
      <c r="A2315" s="2">
        <v>1934</v>
      </c>
      <c r="B2315" s="3">
        <v>46335</v>
      </c>
      <c r="C2315" s="11" t="str">
        <f>"Q"&amp;ROUNDUP(MONTH(SalesDataTable[[#This Row],[Order Date]])/3,0)</f>
        <v>Q4</v>
      </c>
      <c r="D2315" s="10">
        <f>MONTH(SalesDataTable[[#This Row],[Order Date]])</f>
        <v>11</v>
      </c>
      <c r="E2315" s="10" t="str">
        <f>TEXT(SalesDataTable[[#This Row],[Order Date]],"MMM")</f>
        <v>Nov</v>
      </c>
      <c r="F2315" s="10">
        <f>YEAR(SalesDataTable[[#This Row],[Order Date]])</f>
        <v>2026</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6">
      <c r="A2316" s="2">
        <v>2056</v>
      </c>
      <c r="B2316" s="3">
        <v>46335</v>
      </c>
      <c r="C2316" s="11" t="str">
        <f>"Q"&amp;ROUNDUP(MONTH(SalesDataTable[[#This Row],[Order Date]])/3,0)</f>
        <v>Q4</v>
      </c>
      <c r="D2316" s="10">
        <f>MONTH(SalesDataTable[[#This Row],[Order Date]])</f>
        <v>11</v>
      </c>
      <c r="E2316" s="10" t="str">
        <f>TEXT(SalesDataTable[[#This Row],[Order Date]],"MMM")</f>
        <v>Nov</v>
      </c>
      <c r="F2316" s="10">
        <f>YEAR(SalesDataTable[[#This Row],[Order Date]])</f>
        <v>2026</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6">
      <c r="A2317" s="2">
        <v>2115</v>
      </c>
      <c r="B2317" s="3">
        <v>46335</v>
      </c>
      <c r="C2317" s="11" t="str">
        <f>"Q"&amp;ROUNDUP(MONTH(SalesDataTable[[#This Row],[Order Date]])/3,0)</f>
        <v>Q4</v>
      </c>
      <c r="D2317" s="10">
        <f>MONTH(SalesDataTable[[#This Row],[Order Date]])</f>
        <v>11</v>
      </c>
      <c r="E2317" s="10" t="str">
        <f>TEXT(SalesDataTable[[#This Row],[Order Date]],"MMM")</f>
        <v>Nov</v>
      </c>
      <c r="F2317" s="10">
        <f>YEAR(SalesDataTable[[#This Row],[Order Date]])</f>
        <v>2026</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6">
      <c r="A2318" s="2">
        <v>2437</v>
      </c>
      <c r="B2318" s="3">
        <v>46335</v>
      </c>
      <c r="C2318" s="11" t="str">
        <f>"Q"&amp;ROUNDUP(MONTH(SalesDataTable[[#This Row],[Order Date]])/3,0)</f>
        <v>Q4</v>
      </c>
      <c r="D2318" s="10">
        <f>MONTH(SalesDataTable[[#This Row],[Order Date]])</f>
        <v>11</v>
      </c>
      <c r="E2318" s="10" t="str">
        <f>TEXT(SalesDataTable[[#This Row],[Order Date]],"MMM")</f>
        <v>Nov</v>
      </c>
      <c r="F2318" s="10">
        <f>YEAR(SalesDataTable[[#This Row],[Order Date]])</f>
        <v>2026</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6">
      <c r="A2319" s="2">
        <v>3380</v>
      </c>
      <c r="B2319" s="3">
        <v>46335</v>
      </c>
      <c r="C2319" s="11" t="str">
        <f>"Q"&amp;ROUNDUP(MONTH(SalesDataTable[[#This Row],[Order Date]])/3,0)</f>
        <v>Q4</v>
      </c>
      <c r="D2319" s="10">
        <f>MONTH(SalesDataTable[[#This Row],[Order Date]])</f>
        <v>11</v>
      </c>
      <c r="E2319" s="10" t="str">
        <f>TEXT(SalesDataTable[[#This Row],[Order Date]],"MMM")</f>
        <v>Nov</v>
      </c>
      <c r="F2319" s="10">
        <f>YEAR(SalesDataTable[[#This Row],[Order Date]])</f>
        <v>2026</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6">
      <c r="A2320" s="2">
        <v>3648</v>
      </c>
      <c r="B2320" s="3">
        <v>46335</v>
      </c>
      <c r="C2320" s="11" t="str">
        <f>"Q"&amp;ROUNDUP(MONTH(SalesDataTable[[#This Row],[Order Date]])/3,0)</f>
        <v>Q4</v>
      </c>
      <c r="D2320" s="10">
        <f>MONTH(SalesDataTable[[#This Row],[Order Date]])</f>
        <v>11</v>
      </c>
      <c r="E2320" s="10" t="str">
        <f>TEXT(SalesDataTable[[#This Row],[Order Date]],"MMM")</f>
        <v>Nov</v>
      </c>
      <c r="F2320" s="10">
        <f>YEAR(SalesDataTable[[#This Row],[Order Date]])</f>
        <v>2026</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6">
      <c r="A2321" s="2">
        <v>3692</v>
      </c>
      <c r="B2321" s="3">
        <v>46335</v>
      </c>
      <c r="C2321" s="11" t="str">
        <f>"Q"&amp;ROUNDUP(MONTH(SalesDataTable[[#This Row],[Order Date]])/3,0)</f>
        <v>Q4</v>
      </c>
      <c r="D2321" s="10">
        <f>MONTH(SalesDataTable[[#This Row],[Order Date]])</f>
        <v>11</v>
      </c>
      <c r="E2321" s="10" t="str">
        <f>TEXT(SalesDataTable[[#This Row],[Order Date]],"MMM")</f>
        <v>Nov</v>
      </c>
      <c r="F2321" s="10">
        <f>YEAR(SalesDataTable[[#This Row],[Order Date]])</f>
        <v>2026</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6">
      <c r="A2322" s="2">
        <v>4406</v>
      </c>
      <c r="B2322" s="3">
        <v>46335</v>
      </c>
      <c r="C2322" s="11" t="str">
        <f>"Q"&amp;ROUNDUP(MONTH(SalesDataTable[[#This Row],[Order Date]])/3,0)</f>
        <v>Q4</v>
      </c>
      <c r="D2322" s="10">
        <f>MONTH(SalesDataTable[[#This Row],[Order Date]])</f>
        <v>11</v>
      </c>
      <c r="E2322" s="10" t="str">
        <f>TEXT(SalesDataTable[[#This Row],[Order Date]],"MMM")</f>
        <v>Nov</v>
      </c>
      <c r="F2322" s="10">
        <f>YEAR(SalesDataTable[[#This Row],[Order Date]])</f>
        <v>2026</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6">
      <c r="A2323" s="2">
        <v>4550</v>
      </c>
      <c r="B2323" s="3">
        <v>46335</v>
      </c>
      <c r="C2323" s="11" t="str">
        <f>"Q"&amp;ROUNDUP(MONTH(SalesDataTable[[#This Row],[Order Date]])/3,0)</f>
        <v>Q4</v>
      </c>
      <c r="D2323" s="10">
        <f>MONTH(SalesDataTable[[#This Row],[Order Date]])</f>
        <v>11</v>
      </c>
      <c r="E2323" s="10" t="str">
        <f>TEXT(SalesDataTable[[#This Row],[Order Date]],"MMM")</f>
        <v>Nov</v>
      </c>
      <c r="F2323" s="10">
        <f>YEAR(SalesDataTable[[#This Row],[Order Date]])</f>
        <v>2026</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6">
      <c r="A2324" s="2">
        <v>4855</v>
      </c>
      <c r="B2324" s="3">
        <v>46335</v>
      </c>
      <c r="C2324" s="11" t="str">
        <f>"Q"&amp;ROUNDUP(MONTH(SalesDataTable[[#This Row],[Order Date]])/3,0)</f>
        <v>Q4</v>
      </c>
      <c r="D2324" s="10">
        <f>MONTH(SalesDataTable[[#This Row],[Order Date]])</f>
        <v>11</v>
      </c>
      <c r="E2324" s="10" t="str">
        <f>TEXT(SalesDataTable[[#This Row],[Order Date]],"MMM")</f>
        <v>Nov</v>
      </c>
      <c r="F2324" s="10">
        <f>YEAR(SalesDataTable[[#This Row],[Order Date]])</f>
        <v>2026</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6">
      <c r="A2325" s="2">
        <v>5151</v>
      </c>
      <c r="B2325" s="3">
        <v>46335</v>
      </c>
      <c r="C2325" s="11" t="str">
        <f>"Q"&amp;ROUNDUP(MONTH(SalesDataTable[[#This Row],[Order Date]])/3,0)</f>
        <v>Q4</v>
      </c>
      <c r="D2325" s="10">
        <f>MONTH(SalesDataTable[[#This Row],[Order Date]])</f>
        <v>11</v>
      </c>
      <c r="E2325" s="10" t="str">
        <f>TEXT(SalesDataTable[[#This Row],[Order Date]],"MMM")</f>
        <v>Nov</v>
      </c>
      <c r="F2325" s="10">
        <f>YEAR(SalesDataTable[[#This Row],[Order Date]])</f>
        <v>2026</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6">
      <c r="A2326" s="2">
        <v>5189</v>
      </c>
      <c r="B2326" s="3">
        <v>46335</v>
      </c>
      <c r="C2326" s="11" t="str">
        <f>"Q"&amp;ROUNDUP(MONTH(SalesDataTable[[#This Row],[Order Date]])/3,0)</f>
        <v>Q4</v>
      </c>
      <c r="D2326" s="10">
        <f>MONTH(SalesDataTable[[#This Row],[Order Date]])</f>
        <v>11</v>
      </c>
      <c r="E2326" s="10" t="str">
        <f>TEXT(SalesDataTable[[#This Row],[Order Date]],"MMM")</f>
        <v>Nov</v>
      </c>
      <c r="F2326" s="10">
        <f>YEAR(SalesDataTable[[#This Row],[Order Date]])</f>
        <v>2026</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6">
      <c r="A2327" s="2">
        <v>726</v>
      </c>
      <c r="B2327" s="3">
        <v>46336</v>
      </c>
      <c r="C2327" s="11" t="str">
        <f>"Q"&amp;ROUNDUP(MONTH(SalesDataTable[[#This Row],[Order Date]])/3,0)</f>
        <v>Q4</v>
      </c>
      <c r="D2327" s="10">
        <f>MONTH(SalesDataTable[[#This Row],[Order Date]])</f>
        <v>11</v>
      </c>
      <c r="E2327" s="10" t="str">
        <f>TEXT(SalesDataTable[[#This Row],[Order Date]],"MMM")</f>
        <v>Nov</v>
      </c>
      <c r="F2327" s="10">
        <f>YEAR(SalesDataTable[[#This Row],[Order Date]])</f>
        <v>2026</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6">
      <c r="A2328" s="2">
        <v>2154</v>
      </c>
      <c r="B2328" s="3">
        <v>46336</v>
      </c>
      <c r="C2328" s="11" t="str">
        <f>"Q"&amp;ROUNDUP(MONTH(SalesDataTable[[#This Row],[Order Date]])/3,0)</f>
        <v>Q4</v>
      </c>
      <c r="D2328" s="10">
        <f>MONTH(SalesDataTable[[#This Row],[Order Date]])</f>
        <v>11</v>
      </c>
      <c r="E2328" s="10" t="str">
        <f>TEXT(SalesDataTable[[#This Row],[Order Date]],"MMM")</f>
        <v>Nov</v>
      </c>
      <c r="F2328" s="10">
        <f>YEAR(SalesDataTable[[#This Row],[Order Date]])</f>
        <v>2026</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6">
      <c r="A2329" s="2">
        <v>4403</v>
      </c>
      <c r="B2329" s="3">
        <v>46336</v>
      </c>
      <c r="C2329" s="11" t="str">
        <f>"Q"&amp;ROUNDUP(MONTH(SalesDataTable[[#This Row],[Order Date]])/3,0)</f>
        <v>Q4</v>
      </c>
      <c r="D2329" s="10">
        <f>MONTH(SalesDataTable[[#This Row],[Order Date]])</f>
        <v>11</v>
      </c>
      <c r="E2329" s="10" t="str">
        <f>TEXT(SalesDataTable[[#This Row],[Order Date]],"MMM")</f>
        <v>Nov</v>
      </c>
      <c r="F2329" s="10">
        <f>YEAR(SalesDataTable[[#This Row],[Order Date]])</f>
        <v>2026</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6">
      <c r="A2330" s="2">
        <v>4924</v>
      </c>
      <c r="B2330" s="3">
        <v>46336</v>
      </c>
      <c r="C2330" s="11" t="str">
        <f>"Q"&amp;ROUNDUP(MONTH(SalesDataTable[[#This Row],[Order Date]])/3,0)</f>
        <v>Q4</v>
      </c>
      <c r="D2330" s="10">
        <f>MONTH(SalesDataTable[[#This Row],[Order Date]])</f>
        <v>11</v>
      </c>
      <c r="E2330" s="10" t="str">
        <f>TEXT(SalesDataTable[[#This Row],[Order Date]],"MMM")</f>
        <v>Nov</v>
      </c>
      <c r="F2330" s="10">
        <f>YEAR(SalesDataTable[[#This Row],[Order Date]])</f>
        <v>2026</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6">
      <c r="A2331" s="2">
        <v>25</v>
      </c>
      <c r="B2331" s="3">
        <v>46337</v>
      </c>
      <c r="C2331" s="11" t="str">
        <f>"Q"&amp;ROUNDUP(MONTH(SalesDataTable[[#This Row],[Order Date]])/3,0)</f>
        <v>Q4</v>
      </c>
      <c r="D2331" s="10">
        <f>MONTH(SalesDataTable[[#This Row],[Order Date]])</f>
        <v>11</v>
      </c>
      <c r="E2331" s="10" t="str">
        <f>TEXT(SalesDataTable[[#This Row],[Order Date]],"MMM")</f>
        <v>Nov</v>
      </c>
      <c r="F2331" s="10">
        <f>YEAR(SalesDataTable[[#This Row],[Order Date]])</f>
        <v>2026</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6">
      <c r="A2332" s="2">
        <v>252</v>
      </c>
      <c r="B2332" s="3">
        <v>46337</v>
      </c>
      <c r="C2332" s="11" t="str">
        <f>"Q"&amp;ROUNDUP(MONTH(SalesDataTable[[#This Row],[Order Date]])/3,0)</f>
        <v>Q4</v>
      </c>
      <c r="D2332" s="10">
        <f>MONTH(SalesDataTable[[#This Row],[Order Date]])</f>
        <v>11</v>
      </c>
      <c r="E2332" s="10" t="str">
        <f>TEXT(SalesDataTable[[#This Row],[Order Date]],"MMM")</f>
        <v>Nov</v>
      </c>
      <c r="F2332" s="10">
        <f>YEAR(SalesDataTable[[#This Row],[Order Date]])</f>
        <v>2026</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6">
      <c r="A2333" s="2">
        <v>1203</v>
      </c>
      <c r="B2333" s="3">
        <v>46337</v>
      </c>
      <c r="C2333" s="11" t="str">
        <f>"Q"&amp;ROUNDUP(MONTH(SalesDataTable[[#This Row],[Order Date]])/3,0)</f>
        <v>Q4</v>
      </c>
      <c r="D2333" s="10">
        <f>MONTH(SalesDataTable[[#This Row],[Order Date]])</f>
        <v>11</v>
      </c>
      <c r="E2333" s="10" t="str">
        <f>TEXT(SalesDataTable[[#This Row],[Order Date]],"MMM")</f>
        <v>Nov</v>
      </c>
      <c r="F2333" s="10">
        <f>YEAR(SalesDataTable[[#This Row],[Order Date]])</f>
        <v>2026</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6">
      <c r="A2334" s="2">
        <v>1567</v>
      </c>
      <c r="B2334" s="3">
        <v>46337</v>
      </c>
      <c r="C2334" s="11" t="str">
        <f>"Q"&amp;ROUNDUP(MONTH(SalesDataTable[[#This Row],[Order Date]])/3,0)</f>
        <v>Q4</v>
      </c>
      <c r="D2334" s="10">
        <f>MONTH(SalesDataTable[[#This Row],[Order Date]])</f>
        <v>11</v>
      </c>
      <c r="E2334" s="10" t="str">
        <f>TEXT(SalesDataTable[[#This Row],[Order Date]],"MMM")</f>
        <v>Nov</v>
      </c>
      <c r="F2334" s="10">
        <f>YEAR(SalesDataTable[[#This Row],[Order Date]])</f>
        <v>2026</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6">
      <c r="A2335" s="2">
        <v>2060</v>
      </c>
      <c r="B2335" s="3">
        <v>46337</v>
      </c>
      <c r="C2335" s="11" t="str">
        <f>"Q"&amp;ROUNDUP(MONTH(SalesDataTable[[#This Row],[Order Date]])/3,0)</f>
        <v>Q4</v>
      </c>
      <c r="D2335" s="10">
        <f>MONTH(SalesDataTable[[#This Row],[Order Date]])</f>
        <v>11</v>
      </c>
      <c r="E2335" s="10" t="str">
        <f>TEXT(SalesDataTable[[#This Row],[Order Date]],"MMM")</f>
        <v>Nov</v>
      </c>
      <c r="F2335" s="10">
        <f>YEAR(SalesDataTable[[#This Row],[Order Date]])</f>
        <v>2026</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6">
      <c r="A2336" s="2">
        <v>2485</v>
      </c>
      <c r="B2336" s="3">
        <v>46337</v>
      </c>
      <c r="C2336" s="11" t="str">
        <f>"Q"&amp;ROUNDUP(MONTH(SalesDataTable[[#This Row],[Order Date]])/3,0)</f>
        <v>Q4</v>
      </c>
      <c r="D2336" s="10">
        <f>MONTH(SalesDataTable[[#This Row],[Order Date]])</f>
        <v>11</v>
      </c>
      <c r="E2336" s="10" t="str">
        <f>TEXT(SalesDataTable[[#This Row],[Order Date]],"MMM")</f>
        <v>Nov</v>
      </c>
      <c r="F2336" s="10">
        <f>YEAR(SalesDataTable[[#This Row],[Order Date]])</f>
        <v>2026</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6">
      <c r="A2337" s="2">
        <v>3101</v>
      </c>
      <c r="B2337" s="3">
        <v>46337</v>
      </c>
      <c r="C2337" s="11" t="str">
        <f>"Q"&amp;ROUNDUP(MONTH(SalesDataTable[[#This Row],[Order Date]])/3,0)</f>
        <v>Q4</v>
      </c>
      <c r="D2337" s="10">
        <f>MONTH(SalesDataTable[[#This Row],[Order Date]])</f>
        <v>11</v>
      </c>
      <c r="E2337" s="10" t="str">
        <f>TEXT(SalesDataTable[[#This Row],[Order Date]],"MMM")</f>
        <v>Nov</v>
      </c>
      <c r="F2337" s="10">
        <f>YEAR(SalesDataTable[[#This Row],[Order Date]])</f>
        <v>2026</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6">
      <c r="A2338" s="2">
        <v>3165</v>
      </c>
      <c r="B2338" s="3">
        <v>46337</v>
      </c>
      <c r="C2338" s="11" t="str">
        <f>"Q"&amp;ROUNDUP(MONTH(SalesDataTable[[#This Row],[Order Date]])/3,0)</f>
        <v>Q4</v>
      </c>
      <c r="D2338" s="10">
        <f>MONTH(SalesDataTable[[#This Row],[Order Date]])</f>
        <v>11</v>
      </c>
      <c r="E2338" s="10" t="str">
        <f>TEXT(SalesDataTable[[#This Row],[Order Date]],"MMM")</f>
        <v>Nov</v>
      </c>
      <c r="F2338" s="10">
        <f>YEAR(SalesDataTable[[#This Row],[Order Date]])</f>
        <v>2026</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6">
      <c r="A2339" s="2">
        <v>4179</v>
      </c>
      <c r="B2339" s="3">
        <v>46337</v>
      </c>
      <c r="C2339" s="11" t="str">
        <f>"Q"&amp;ROUNDUP(MONTH(SalesDataTable[[#This Row],[Order Date]])/3,0)</f>
        <v>Q4</v>
      </c>
      <c r="D2339" s="10">
        <f>MONTH(SalesDataTable[[#This Row],[Order Date]])</f>
        <v>11</v>
      </c>
      <c r="E2339" s="10" t="str">
        <f>TEXT(SalesDataTable[[#This Row],[Order Date]],"MMM")</f>
        <v>Nov</v>
      </c>
      <c r="F2339" s="10">
        <f>YEAR(SalesDataTable[[#This Row],[Order Date]])</f>
        <v>2026</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6">
      <c r="A2340" s="2">
        <v>4829</v>
      </c>
      <c r="B2340" s="3">
        <v>46337</v>
      </c>
      <c r="C2340" s="11" t="str">
        <f>"Q"&amp;ROUNDUP(MONTH(SalesDataTable[[#This Row],[Order Date]])/3,0)</f>
        <v>Q4</v>
      </c>
      <c r="D2340" s="10">
        <f>MONTH(SalesDataTable[[#This Row],[Order Date]])</f>
        <v>11</v>
      </c>
      <c r="E2340" s="10" t="str">
        <f>TEXT(SalesDataTable[[#This Row],[Order Date]],"MMM")</f>
        <v>Nov</v>
      </c>
      <c r="F2340" s="10">
        <f>YEAR(SalesDataTable[[#This Row],[Order Date]])</f>
        <v>2026</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6">
      <c r="A2341" s="2">
        <v>4943</v>
      </c>
      <c r="B2341" s="3">
        <v>46337</v>
      </c>
      <c r="C2341" s="11" t="str">
        <f>"Q"&amp;ROUNDUP(MONTH(SalesDataTable[[#This Row],[Order Date]])/3,0)</f>
        <v>Q4</v>
      </c>
      <c r="D2341" s="10">
        <f>MONTH(SalesDataTable[[#This Row],[Order Date]])</f>
        <v>11</v>
      </c>
      <c r="E2341" s="10" t="str">
        <f>TEXT(SalesDataTable[[#This Row],[Order Date]],"MMM")</f>
        <v>Nov</v>
      </c>
      <c r="F2341" s="10">
        <f>YEAR(SalesDataTable[[#This Row],[Order Date]])</f>
        <v>2026</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6">
      <c r="A2342" s="2">
        <v>887</v>
      </c>
      <c r="B2342" s="3">
        <v>46338</v>
      </c>
      <c r="C2342" s="11" t="str">
        <f>"Q"&amp;ROUNDUP(MONTH(SalesDataTable[[#This Row],[Order Date]])/3,0)</f>
        <v>Q4</v>
      </c>
      <c r="D2342" s="10">
        <f>MONTH(SalesDataTable[[#This Row],[Order Date]])</f>
        <v>11</v>
      </c>
      <c r="E2342" s="10" t="str">
        <f>TEXT(SalesDataTable[[#This Row],[Order Date]],"MMM")</f>
        <v>Nov</v>
      </c>
      <c r="F2342" s="10">
        <f>YEAR(SalesDataTable[[#This Row],[Order Date]])</f>
        <v>2026</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6">
      <c r="A2343" s="2">
        <v>1090</v>
      </c>
      <c r="B2343" s="3">
        <v>46338</v>
      </c>
      <c r="C2343" s="11" t="str">
        <f>"Q"&amp;ROUNDUP(MONTH(SalesDataTable[[#This Row],[Order Date]])/3,0)</f>
        <v>Q4</v>
      </c>
      <c r="D2343" s="10">
        <f>MONTH(SalesDataTable[[#This Row],[Order Date]])</f>
        <v>11</v>
      </c>
      <c r="E2343" s="10" t="str">
        <f>TEXT(SalesDataTable[[#This Row],[Order Date]],"MMM")</f>
        <v>Nov</v>
      </c>
      <c r="F2343" s="10">
        <f>YEAR(SalesDataTable[[#This Row],[Order Date]])</f>
        <v>2026</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6">
      <c r="A2344" s="2">
        <v>2090</v>
      </c>
      <c r="B2344" s="3">
        <v>46338</v>
      </c>
      <c r="C2344" s="11" t="str">
        <f>"Q"&amp;ROUNDUP(MONTH(SalesDataTable[[#This Row],[Order Date]])/3,0)</f>
        <v>Q4</v>
      </c>
      <c r="D2344" s="10">
        <f>MONTH(SalesDataTable[[#This Row],[Order Date]])</f>
        <v>11</v>
      </c>
      <c r="E2344" s="10" t="str">
        <f>TEXT(SalesDataTable[[#This Row],[Order Date]],"MMM")</f>
        <v>Nov</v>
      </c>
      <c r="F2344" s="10">
        <f>YEAR(SalesDataTable[[#This Row],[Order Date]])</f>
        <v>2026</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6">
      <c r="A2345" s="2">
        <v>2561</v>
      </c>
      <c r="B2345" s="3">
        <v>46338</v>
      </c>
      <c r="C2345" s="11" t="str">
        <f>"Q"&amp;ROUNDUP(MONTH(SalesDataTable[[#This Row],[Order Date]])/3,0)</f>
        <v>Q4</v>
      </c>
      <c r="D2345" s="10">
        <f>MONTH(SalesDataTable[[#This Row],[Order Date]])</f>
        <v>11</v>
      </c>
      <c r="E2345" s="10" t="str">
        <f>TEXT(SalesDataTable[[#This Row],[Order Date]],"MMM")</f>
        <v>Nov</v>
      </c>
      <c r="F2345" s="10">
        <f>YEAR(SalesDataTable[[#This Row],[Order Date]])</f>
        <v>2026</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6">
      <c r="A2346" s="2">
        <v>2855</v>
      </c>
      <c r="B2346" s="3">
        <v>46338</v>
      </c>
      <c r="C2346" s="11" t="str">
        <f>"Q"&amp;ROUNDUP(MONTH(SalesDataTable[[#This Row],[Order Date]])/3,0)</f>
        <v>Q4</v>
      </c>
      <c r="D2346" s="10">
        <f>MONTH(SalesDataTable[[#This Row],[Order Date]])</f>
        <v>11</v>
      </c>
      <c r="E2346" s="10" t="str">
        <f>TEXT(SalesDataTable[[#This Row],[Order Date]],"MMM")</f>
        <v>Nov</v>
      </c>
      <c r="F2346" s="10">
        <f>YEAR(SalesDataTable[[#This Row],[Order Date]])</f>
        <v>2026</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6">
      <c r="A2347" s="2">
        <v>4421</v>
      </c>
      <c r="B2347" s="3">
        <v>46338</v>
      </c>
      <c r="C2347" s="11" t="str">
        <f>"Q"&amp;ROUNDUP(MONTH(SalesDataTable[[#This Row],[Order Date]])/3,0)</f>
        <v>Q4</v>
      </c>
      <c r="D2347" s="10">
        <f>MONTH(SalesDataTable[[#This Row],[Order Date]])</f>
        <v>11</v>
      </c>
      <c r="E2347" s="10" t="str">
        <f>TEXT(SalesDataTable[[#This Row],[Order Date]],"MMM")</f>
        <v>Nov</v>
      </c>
      <c r="F2347" s="10">
        <f>YEAR(SalesDataTable[[#This Row],[Order Date]])</f>
        <v>2026</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6">
      <c r="A2348" s="2">
        <v>195</v>
      </c>
      <c r="B2348" s="3">
        <v>46339</v>
      </c>
      <c r="C2348" s="11" t="str">
        <f>"Q"&amp;ROUNDUP(MONTH(SalesDataTable[[#This Row],[Order Date]])/3,0)</f>
        <v>Q4</v>
      </c>
      <c r="D2348" s="10">
        <f>MONTH(SalesDataTable[[#This Row],[Order Date]])</f>
        <v>11</v>
      </c>
      <c r="E2348" s="10" t="str">
        <f>TEXT(SalesDataTable[[#This Row],[Order Date]],"MMM")</f>
        <v>Nov</v>
      </c>
      <c r="F2348" s="10">
        <f>YEAR(SalesDataTable[[#This Row],[Order Date]])</f>
        <v>2026</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6">
      <c r="A2349" s="2">
        <v>520</v>
      </c>
      <c r="B2349" s="3">
        <v>46339</v>
      </c>
      <c r="C2349" s="11" t="str">
        <f>"Q"&amp;ROUNDUP(MONTH(SalesDataTable[[#This Row],[Order Date]])/3,0)</f>
        <v>Q4</v>
      </c>
      <c r="D2349" s="10">
        <f>MONTH(SalesDataTable[[#This Row],[Order Date]])</f>
        <v>11</v>
      </c>
      <c r="E2349" s="10" t="str">
        <f>TEXT(SalesDataTable[[#This Row],[Order Date]],"MMM")</f>
        <v>Nov</v>
      </c>
      <c r="F2349" s="10">
        <f>YEAR(SalesDataTable[[#This Row],[Order Date]])</f>
        <v>2026</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6">
      <c r="A2350" s="2">
        <v>646</v>
      </c>
      <c r="B2350" s="3">
        <v>46339</v>
      </c>
      <c r="C2350" s="11" t="str">
        <f>"Q"&amp;ROUNDUP(MONTH(SalesDataTable[[#This Row],[Order Date]])/3,0)</f>
        <v>Q4</v>
      </c>
      <c r="D2350" s="10">
        <f>MONTH(SalesDataTable[[#This Row],[Order Date]])</f>
        <v>11</v>
      </c>
      <c r="E2350" s="10" t="str">
        <f>TEXT(SalesDataTable[[#This Row],[Order Date]],"MMM")</f>
        <v>Nov</v>
      </c>
      <c r="F2350" s="10">
        <f>YEAR(SalesDataTable[[#This Row],[Order Date]])</f>
        <v>2026</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6">
      <c r="A2351" s="2">
        <v>893</v>
      </c>
      <c r="B2351" s="3">
        <v>46339</v>
      </c>
      <c r="C2351" s="11" t="str">
        <f>"Q"&amp;ROUNDUP(MONTH(SalesDataTable[[#This Row],[Order Date]])/3,0)</f>
        <v>Q4</v>
      </c>
      <c r="D2351" s="10">
        <f>MONTH(SalesDataTable[[#This Row],[Order Date]])</f>
        <v>11</v>
      </c>
      <c r="E2351" s="10" t="str">
        <f>TEXT(SalesDataTable[[#This Row],[Order Date]],"MMM")</f>
        <v>Nov</v>
      </c>
      <c r="F2351" s="10">
        <f>YEAR(SalesDataTable[[#This Row],[Order Date]])</f>
        <v>2026</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6">
      <c r="A2352" s="2">
        <v>916</v>
      </c>
      <c r="B2352" s="3">
        <v>46339</v>
      </c>
      <c r="C2352" s="11" t="str">
        <f>"Q"&amp;ROUNDUP(MONTH(SalesDataTable[[#This Row],[Order Date]])/3,0)</f>
        <v>Q4</v>
      </c>
      <c r="D2352" s="10">
        <f>MONTH(SalesDataTable[[#This Row],[Order Date]])</f>
        <v>11</v>
      </c>
      <c r="E2352" s="10" t="str">
        <f>TEXT(SalesDataTable[[#This Row],[Order Date]],"MMM")</f>
        <v>Nov</v>
      </c>
      <c r="F2352" s="10">
        <f>YEAR(SalesDataTable[[#This Row],[Order Date]])</f>
        <v>2026</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6">
      <c r="A2353" s="2">
        <v>1295</v>
      </c>
      <c r="B2353" s="3">
        <v>46339</v>
      </c>
      <c r="C2353" s="11" t="str">
        <f>"Q"&amp;ROUNDUP(MONTH(SalesDataTable[[#This Row],[Order Date]])/3,0)</f>
        <v>Q4</v>
      </c>
      <c r="D2353" s="10">
        <f>MONTH(SalesDataTable[[#This Row],[Order Date]])</f>
        <v>11</v>
      </c>
      <c r="E2353" s="10" t="str">
        <f>TEXT(SalesDataTable[[#This Row],[Order Date]],"MMM")</f>
        <v>Nov</v>
      </c>
      <c r="F2353" s="10">
        <f>YEAR(SalesDataTable[[#This Row],[Order Date]])</f>
        <v>2026</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6">
      <c r="A2354" s="2">
        <v>3438</v>
      </c>
      <c r="B2354" s="3">
        <v>46339</v>
      </c>
      <c r="C2354" s="11" t="str">
        <f>"Q"&amp;ROUNDUP(MONTH(SalesDataTable[[#This Row],[Order Date]])/3,0)</f>
        <v>Q4</v>
      </c>
      <c r="D2354" s="10">
        <f>MONTH(SalesDataTable[[#This Row],[Order Date]])</f>
        <v>11</v>
      </c>
      <c r="E2354" s="10" t="str">
        <f>TEXT(SalesDataTable[[#This Row],[Order Date]],"MMM")</f>
        <v>Nov</v>
      </c>
      <c r="F2354" s="10">
        <f>YEAR(SalesDataTable[[#This Row],[Order Date]])</f>
        <v>2026</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6">
      <c r="A2355" s="2">
        <v>3573</v>
      </c>
      <c r="B2355" s="3">
        <v>46339</v>
      </c>
      <c r="C2355" s="11" t="str">
        <f>"Q"&amp;ROUNDUP(MONTH(SalesDataTable[[#This Row],[Order Date]])/3,0)</f>
        <v>Q4</v>
      </c>
      <c r="D2355" s="10">
        <f>MONTH(SalesDataTable[[#This Row],[Order Date]])</f>
        <v>11</v>
      </c>
      <c r="E2355" s="10" t="str">
        <f>TEXT(SalesDataTable[[#This Row],[Order Date]],"MMM")</f>
        <v>Nov</v>
      </c>
      <c r="F2355" s="10">
        <f>YEAR(SalesDataTable[[#This Row],[Order Date]])</f>
        <v>2026</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6">
      <c r="A2356" s="2">
        <v>4257</v>
      </c>
      <c r="B2356" s="3">
        <v>46339</v>
      </c>
      <c r="C2356" s="11" t="str">
        <f>"Q"&amp;ROUNDUP(MONTH(SalesDataTable[[#This Row],[Order Date]])/3,0)</f>
        <v>Q4</v>
      </c>
      <c r="D2356" s="10">
        <f>MONTH(SalesDataTable[[#This Row],[Order Date]])</f>
        <v>11</v>
      </c>
      <c r="E2356" s="10" t="str">
        <f>TEXT(SalesDataTable[[#This Row],[Order Date]],"MMM")</f>
        <v>Nov</v>
      </c>
      <c r="F2356" s="10">
        <f>YEAR(SalesDataTable[[#This Row],[Order Date]])</f>
        <v>2026</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6">
      <c r="A2357" s="2">
        <v>4389</v>
      </c>
      <c r="B2357" s="3">
        <v>46339</v>
      </c>
      <c r="C2357" s="11" t="str">
        <f>"Q"&amp;ROUNDUP(MONTH(SalesDataTable[[#This Row],[Order Date]])/3,0)</f>
        <v>Q4</v>
      </c>
      <c r="D2357" s="10">
        <f>MONTH(SalesDataTable[[#This Row],[Order Date]])</f>
        <v>11</v>
      </c>
      <c r="E2357" s="10" t="str">
        <f>TEXT(SalesDataTable[[#This Row],[Order Date]],"MMM")</f>
        <v>Nov</v>
      </c>
      <c r="F2357" s="10">
        <f>YEAR(SalesDataTable[[#This Row],[Order Date]])</f>
        <v>2026</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6">
      <c r="A2358" s="2">
        <v>4887</v>
      </c>
      <c r="B2358" s="3">
        <v>46339</v>
      </c>
      <c r="C2358" s="11" t="str">
        <f>"Q"&amp;ROUNDUP(MONTH(SalesDataTable[[#This Row],[Order Date]])/3,0)</f>
        <v>Q4</v>
      </c>
      <c r="D2358" s="10">
        <f>MONTH(SalesDataTable[[#This Row],[Order Date]])</f>
        <v>11</v>
      </c>
      <c r="E2358" s="10" t="str">
        <f>TEXT(SalesDataTable[[#This Row],[Order Date]],"MMM")</f>
        <v>Nov</v>
      </c>
      <c r="F2358" s="10">
        <f>YEAR(SalesDataTable[[#This Row],[Order Date]])</f>
        <v>2026</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6">
      <c r="A2359" s="2">
        <v>5007</v>
      </c>
      <c r="B2359" s="3">
        <v>46339</v>
      </c>
      <c r="C2359" s="11" t="str">
        <f>"Q"&amp;ROUNDUP(MONTH(SalesDataTable[[#This Row],[Order Date]])/3,0)</f>
        <v>Q4</v>
      </c>
      <c r="D2359" s="10">
        <f>MONTH(SalesDataTable[[#This Row],[Order Date]])</f>
        <v>11</v>
      </c>
      <c r="E2359" s="10" t="str">
        <f>TEXT(SalesDataTable[[#This Row],[Order Date]],"MMM")</f>
        <v>Nov</v>
      </c>
      <c r="F2359" s="10">
        <f>YEAR(SalesDataTable[[#This Row],[Order Date]])</f>
        <v>2026</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6">
      <c r="A2360" s="2">
        <v>5111</v>
      </c>
      <c r="B2360" s="3">
        <v>46339</v>
      </c>
      <c r="C2360" s="11" t="str">
        <f>"Q"&amp;ROUNDUP(MONTH(SalesDataTable[[#This Row],[Order Date]])/3,0)</f>
        <v>Q4</v>
      </c>
      <c r="D2360" s="10">
        <f>MONTH(SalesDataTable[[#This Row],[Order Date]])</f>
        <v>11</v>
      </c>
      <c r="E2360" s="10" t="str">
        <f>TEXT(SalesDataTable[[#This Row],[Order Date]],"MMM")</f>
        <v>Nov</v>
      </c>
      <c r="F2360" s="10">
        <f>YEAR(SalesDataTable[[#This Row],[Order Date]])</f>
        <v>2026</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6">
      <c r="A2361" s="2">
        <v>5177</v>
      </c>
      <c r="B2361" s="3">
        <v>46339</v>
      </c>
      <c r="C2361" s="11" t="str">
        <f>"Q"&amp;ROUNDUP(MONTH(SalesDataTable[[#This Row],[Order Date]])/3,0)</f>
        <v>Q4</v>
      </c>
      <c r="D2361" s="10">
        <f>MONTH(SalesDataTable[[#This Row],[Order Date]])</f>
        <v>11</v>
      </c>
      <c r="E2361" s="10" t="str">
        <f>TEXT(SalesDataTable[[#This Row],[Order Date]],"MMM")</f>
        <v>Nov</v>
      </c>
      <c r="F2361" s="10">
        <f>YEAR(SalesDataTable[[#This Row],[Order Date]])</f>
        <v>2026</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6">
      <c r="A2362" s="2">
        <v>584</v>
      </c>
      <c r="B2362" s="3">
        <v>46340</v>
      </c>
      <c r="C2362" s="11" t="str">
        <f>"Q"&amp;ROUNDUP(MONTH(SalesDataTable[[#This Row],[Order Date]])/3,0)</f>
        <v>Q4</v>
      </c>
      <c r="D2362" s="10">
        <f>MONTH(SalesDataTable[[#This Row],[Order Date]])</f>
        <v>11</v>
      </c>
      <c r="E2362" s="10" t="str">
        <f>TEXT(SalesDataTable[[#This Row],[Order Date]],"MMM")</f>
        <v>Nov</v>
      </c>
      <c r="F2362" s="10">
        <f>YEAR(SalesDataTable[[#This Row],[Order Date]])</f>
        <v>2026</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6">
      <c r="A2363" s="2">
        <v>621</v>
      </c>
      <c r="B2363" s="3">
        <v>46340</v>
      </c>
      <c r="C2363" s="11" t="str">
        <f>"Q"&amp;ROUNDUP(MONTH(SalesDataTable[[#This Row],[Order Date]])/3,0)</f>
        <v>Q4</v>
      </c>
      <c r="D2363" s="10">
        <f>MONTH(SalesDataTable[[#This Row],[Order Date]])</f>
        <v>11</v>
      </c>
      <c r="E2363" s="10" t="str">
        <f>TEXT(SalesDataTable[[#This Row],[Order Date]],"MMM")</f>
        <v>Nov</v>
      </c>
      <c r="F2363" s="10">
        <f>YEAR(SalesDataTable[[#This Row],[Order Date]])</f>
        <v>2026</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6">
      <c r="A2364" s="2">
        <v>623</v>
      </c>
      <c r="B2364" s="3">
        <v>46340</v>
      </c>
      <c r="C2364" s="11" t="str">
        <f>"Q"&amp;ROUNDUP(MONTH(SalesDataTable[[#This Row],[Order Date]])/3,0)</f>
        <v>Q4</v>
      </c>
      <c r="D2364" s="10">
        <f>MONTH(SalesDataTable[[#This Row],[Order Date]])</f>
        <v>11</v>
      </c>
      <c r="E2364" s="10" t="str">
        <f>TEXT(SalesDataTable[[#This Row],[Order Date]],"MMM")</f>
        <v>Nov</v>
      </c>
      <c r="F2364" s="10">
        <f>YEAR(SalesDataTable[[#This Row],[Order Date]])</f>
        <v>2026</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6">
      <c r="A2365" s="2">
        <v>1431</v>
      </c>
      <c r="B2365" s="3">
        <v>46340</v>
      </c>
      <c r="C2365" s="11" t="str">
        <f>"Q"&amp;ROUNDUP(MONTH(SalesDataTable[[#This Row],[Order Date]])/3,0)</f>
        <v>Q4</v>
      </c>
      <c r="D2365" s="10">
        <f>MONTH(SalesDataTable[[#This Row],[Order Date]])</f>
        <v>11</v>
      </c>
      <c r="E2365" s="10" t="str">
        <f>TEXT(SalesDataTable[[#This Row],[Order Date]],"MMM")</f>
        <v>Nov</v>
      </c>
      <c r="F2365" s="10">
        <f>YEAR(SalesDataTable[[#This Row],[Order Date]])</f>
        <v>2026</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6">
      <c r="A2366" s="2">
        <v>1520</v>
      </c>
      <c r="B2366" s="3">
        <v>46340</v>
      </c>
      <c r="C2366" s="11" t="str">
        <f>"Q"&amp;ROUNDUP(MONTH(SalesDataTable[[#This Row],[Order Date]])/3,0)</f>
        <v>Q4</v>
      </c>
      <c r="D2366" s="10">
        <f>MONTH(SalesDataTable[[#This Row],[Order Date]])</f>
        <v>11</v>
      </c>
      <c r="E2366" s="10" t="str">
        <f>TEXT(SalesDataTable[[#This Row],[Order Date]],"MMM")</f>
        <v>Nov</v>
      </c>
      <c r="F2366" s="10">
        <f>YEAR(SalesDataTable[[#This Row],[Order Date]])</f>
        <v>2026</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6">
      <c r="A2367" s="2">
        <v>1791</v>
      </c>
      <c r="B2367" s="3">
        <v>46340</v>
      </c>
      <c r="C2367" s="11" t="str">
        <f>"Q"&amp;ROUNDUP(MONTH(SalesDataTable[[#This Row],[Order Date]])/3,0)</f>
        <v>Q4</v>
      </c>
      <c r="D2367" s="10">
        <f>MONTH(SalesDataTable[[#This Row],[Order Date]])</f>
        <v>11</v>
      </c>
      <c r="E2367" s="10" t="str">
        <f>TEXT(SalesDataTable[[#This Row],[Order Date]],"MMM")</f>
        <v>Nov</v>
      </c>
      <c r="F2367" s="10">
        <f>YEAR(SalesDataTable[[#This Row],[Order Date]])</f>
        <v>2026</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6">
      <c r="A2368" s="2">
        <v>2191</v>
      </c>
      <c r="B2368" s="3">
        <v>46340</v>
      </c>
      <c r="C2368" s="11" t="str">
        <f>"Q"&amp;ROUNDUP(MONTH(SalesDataTable[[#This Row],[Order Date]])/3,0)</f>
        <v>Q4</v>
      </c>
      <c r="D2368" s="10">
        <f>MONTH(SalesDataTable[[#This Row],[Order Date]])</f>
        <v>11</v>
      </c>
      <c r="E2368" s="10" t="str">
        <f>TEXT(SalesDataTable[[#This Row],[Order Date]],"MMM")</f>
        <v>Nov</v>
      </c>
      <c r="F2368" s="10">
        <f>YEAR(SalesDataTable[[#This Row],[Order Date]])</f>
        <v>2026</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6">
      <c r="A2369" s="2">
        <v>2365</v>
      </c>
      <c r="B2369" s="3">
        <v>46340</v>
      </c>
      <c r="C2369" s="11" t="str">
        <f>"Q"&amp;ROUNDUP(MONTH(SalesDataTable[[#This Row],[Order Date]])/3,0)</f>
        <v>Q4</v>
      </c>
      <c r="D2369" s="10">
        <f>MONTH(SalesDataTable[[#This Row],[Order Date]])</f>
        <v>11</v>
      </c>
      <c r="E2369" s="10" t="str">
        <f>TEXT(SalesDataTable[[#This Row],[Order Date]],"MMM")</f>
        <v>Nov</v>
      </c>
      <c r="F2369" s="10">
        <f>YEAR(SalesDataTable[[#This Row],[Order Date]])</f>
        <v>2026</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6">
      <c r="A2370" s="2">
        <v>2603</v>
      </c>
      <c r="B2370" s="3">
        <v>46340</v>
      </c>
      <c r="C2370" s="11" t="str">
        <f>"Q"&amp;ROUNDUP(MONTH(SalesDataTable[[#This Row],[Order Date]])/3,0)</f>
        <v>Q4</v>
      </c>
      <c r="D2370" s="10">
        <f>MONTH(SalesDataTable[[#This Row],[Order Date]])</f>
        <v>11</v>
      </c>
      <c r="E2370" s="10" t="str">
        <f>TEXT(SalesDataTable[[#This Row],[Order Date]],"MMM")</f>
        <v>Nov</v>
      </c>
      <c r="F2370" s="10">
        <f>YEAR(SalesDataTable[[#This Row],[Order Date]])</f>
        <v>2026</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6">
      <c r="A2371" s="2">
        <v>4098</v>
      </c>
      <c r="B2371" s="3">
        <v>46340</v>
      </c>
      <c r="C2371" s="11" t="str">
        <f>"Q"&amp;ROUNDUP(MONTH(SalesDataTable[[#This Row],[Order Date]])/3,0)</f>
        <v>Q4</v>
      </c>
      <c r="D2371" s="10">
        <f>MONTH(SalesDataTable[[#This Row],[Order Date]])</f>
        <v>11</v>
      </c>
      <c r="E2371" s="10" t="str">
        <f>TEXT(SalesDataTable[[#This Row],[Order Date]],"MMM")</f>
        <v>Nov</v>
      </c>
      <c r="F2371" s="10">
        <f>YEAR(SalesDataTable[[#This Row],[Order Date]])</f>
        <v>2026</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6">
      <c r="A2372" s="2">
        <v>1176</v>
      </c>
      <c r="B2372" s="3">
        <v>46341</v>
      </c>
      <c r="C2372" s="11" t="str">
        <f>"Q"&amp;ROUNDUP(MONTH(SalesDataTable[[#This Row],[Order Date]])/3,0)</f>
        <v>Q4</v>
      </c>
      <c r="D2372" s="10">
        <f>MONTH(SalesDataTable[[#This Row],[Order Date]])</f>
        <v>11</v>
      </c>
      <c r="E2372" s="10" t="str">
        <f>TEXT(SalesDataTable[[#This Row],[Order Date]],"MMM")</f>
        <v>Nov</v>
      </c>
      <c r="F2372" s="10">
        <f>YEAR(SalesDataTable[[#This Row],[Order Date]])</f>
        <v>2026</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6">
      <c r="A2373" s="2">
        <v>1895</v>
      </c>
      <c r="B2373" s="3">
        <v>46341</v>
      </c>
      <c r="C2373" s="11" t="str">
        <f>"Q"&amp;ROUNDUP(MONTH(SalesDataTable[[#This Row],[Order Date]])/3,0)</f>
        <v>Q4</v>
      </c>
      <c r="D2373" s="10">
        <f>MONTH(SalesDataTable[[#This Row],[Order Date]])</f>
        <v>11</v>
      </c>
      <c r="E2373" s="10" t="str">
        <f>TEXT(SalesDataTable[[#This Row],[Order Date]],"MMM")</f>
        <v>Nov</v>
      </c>
      <c r="F2373" s="10">
        <f>YEAR(SalesDataTable[[#This Row],[Order Date]])</f>
        <v>2026</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6">
      <c r="A2374" s="2">
        <v>3385</v>
      </c>
      <c r="B2374" s="3">
        <v>46341</v>
      </c>
      <c r="C2374" s="11" t="str">
        <f>"Q"&amp;ROUNDUP(MONTH(SalesDataTable[[#This Row],[Order Date]])/3,0)</f>
        <v>Q4</v>
      </c>
      <c r="D2374" s="10">
        <f>MONTH(SalesDataTable[[#This Row],[Order Date]])</f>
        <v>11</v>
      </c>
      <c r="E2374" s="10" t="str">
        <f>TEXT(SalesDataTable[[#This Row],[Order Date]],"MMM")</f>
        <v>Nov</v>
      </c>
      <c r="F2374" s="10">
        <f>YEAR(SalesDataTable[[#This Row],[Order Date]])</f>
        <v>2026</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6">
      <c r="A2375" s="2">
        <v>3581</v>
      </c>
      <c r="B2375" s="3">
        <v>46341</v>
      </c>
      <c r="C2375" s="11" t="str">
        <f>"Q"&amp;ROUNDUP(MONTH(SalesDataTable[[#This Row],[Order Date]])/3,0)</f>
        <v>Q4</v>
      </c>
      <c r="D2375" s="10">
        <f>MONTH(SalesDataTable[[#This Row],[Order Date]])</f>
        <v>11</v>
      </c>
      <c r="E2375" s="10" t="str">
        <f>TEXT(SalesDataTable[[#This Row],[Order Date]],"MMM")</f>
        <v>Nov</v>
      </c>
      <c r="F2375" s="10">
        <f>YEAR(SalesDataTable[[#This Row],[Order Date]])</f>
        <v>2026</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6">
      <c r="A2376" s="2">
        <v>4528</v>
      </c>
      <c r="B2376" s="3">
        <v>46341</v>
      </c>
      <c r="C2376" s="11" t="str">
        <f>"Q"&amp;ROUNDUP(MONTH(SalesDataTable[[#This Row],[Order Date]])/3,0)</f>
        <v>Q4</v>
      </c>
      <c r="D2376" s="10">
        <f>MONTH(SalesDataTable[[#This Row],[Order Date]])</f>
        <v>11</v>
      </c>
      <c r="E2376" s="10" t="str">
        <f>TEXT(SalesDataTable[[#This Row],[Order Date]],"MMM")</f>
        <v>Nov</v>
      </c>
      <c r="F2376" s="10">
        <f>YEAR(SalesDataTable[[#This Row],[Order Date]])</f>
        <v>2026</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6">
      <c r="A2377" s="2">
        <v>4633</v>
      </c>
      <c r="B2377" s="3">
        <v>46341</v>
      </c>
      <c r="C2377" s="11" t="str">
        <f>"Q"&amp;ROUNDUP(MONTH(SalesDataTable[[#This Row],[Order Date]])/3,0)</f>
        <v>Q4</v>
      </c>
      <c r="D2377" s="10">
        <f>MONTH(SalesDataTable[[#This Row],[Order Date]])</f>
        <v>11</v>
      </c>
      <c r="E2377" s="10" t="str">
        <f>TEXT(SalesDataTable[[#This Row],[Order Date]],"MMM")</f>
        <v>Nov</v>
      </c>
      <c r="F2377" s="10">
        <f>YEAR(SalesDataTable[[#This Row],[Order Date]])</f>
        <v>2026</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6">
      <c r="A2378" s="2">
        <v>5195</v>
      </c>
      <c r="B2378" s="3">
        <v>46341</v>
      </c>
      <c r="C2378" s="11" t="str">
        <f>"Q"&amp;ROUNDUP(MONTH(SalesDataTable[[#This Row],[Order Date]])/3,0)</f>
        <v>Q4</v>
      </c>
      <c r="D2378" s="10">
        <f>MONTH(SalesDataTable[[#This Row],[Order Date]])</f>
        <v>11</v>
      </c>
      <c r="E2378" s="10" t="str">
        <f>TEXT(SalesDataTable[[#This Row],[Order Date]],"MMM")</f>
        <v>Nov</v>
      </c>
      <c r="F2378" s="10">
        <f>YEAR(SalesDataTable[[#This Row],[Order Date]])</f>
        <v>2026</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6">
      <c r="A2379" s="2">
        <v>2778</v>
      </c>
      <c r="B2379" s="3">
        <v>46342</v>
      </c>
      <c r="C2379" s="11" t="str">
        <f>"Q"&amp;ROUNDUP(MONTH(SalesDataTable[[#This Row],[Order Date]])/3,0)</f>
        <v>Q4</v>
      </c>
      <c r="D2379" s="10">
        <f>MONTH(SalesDataTable[[#This Row],[Order Date]])</f>
        <v>11</v>
      </c>
      <c r="E2379" s="10" t="str">
        <f>TEXT(SalesDataTable[[#This Row],[Order Date]],"MMM")</f>
        <v>Nov</v>
      </c>
      <c r="F2379" s="10">
        <f>YEAR(SalesDataTable[[#This Row],[Order Date]])</f>
        <v>2026</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6">
      <c r="A2380" s="2">
        <v>341</v>
      </c>
      <c r="B2380" s="3">
        <v>46343</v>
      </c>
      <c r="C2380" s="11" t="str">
        <f>"Q"&amp;ROUNDUP(MONTH(SalesDataTable[[#This Row],[Order Date]])/3,0)</f>
        <v>Q4</v>
      </c>
      <c r="D2380" s="10">
        <f>MONTH(SalesDataTable[[#This Row],[Order Date]])</f>
        <v>11</v>
      </c>
      <c r="E2380" s="10" t="str">
        <f>TEXT(SalesDataTable[[#This Row],[Order Date]],"MMM")</f>
        <v>Nov</v>
      </c>
      <c r="F2380" s="10">
        <f>YEAR(SalesDataTable[[#This Row],[Order Date]])</f>
        <v>2026</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6">
      <c r="A2381" s="2">
        <v>374</v>
      </c>
      <c r="B2381" s="3">
        <v>46343</v>
      </c>
      <c r="C2381" s="11" t="str">
        <f>"Q"&amp;ROUNDUP(MONTH(SalesDataTable[[#This Row],[Order Date]])/3,0)</f>
        <v>Q4</v>
      </c>
      <c r="D2381" s="10">
        <f>MONTH(SalesDataTable[[#This Row],[Order Date]])</f>
        <v>11</v>
      </c>
      <c r="E2381" s="10" t="str">
        <f>TEXT(SalesDataTable[[#This Row],[Order Date]],"MMM")</f>
        <v>Nov</v>
      </c>
      <c r="F2381" s="10">
        <f>YEAR(SalesDataTable[[#This Row],[Order Date]])</f>
        <v>2026</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6">
      <c r="A2382" s="2">
        <v>598</v>
      </c>
      <c r="B2382" s="3">
        <v>46343</v>
      </c>
      <c r="C2382" s="11" t="str">
        <f>"Q"&amp;ROUNDUP(MONTH(SalesDataTable[[#This Row],[Order Date]])/3,0)</f>
        <v>Q4</v>
      </c>
      <c r="D2382" s="10">
        <f>MONTH(SalesDataTable[[#This Row],[Order Date]])</f>
        <v>11</v>
      </c>
      <c r="E2382" s="10" t="str">
        <f>TEXT(SalesDataTable[[#This Row],[Order Date]],"MMM")</f>
        <v>Nov</v>
      </c>
      <c r="F2382" s="10">
        <f>YEAR(SalesDataTable[[#This Row],[Order Date]])</f>
        <v>2026</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6">
      <c r="A2383" s="2">
        <v>690</v>
      </c>
      <c r="B2383" s="3">
        <v>46343</v>
      </c>
      <c r="C2383" s="11" t="str">
        <f>"Q"&amp;ROUNDUP(MONTH(SalesDataTable[[#This Row],[Order Date]])/3,0)</f>
        <v>Q4</v>
      </c>
      <c r="D2383" s="10">
        <f>MONTH(SalesDataTable[[#This Row],[Order Date]])</f>
        <v>11</v>
      </c>
      <c r="E2383" s="10" t="str">
        <f>TEXT(SalesDataTable[[#This Row],[Order Date]],"MMM")</f>
        <v>Nov</v>
      </c>
      <c r="F2383" s="10">
        <f>YEAR(SalesDataTable[[#This Row],[Order Date]])</f>
        <v>2026</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6">
      <c r="A2384" s="2">
        <v>1296</v>
      </c>
      <c r="B2384" s="3">
        <v>46343</v>
      </c>
      <c r="C2384" s="11" t="str">
        <f>"Q"&amp;ROUNDUP(MONTH(SalesDataTable[[#This Row],[Order Date]])/3,0)</f>
        <v>Q4</v>
      </c>
      <c r="D2384" s="10">
        <f>MONTH(SalesDataTable[[#This Row],[Order Date]])</f>
        <v>11</v>
      </c>
      <c r="E2384" s="10" t="str">
        <f>TEXT(SalesDataTable[[#This Row],[Order Date]],"MMM")</f>
        <v>Nov</v>
      </c>
      <c r="F2384" s="10">
        <f>YEAR(SalesDataTable[[#This Row],[Order Date]])</f>
        <v>2026</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6">
      <c r="A2385" s="2">
        <v>1585</v>
      </c>
      <c r="B2385" s="3">
        <v>46343</v>
      </c>
      <c r="C2385" s="11" t="str">
        <f>"Q"&amp;ROUNDUP(MONTH(SalesDataTable[[#This Row],[Order Date]])/3,0)</f>
        <v>Q4</v>
      </c>
      <c r="D2385" s="10">
        <f>MONTH(SalesDataTable[[#This Row],[Order Date]])</f>
        <v>11</v>
      </c>
      <c r="E2385" s="10" t="str">
        <f>TEXT(SalesDataTable[[#This Row],[Order Date]],"MMM")</f>
        <v>Nov</v>
      </c>
      <c r="F2385" s="10">
        <f>YEAR(SalesDataTable[[#This Row],[Order Date]])</f>
        <v>2026</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6">
      <c r="A2386" s="2">
        <v>2194</v>
      </c>
      <c r="B2386" s="3">
        <v>46343</v>
      </c>
      <c r="C2386" s="11" t="str">
        <f>"Q"&amp;ROUNDUP(MONTH(SalesDataTable[[#This Row],[Order Date]])/3,0)</f>
        <v>Q4</v>
      </c>
      <c r="D2386" s="10">
        <f>MONTH(SalesDataTable[[#This Row],[Order Date]])</f>
        <v>11</v>
      </c>
      <c r="E2386" s="10" t="str">
        <f>TEXT(SalesDataTable[[#This Row],[Order Date]],"MMM")</f>
        <v>Nov</v>
      </c>
      <c r="F2386" s="10">
        <f>YEAR(SalesDataTable[[#This Row],[Order Date]])</f>
        <v>2026</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6">
      <c r="A2387" s="2">
        <v>2221</v>
      </c>
      <c r="B2387" s="3">
        <v>46343</v>
      </c>
      <c r="C2387" s="11" t="str">
        <f>"Q"&amp;ROUNDUP(MONTH(SalesDataTable[[#This Row],[Order Date]])/3,0)</f>
        <v>Q4</v>
      </c>
      <c r="D2387" s="10">
        <f>MONTH(SalesDataTable[[#This Row],[Order Date]])</f>
        <v>11</v>
      </c>
      <c r="E2387" s="10" t="str">
        <f>TEXT(SalesDataTable[[#This Row],[Order Date]],"MMM")</f>
        <v>Nov</v>
      </c>
      <c r="F2387" s="10">
        <f>YEAR(SalesDataTable[[#This Row],[Order Date]])</f>
        <v>2026</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6">
      <c r="A2388" s="2">
        <v>3836</v>
      </c>
      <c r="B2388" s="3">
        <v>46343</v>
      </c>
      <c r="C2388" s="11" t="str">
        <f>"Q"&amp;ROUNDUP(MONTH(SalesDataTable[[#This Row],[Order Date]])/3,0)</f>
        <v>Q4</v>
      </c>
      <c r="D2388" s="10">
        <f>MONTH(SalesDataTable[[#This Row],[Order Date]])</f>
        <v>11</v>
      </c>
      <c r="E2388" s="10" t="str">
        <f>TEXT(SalesDataTable[[#This Row],[Order Date]],"MMM")</f>
        <v>Nov</v>
      </c>
      <c r="F2388" s="10">
        <f>YEAR(SalesDataTable[[#This Row],[Order Date]])</f>
        <v>2026</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6">
      <c r="A2389" s="2">
        <v>4437</v>
      </c>
      <c r="B2389" s="3">
        <v>46343</v>
      </c>
      <c r="C2389" s="11" t="str">
        <f>"Q"&amp;ROUNDUP(MONTH(SalesDataTable[[#This Row],[Order Date]])/3,0)</f>
        <v>Q4</v>
      </c>
      <c r="D2389" s="10">
        <f>MONTH(SalesDataTable[[#This Row],[Order Date]])</f>
        <v>11</v>
      </c>
      <c r="E2389" s="10" t="str">
        <f>TEXT(SalesDataTable[[#This Row],[Order Date]],"MMM")</f>
        <v>Nov</v>
      </c>
      <c r="F2389" s="10">
        <f>YEAR(SalesDataTable[[#This Row],[Order Date]])</f>
        <v>2026</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6">
      <c r="A2390" s="2">
        <v>4735</v>
      </c>
      <c r="B2390" s="3">
        <v>46343</v>
      </c>
      <c r="C2390" s="11" t="str">
        <f>"Q"&amp;ROUNDUP(MONTH(SalesDataTable[[#This Row],[Order Date]])/3,0)</f>
        <v>Q4</v>
      </c>
      <c r="D2390" s="10">
        <f>MONTH(SalesDataTable[[#This Row],[Order Date]])</f>
        <v>11</v>
      </c>
      <c r="E2390" s="10" t="str">
        <f>TEXT(SalesDataTable[[#This Row],[Order Date]],"MMM")</f>
        <v>Nov</v>
      </c>
      <c r="F2390" s="10">
        <f>YEAR(SalesDataTable[[#This Row],[Order Date]])</f>
        <v>2026</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6">
      <c r="A2391" s="2">
        <v>554</v>
      </c>
      <c r="B2391" s="3">
        <v>46344</v>
      </c>
      <c r="C2391" s="11" t="str">
        <f>"Q"&amp;ROUNDUP(MONTH(SalesDataTable[[#This Row],[Order Date]])/3,0)</f>
        <v>Q4</v>
      </c>
      <c r="D2391" s="10">
        <f>MONTH(SalesDataTable[[#This Row],[Order Date]])</f>
        <v>11</v>
      </c>
      <c r="E2391" s="10" t="str">
        <f>TEXT(SalesDataTable[[#This Row],[Order Date]],"MMM")</f>
        <v>Nov</v>
      </c>
      <c r="F2391" s="10">
        <f>YEAR(SalesDataTable[[#This Row],[Order Date]])</f>
        <v>2026</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6">
      <c r="A2392" s="2">
        <v>1205</v>
      </c>
      <c r="B2392" s="3">
        <v>46344</v>
      </c>
      <c r="C2392" s="11" t="str">
        <f>"Q"&amp;ROUNDUP(MONTH(SalesDataTable[[#This Row],[Order Date]])/3,0)</f>
        <v>Q4</v>
      </c>
      <c r="D2392" s="10">
        <f>MONTH(SalesDataTable[[#This Row],[Order Date]])</f>
        <v>11</v>
      </c>
      <c r="E2392" s="10" t="str">
        <f>TEXT(SalesDataTable[[#This Row],[Order Date]],"MMM")</f>
        <v>Nov</v>
      </c>
      <c r="F2392" s="10">
        <f>YEAR(SalesDataTable[[#This Row],[Order Date]])</f>
        <v>2026</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6">
      <c r="A2393" s="2">
        <v>1979</v>
      </c>
      <c r="B2393" s="3">
        <v>46344</v>
      </c>
      <c r="C2393" s="11" t="str">
        <f>"Q"&amp;ROUNDUP(MONTH(SalesDataTable[[#This Row],[Order Date]])/3,0)</f>
        <v>Q4</v>
      </c>
      <c r="D2393" s="10">
        <f>MONTH(SalesDataTable[[#This Row],[Order Date]])</f>
        <v>11</v>
      </c>
      <c r="E2393" s="10" t="str">
        <f>TEXT(SalesDataTable[[#This Row],[Order Date]],"MMM")</f>
        <v>Nov</v>
      </c>
      <c r="F2393" s="10">
        <f>YEAR(SalesDataTable[[#This Row],[Order Date]])</f>
        <v>2026</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6">
      <c r="A2394" s="2">
        <v>2151</v>
      </c>
      <c r="B2394" s="3">
        <v>46344</v>
      </c>
      <c r="C2394" s="11" t="str">
        <f>"Q"&amp;ROUNDUP(MONTH(SalesDataTable[[#This Row],[Order Date]])/3,0)</f>
        <v>Q4</v>
      </c>
      <c r="D2394" s="10">
        <f>MONTH(SalesDataTable[[#This Row],[Order Date]])</f>
        <v>11</v>
      </c>
      <c r="E2394" s="10" t="str">
        <f>TEXT(SalesDataTable[[#This Row],[Order Date]],"MMM")</f>
        <v>Nov</v>
      </c>
      <c r="F2394" s="10">
        <f>YEAR(SalesDataTable[[#This Row],[Order Date]])</f>
        <v>2026</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6">
      <c r="A2395" s="2">
        <v>2730</v>
      </c>
      <c r="B2395" s="3">
        <v>46344</v>
      </c>
      <c r="C2395" s="11" t="str">
        <f>"Q"&amp;ROUNDUP(MONTH(SalesDataTable[[#This Row],[Order Date]])/3,0)</f>
        <v>Q4</v>
      </c>
      <c r="D2395" s="10">
        <f>MONTH(SalesDataTable[[#This Row],[Order Date]])</f>
        <v>11</v>
      </c>
      <c r="E2395" s="10" t="str">
        <f>TEXT(SalesDataTable[[#This Row],[Order Date]],"MMM")</f>
        <v>Nov</v>
      </c>
      <c r="F2395" s="10">
        <f>YEAR(SalesDataTable[[#This Row],[Order Date]])</f>
        <v>2026</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6">
      <c r="A2396" s="2">
        <v>2779</v>
      </c>
      <c r="B2396" s="3">
        <v>46344</v>
      </c>
      <c r="C2396" s="11" t="str">
        <f>"Q"&amp;ROUNDUP(MONTH(SalesDataTable[[#This Row],[Order Date]])/3,0)</f>
        <v>Q4</v>
      </c>
      <c r="D2396" s="10">
        <f>MONTH(SalesDataTable[[#This Row],[Order Date]])</f>
        <v>11</v>
      </c>
      <c r="E2396" s="10" t="str">
        <f>TEXT(SalesDataTable[[#This Row],[Order Date]],"MMM")</f>
        <v>Nov</v>
      </c>
      <c r="F2396" s="10">
        <f>YEAR(SalesDataTable[[#This Row],[Order Date]])</f>
        <v>2026</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6">
      <c r="A2397" s="2">
        <v>2853</v>
      </c>
      <c r="B2397" s="3">
        <v>46344</v>
      </c>
      <c r="C2397" s="11" t="str">
        <f>"Q"&amp;ROUNDUP(MONTH(SalesDataTable[[#This Row],[Order Date]])/3,0)</f>
        <v>Q4</v>
      </c>
      <c r="D2397" s="10">
        <f>MONTH(SalesDataTable[[#This Row],[Order Date]])</f>
        <v>11</v>
      </c>
      <c r="E2397" s="10" t="str">
        <f>TEXT(SalesDataTable[[#This Row],[Order Date]],"MMM")</f>
        <v>Nov</v>
      </c>
      <c r="F2397" s="10">
        <f>YEAR(SalesDataTable[[#This Row],[Order Date]])</f>
        <v>2026</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6">
      <c r="A2398" s="2">
        <v>3825</v>
      </c>
      <c r="B2398" s="3">
        <v>46344</v>
      </c>
      <c r="C2398" s="11" t="str">
        <f>"Q"&amp;ROUNDUP(MONTH(SalesDataTable[[#This Row],[Order Date]])/3,0)</f>
        <v>Q4</v>
      </c>
      <c r="D2398" s="10">
        <f>MONTH(SalesDataTable[[#This Row],[Order Date]])</f>
        <v>11</v>
      </c>
      <c r="E2398" s="10" t="str">
        <f>TEXT(SalesDataTable[[#This Row],[Order Date]],"MMM")</f>
        <v>Nov</v>
      </c>
      <c r="F2398" s="10">
        <f>YEAR(SalesDataTable[[#This Row],[Order Date]])</f>
        <v>2026</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6">
      <c r="A2399" s="2">
        <v>4808</v>
      </c>
      <c r="B2399" s="3">
        <v>46344</v>
      </c>
      <c r="C2399" s="11" t="str">
        <f>"Q"&amp;ROUNDUP(MONTH(SalesDataTable[[#This Row],[Order Date]])/3,0)</f>
        <v>Q4</v>
      </c>
      <c r="D2399" s="10">
        <f>MONTH(SalesDataTable[[#This Row],[Order Date]])</f>
        <v>11</v>
      </c>
      <c r="E2399" s="10" t="str">
        <f>TEXT(SalesDataTable[[#This Row],[Order Date]],"MMM")</f>
        <v>Nov</v>
      </c>
      <c r="F2399" s="10">
        <f>YEAR(SalesDataTable[[#This Row],[Order Date]])</f>
        <v>2026</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6">
      <c r="A2400" s="2">
        <v>5131</v>
      </c>
      <c r="B2400" s="3">
        <v>46344</v>
      </c>
      <c r="C2400" s="11" t="str">
        <f>"Q"&amp;ROUNDUP(MONTH(SalesDataTable[[#This Row],[Order Date]])/3,0)</f>
        <v>Q4</v>
      </c>
      <c r="D2400" s="10">
        <f>MONTH(SalesDataTable[[#This Row],[Order Date]])</f>
        <v>11</v>
      </c>
      <c r="E2400" s="10" t="str">
        <f>TEXT(SalesDataTable[[#This Row],[Order Date]],"MMM")</f>
        <v>Nov</v>
      </c>
      <c r="F2400" s="10">
        <f>YEAR(SalesDataTable[[#This Row],[Order Date]])</f>
        <v>2026</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6">
      <c r="A2401" s="2">
        <v>1502</v>
      </c>
      <c r="B2401" s="3">
        <v>46345</v>
      </c>
      <c r="C2401" s="11" t="str">
        <f>"Q"&amp;ROUNDUP(MONTH(SalesDataTable[[#This Row],[Order Date]])/3,0)</f>
        <v>Q4</v>
      </c>
      <c r="D2401" s="10">
        <f>MONTH(SalesDataTable[[#This Row],[Order Date]])</f>
        <v>11</v>
      </c>
      <c r="E2401" s="10" t="str">
        <f>TEXT(SalesDataTable[[#This Row],[Order Date]],"MMM")</f>
        <v>Nov</v>
      </c>
      <c r="F2401" s="10">
        <f>YEAR(SalesDataTable[[#This Row],[Order Date]])</f>
        <v>2026</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6">
      <c r="A2402" s="2">
        <v>2470</v>
      </c>
      <c r="B2402" s="3">
        <v>46345</v>
      </c>
      <c r="C2402" s="11" t="str">
        <f>"Q"&amp;ROUNDUP(MONTH(SalesDataTable[[#This Row],[Order Date]])/3,0)</f>
        <v>Q4</v>
      </c>
      <c r="D2402" s="10">
        <f>MONTH(SalesDataTable[[#This Row],[Order Date]])</f>
        <v>11</v>
      </c>
      <c r="E2402" s="10" t="str">
        <f>TEXT(SalesDataTable[[#This Row],[Order Date]],"MMM")</f>
        <v>Nov</v>
      </c>
      <c r="F2402" s="10">
        <f>YEAR(SalesDataTable[[#This Row],[Order Date]])</f>
        <v>2026</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6">
      <c r="A2403" s="2">
        <v>3452</v>
      </c>
      <c r="B2403" s="3">
        <v>46345</v>
      </c>
      <c r="C2403" s="11" t="str">
        <f>"Q"&amp;ROUNDUP(MONTH(SalesDataTable[[#This Row],[Order Date]])/3,0)</f>
        <v>Q4</v>
      </c>
      <c r="D2403" s="10">
        <f>MONTH(SalesDataTable[[#This Row],[Order Date]])</f>
        <v>11</v>
      </c>
      <c r="E2403" s="10" t="str">
        <f>TEXT(SalesDataTable[[#This Row],[Order Date]],"MMM")</f>
        <v>Nov</v>
      </c>
      <c r="F2403" s="10">
        <f>YEAR(SalesDataTable[[#This Row],[Order Date]])</f>
        <v>2026</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6">
      <c r="A2404" s="2">
        <v>4207</v>
      </c>
      <c r="B2404" s="3">
        <v>46345</v>
      </c>
      <c r="C2404" s="11" t="str">
        <f>"Q"&amp;ROUNDUP(MONTH(SalesDataTable[[#This Row],[Order Date]])/3,0)</f>
        <v>Q4</v>
      </c>
      <c r="D2404" s="10">
        <f>MONTH(SalesDataTable[[#This Row],[Order Date]])</f>
        <v>11</v>
      </c>
      <c r="E2404" s="10" t="str">
        <f>TEXT(SalesDataTable[[#This Row],[Order Date]],"MMM")</f>
        <v>Nov</v>
      </c>
      <c r="F2404" s="10">
        <f>YEAR(SalesDataTable[[#This Row],[Order Date]])</f>
        <v>2026</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6">
      <c r="A2405" s="2">
        <v>695</v>
      </c>
      <c r="B2405" s="3">
        <v>46346</v>
      </c>
      <c r="C2405" s="11" t="str">
        <f>"Q"&amp;ROUNDUP(MONTH(SalesDataTable[[#This Row],[Order Date]])/3,0)</f>
        <v>Q4</v>
      </c>
      <c r="D2405" s="10">
        <f>MONTH(SalesDataTable[[#This Row],[Order Date]])</f>
        <v>11</v>
      </c>
      <c r="E2405" s="10" t="str">
        <f>TEXT(SalesDataTable[[#This Row],[Order Date]],"MMM")</f>
        <v>Nov</v>
      </c>
      <c r="F2405" s="10">
        <f>YEAR(SalesDataTable[[#This Row],[Order Date]])</f>
        <v>2026</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6">
      <c r="A2406" s="2">
        <v>1127</v>
      </c>
      <c r="B2406" s="3">
        <v>46346</v>
      </c>
      <c r="C2406" s="11" t="str">
        <f>"Q"&amp;ROUNDUP(MONTH(SalesDataTable[[#This Row],[Order Date]])/3,0)</f>
        <v>Q4</v>
      </c>
      <c r="D2406" s="10">
        <f>MONTH(SalesDataTable[[#This Row],[Order Date]])</f>
        <v>11</v>
      </c>
      <c r="E2406" s="10" t="str">
        <f>TEXT(SalesDataTable[[#This Row],[Order Date]],"MMM")</f>
        <v>Nov</v>
      </c>
      <c r="F2406" s="10">
        <f>YEAR(SalesDataTable[[#This Row],[Order Date]])</f>
        <v>2026</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6">
      <c r="A2407" s="2">
        <v>1174</v>
      </c>
      <c r="B2407" s="3">
        <v>46346</v>
      </c>
      <c r="C2407" s="11" t="str">
        <f>"Q"&amp;ROUNDUP(MONTH(SalesDataTable[[#This Row],[Order Date]])/3,0)</f>
        <v>Q4</v>
      </c>
      <c r="D2407" s="10">
        <f>MONTH(SalesDataTable[[#This Row],[Order Date]])</f>
        <v>11</v>
      </c>
      <c r="E2407" s="10" t="str">
        <f>TEXT(SalesDataTable[[#This Row],[Order Date]],"MMM")</f>
        <v>Nov</v>
      </c>
      <c r="F2407" s="10">
        <f>YEAR(SalesDataTable[[#This Row],[Order Date]])</f>
        <v>2026</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6">
      <c r="A2408" s="2">
        <v>3968</v>
      </c>
      <c r="B2408" s="3">
        <v>46346</v>
      </c>
      <c r="C2408" s="11" t="str">
        <f>"Q"&amp;ROUNDUP(MONTH(SalesDataTable[[#This Row],[Order Date]])/3,0)</f>
        <v>Q4</v>
      </c>
      <c r="D2408" s="10">
        <f>MONTH(SalesDataTable[[#This Row],[Order Date]])</f>
        <v>11</v>
      </c>
      <c r="E2408" s="10" t="str">
        <f>TEXT(SalesDataTable[[#This Row],[Order Date]],"MMM")</f>
        <v>Nov</v>
      </c>
      <c r="F2408" s="10">
        <f>YEAR(SalesDataTable[[#This Row],[Order Date]])</f>
        <v>2026</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6">
      <c r="A2409" s="2">
        <v>4049</v>
      </c>
      <c r="B2409" s="3">
        <v>46346</v>
      </c>
      <c r="C2409" s="11" t="str">
        <f>"Q"&amp;ROUNDUP(MONTH(SalesDataTable[[#This Row],[Order Date]])/3,0)</f>
        <v>Q4</v>
      </c>
      <c r="D2409" s="10">
        <f>MONTH(SalesDataTable[[#This Row],[Order Date]])</f>
        <v>11</v>
      </c>
      <c r="E2409" s="10" t="str">
        <f>TEXT(SalesDataTable[[#This Row],[Order Date]],"MMM")</f>
        <v>Nov</v>
      </c>
      <c r="F2409" s="10">
        <f>YEAR(SalesDataTable[[#This Row],[Order Date]])</f>
        <v>2026</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6">
      <c r="A2410" s="2">
        <v>3</v>
      </c>
      <c r="B2410" s="3">
        <v>46347</v>
      </c>
      <c r="C2410" s="11" t="str">
        <f>"Q"&amp;ROUNDUP(MONTH(SalesDataTable[[#This Row],[Order Date]])/3,0)</f>
        <v>Q4</v>
      </c>
      <c r="D2410" s="10">
        <f>MONTH(SalesDataTable[[#This Row],[Order Date]])</f>
        <v>11</v>
      </c>
      <c r="E2410" s="10" t="str">
        <f>TEXT(SalesDataTable[[#This Row],[Order Date]],"MMM")</f>
        <v>Nov</v>
      </c>
      <c r="F2410" s="10">
        <f>YEAR(SalesDataTable[[#This Row],[Order Date]])</f>
        <v>2026</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6">
      <c r="A2411" s="2">
        <v>1603</v>
      </c>
      <c r="B2411" s="3">
        <v>46347</v>
      </c>
      <c r="C2411" s="11" t="str">
        <f>"Q"&amp;ROUNDUP(MONTH(SalesDataTable[[#This Row],[Order Date]])/3,0)</f>
        <v>Q4</v>
      </c>
      <c r="D2411" s="10">
        <f>MONTH(SalesDataTable[[#This Row],[Order Date]])</f>
        <v>11</v>
      </c>
      <c r="E2411" s="10" t="str">
        <f>TEXT(SalesDataTable[[#This Row],[Order Date]],"MMM")</f>
        <v>Nov</v>
      </c>
      <c r="F2411" s="10">
        <f>YEAR(SalesDataTable[[#This Row],[Order Date]])</f>
        <v>2026</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6">
      <c r="A2412" s="2">
        <v>2073</v>
      </c>
      <c r="B2412" s="3">
        <v>46347</v>
      </c>
      <c r="C2412" s="11" t="str">
        <f>"Q"&amp;ROUNDUP(MONTH(SalesDataTable[[#This Row],[Order Date]])/3,0)</f>
        <v>Q4</v>
      </c>
      <c r="D2412" s="10">
        <f>MONTH(SalesDataTable[[#This Row],[Order Date]])</f>
        <v>11</v>
      </c>
      <c r="E2412" s="10" t="str">
        <f>TEXT(SalesDataTable[[#This Row],[Order Date]],"MMM")</f>
        <v>Nov</v>
      </c>
      <c r="F2412" s="10">
        <f>YEAR(SalesDataTable[[#This Row],[Order Date]])</f>
        <v>2026</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6">
      <c r="A2413" s="2">
        <v>2487</v>
      </c>
      <c r="B2413" s="3">
        <v>46347</v>
      </c>
      <c r="C2413" s="11" t="str">
        <f>"Q"&amp;ROUNDUP(MONTH(SalesDataTable[[#This Row],[Order Date]])/3,0)</f>
        <v>Q4</v>
      </c>
      <c r="D2413" s="10">
        <f>MONTH(SalesDataTable[[#This Row],[Order Date]])</f>
        <v>11</v>
      </c>
      <c r="E2413" s="10" t="str">
        <f>TEXT(SalesDataTable[[#This Row],[Order Date]],"MMM")</f>
        <v>Nov</v>
      </c>
      <c r="F2413" s="10">
        <f>YEAR(SalesDataTable[[#This Row],[Order Date]])</f>
        <v>2026</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6">
      <c r="A2414" s="2">
        <v>3407</v>
      </c>
      <c r="B2414" s="3">
        <v>46347</v>
      </c>
      <c r="C2414" s="11" t="str">
        <f>"Q"&amp;ROUNDUP(MONTH(SalesDataTable[[#This Row],[Order Date]])/3,0)</f>
        <v>Q4</v>
      </c>
      <c r="D2414" s="10">
        <f>MONTH(SalesDataTable[[#This Row],[Order Date]])</f>
        <v>11</v>
      </c>
      <c r="E2414" s="10" t="str">
        <f>TEXT(SalesDataTable[[#This Row],[Order Date]],"MMM")</f>
        <v>Nov</v>
      </c>
      <c r="F2414" s="10">
        <f>YEAR(SalesDataTable[[#This Row],[Order Date]])</f>
        <v>2026</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6">
      <c r="A2415" s="2">
        <v>4052</v>
      </c>
      <c r="B2415" s="3">
        <v>46347</v>
      </c>
      <c r="C2415" s="11" t="str">
        <f>"Q"&amp;ROUNDUP(MONTH(SalesDataTable[[#This Row],[Order Date]])/3,0)</f>
        <v>Q4</v>
      </c>
      <c r="D2415" s="10">
        <f>MONTH(SalesDataTable[[#This Row],[Order Date]])</f>
        <v>11</v>
      </c>
      <c r="E2415" s="10" t="str">
        <f>TEXT(SalesDataTable[[#This Row],[Order Date]],"MMM")</f>
        <v>Nov</v>
      </c>
      <c r="F2415" s="10">
        <f>YEAR(SalesDataTable[[#This Row],[Order Date]])</f>
        <v>2026</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6">
      <c r="A2416" s="2">
        <v>119</v>
      </c>
      <c r="B2416" s="3">
        <v>46348</v>
      </c>
      <c r="C2416" s="11" t="str">
        <f>"Q"&amp;ROUNDUP(MONTH(SalesDataTable[[#This Row],[Order Date]])/3,0)</f>
        <v>Q4</v>
      </c>
      <c r="D2416" s="10">
        <f>MONTH(SalesDataTable[[#This Row],[Order Date]])</f>
        <v>11</v>
      </c>
      <c r="E2416" s="10" t="str">
        <f>TEXT(SalesDataTable[[#This Row],[Order Date]],"MMM")</f>
        <v>Nov</v>
      </c>
      <c r="F2416" s="10">
        <f>YEAR(SalesDataTable[[#This Row],[Order Date]])</f>
        <v>2026</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6">
      <c r="A2417" s="2">
        <v>298</v>
      </c>
      <c r="B2417" s="3">
        <v>46348</v>
      </c>
      <c r="C2417" s="11" t="str">
        <f>"Q"&amp;ROUNDUP(MONTH(SalesDataTable[[#This Row],[Order Date]])/3,0)</f>
        <v>Q4</v>
      </c>
      <c r="D2417" s="10">
        <f>MONTH(SalesDataTable[[#This Row],[Order Date]])</f>
        <v>11</v>
      </c>
      <c r="E2417" s="10" t="str">
        <f>TEXT(SalesDataTable[[#This Row],[Order Date]],"MMM")</f>
        <v>Nov</v>
      </c>
      <c r="F2417" s="10">
        <f>YEAR(SalesDataTable[[#This Row],[Order Date]])</f>
        <v>2026</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6">
      <c r="A2418" s="2">
        <v>419</v>
      </c>
      <c r="B2418" s="3">
        <v>46348</v>
      </c>
      <c r="C2418" s="11" t="str">
        <f>"Q"&amp;ROUNDUP(MONTH(SalesDataTable[[#This Row],[Order Date]])/3,0)</f>
        <v>Q4</v>
      </c>
      <c r="D2418" s="10">
        <f>MONTH(SalesDataTable[[#This Row],[Order Date]])</f>
        <v>11</v>
      </c>
      <c r="E2418" s="10" t="str">
        <f>TEXT(SalesDataTable[[#This Row],[Order Date]],"MMM")</f>
        <v>Nov</v>
      </c>
      <c r="F2418" s="10">
        <f>YEAR(SalesDataTable[[#This Row],[Order Date]])</f>
        <v>2026</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6">
      <c r="A2419" s="2">
        <v>1181</v>
      </c>
      <c r="B2419" s="3">
        <v>46348</v>
      </c>
      <c r="C2419" s="11" t="str">
        <f>"Q"&amp;ROUNDUP(MONTH(SalesDataTable[[#This Row],[Order Date]])/3,0)</f>
        <v>Q4</v>
      </c>
      <c r="D2419" s="10">
        <f>MONTH(SalesDataTable[[#This Row],[Order Date]])</f>
        <v>11</v>
      </c>
      <c r="E2419" s="10" t="str">
        <f>TEXT(SalesDataTable[[#This Row],[Order Date]],"MMM")</f>
        <v>Nov</v>
      </c>
      <c r="F2419" s="10">
        <f>YEAR(SalesDataTable[[#This Row],[Order Date]])</f>
        <v>2026</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6">
      <c r="A2420" s="2">
        <v>1924</v>
      </c>
      <c r="B2420" s="3">
        <v>46348</v>
      </c>
      <c r="C2420" s="11" t="str">
        <f>"Q"&amp;ROUNDUP(MONTH(SalesDataTable[[#This Row],[Order Date]])/3,0)</f>
        <v>Q4</v>
      </c>
      <c r="D2420" s="10">
        <f>MONTH(SalesDataTable[[#This Row],[Order Date]])</f>
        <v>11</v>
      </c>
      <c r="E2420" s="10" t="str">
        <f>TEXT(SalesDataTable[[#This Row],[Order Date]],"MMM")</f>
        <v>Nov</v>
      </c>
      <c r="F2420" s="10">
        <f>YEAR(SalesDataTable[[#This Row],[Order Date]])</f>
        <v>2026</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6">
      <c r="A2421" s="2">
        <v>3829</v>
      </c>
      <c r="B2421" s="3">
        <v>46348</v>
      </c>
      <c r="C2421" s="11" t="str">
        <f>"Q"&amp;ROUNDUP(MONTH(SalesDataTable[[#This Row],[Order Date]])/3,0)</f>
        <v>Q4</v>
      </c>
      <c r="D2421" s="10">
        <f>MONTH(SalesDataTable[[#This Row],[Order Date]])</f>
        <v>11</v>
      </c>
      <c r="E2421" s="10" t="str">
        <f>TEXT(SalesDataTable[[#This Row],[Order Date]],"MMM")</f>
        <v>Nov</v>
      </c>
      <c r="F2421" s="10">
        <f>YEAR(SalesDataTable[[#This Row],[Order Date]])</f>
        <v>2026</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6">
      <c r="A2422" s="2">
        <v>5065</v>
      </c>
      <c r="B2422" s="3">
        <v>46348</v>
      </c>
      <c r="C2422" s="11" t="str">
        <f>"Q"&amp;ROUNDUP(MONTH(SalesDataTable[[#This Row],[Order Date]])/3,0)</f>
        <v>Q4</v>
      </c>
      <c r="D2422" s="10">
        <f>MONTH(SalesDataTable[[#This Row],[Order Date]])</f>
        <v>11</v>
      </c>
      <c r="E2422" s="10" t="str">
        <f>TEXT(SalesDataTable[[#This Row],[Order Date]],"MMM")</f>
        <v>Nov</v>
      </c>
      <c r="F2422" s="10">
        <f>YEAR(SalesDataTable[[#This Row],[Order Date]])</f>
        <v>2026</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6">
      <c r="A2423" s="2">
        <v>5146</v>
      </c>
      <c r="B2423" s="3">
        <v>46348</v>
      </c>
      <c r="C2423" s="11" t="str">
        <f>"Q"&amp;ROUNDUP(MONTH(SalesDataTable[[#This Row],[Order Date]])/3,0)</f>
        <v>Q4</v>
      </c>
      <c r="D2423" s="10">
        <f>MONTH(SalesDataTable[[#This Row],[Order Date]])</f>
        <v>11</v>
      </c>
      <c r="E2423" s="10" t="str">
        <f>TEXT(SalesDataTable[[#This Row],[Order Date]],"MMM")</f>
        <v>Nov</v>
      </c>
      <c r="F2423" s="10">
        <f>YEAR(SalesDataTable[[#This Row],[Order Date]])</f>
        <v>2026</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6">
      <c r="A2424" s="2">
        <v>320</v>
      </c>
      <c r="B2424" s="3">
        <v>46349</v>
      </c>
      <c r="C2424" s="11" t="str">
        <f>"Q"&amp;ROUNDUP(MONTH(SalesDataTable[[#This Row],[Order Date]])/3,0)</f>
        <v>Q4</v>
      </c>
      <c r="D2424" s="10">
        <f>MONTH(SalesDataTable[[#This Row],[Order Date]])</f>
        <v>11</v>
      </c>
      <c r="E2424" s="10" t="str">
        <f>TEXT(SalesDataTable[[#This Row],[Order Date]],"MMM")</f>
        <v>Nov</v>
      </c>
      <c r="F2424" s="10">
        <f>YEAR(SalesDataTable[[#This Row],[Order Date]])</f>
        <v>2026</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6">
      <c r="A2425" s="2">
        <v>1250</v>
      </c>
      <c r="B2425" s="3">
        <v>46349</v>
      </c>
      <c r="C2425" s="11" t="str">
        <f>"Q"&amp;ROUNDUP(MONTH(SalesDataTable[[#This Row],[Order Date]])/3,0)</f>
        <v>Q4</v>
      </c>
      <c r="D2425" s="10">
        <f>MONTH(SalesDataTable[[#This Row],[Order Date]])</f>
        <v>11</v>
      </c>
      <c r="E2425" s="10" t="str">
        <f>TEXT(SalesDataTable[[#This Row],[Order Date]],"MMM")</f>
        <v>Nov</v>
      </c>
      <c r="F2425" s="10">
        <f>YEAR(SalesDataTable[[#This Row],[Order Date]])</f>
        <v>2026</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6">
      <c r="A2426" s="2">
        <v>2584</v>
      </c>
      <c r="B2426" s="3">
        <v>46349</v>
      </c>
      <c r="C2426" s="11" t="str">
        <f>"Q"&amp;ROUNDUP(MONTH(SalesDataTable[[#This Row],[Order Date]])/3,0)</f>
        <v>Q4</v>
      </c>
      <c r="D2426" s="10">
        <f>MONTH(SalesDataTable[[#This Row],[Order Date]])</f>
        <v>11</v>
      </c>
      <c r="E2426" s="10" t="str">
        <f>TEXT(SalesDataTable[[#This Row],[Order Date]],"MMM")</f>
        <v>Nov</v>
      </c>
      <c r="F2426" s="10">
        <f>YEAR(SalesDataTable[[#This Row],[Order Date]])</f>
        <v>2026</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6">
      <c r="A2427" s="2">
        <v>2717</v>
      </c>
      <c r="B2427" s="3">
        <v>46349</v>
      </c>
      <c r="C2427" s="11" t="str">
        <f>"Q"&amp;ROUNDUP(MONTH(SalesDataTable[[#This Row],[Order Date]])/3,0)</f>
        <v>Q4</v>
      </c>
      <c r="D2427" s="10">
        <f>MONTH(SalesDataTable[[#This Row],[Order Date]])</f>
        <v>11</v>
      </c>
      <c r="E2427" s="10" t="str">
        <f>TEXT(SalesDataTable[[#This Row],[Order Date]],"MMM")</f>
        <v>Nov</v>
      </c>
      <c r="F2427" s="10">
        <f>YEAR(SalesDataTable[[#This Row],[Order Date]])</f>
        <v>2026</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6">
      <c r="A2428" s="2">
        <v>2737</v>
      </c>
      <c r="B2428" s="3">
        <v>46349</v>
      </c>
      <c r="C2428" s="11" t="str">
        <f>"Q"&amp;ROUNDUP(MONTH(SalesDataTable[[#This Row],[Order Date]])/3,0)</f>
        <v>Q4</v>
      </c>
      <c r="D2428" s="10">
        <f>MONTH(SalesDataTable[[#This Row],[Order Date]])</f>
        <v>11</v>
      </c>
      <c r="E2428" s="10" t="str">
        <f>TEXT(SalesDataTable[[#This Row],[Order Date]],"MMM")</f>
        <v>Nov</v>
      </c>
      <c r="F2428" s="10">
        <f>YEAR(SalesDataTable[[#This Row],[Order Date]])</f>
        <v>2026</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6">
      <c r="A2429" s="2">
        <v>3021</v>
      </c>
      <c r="B2429" s="3">
        <v>46349</v>
      </c>
      <c r="C2429" s="11" t="str">
        <f>"Q"&amp;ROUNDUP(MONTH(SalesDataTable[[#This Row],[Order Date]])/3,0)</f>
        <v>Q4</v>
      </c>
      <c r="D2429" s="10">
        <f>MONTH(SalesDataTable[[#This Row],[Order Date]])</f>
        <v>11</v>
      </c>
      <c r="E2429" s="10" t="str">
        <f>TEXT(SalesDataTable[[#This Row],[Order Date]],"MMM")</f>
        <v>Nov</v>
      </c>
      <c r="F2429" s="10">
        <f>YEAR(SalesDataTable[[#This Row],[Order Date]])</f>
        <v>2026</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6">
      <c r="A2430" s="2">
        <v>5199</v>
      </c>
      <c r="B2430" s="3">
        <v>46349</v>
      </c>
      <c r="C2430" s="11" t="str">
        <f>"Q"&amp;ROUNDUP(MONTH(SalesDataTable[[#This Row],[Order Date]])/3,0)</f>
        <v>Q4</v>
      </c>
      <c r="D2430" s="10">
        <f>MONTH(SalesDataTable[[#This Row],[Order Date]])</f>
        <v>11</v>
      </c>
      <c r="E2430" s="10" t="str">
        <f>TEXT(SalesDataTable[[#This Row],[Order Date]],"MMM")</f>
        <v>Nov</v>
      </c>
      <c r="F2430" s="10">
        <f>YEAR(SalesDataTable[[#This Row],[Order Date]])</f>
        <v>2026</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6">
      <c r="A2431" s="2">
        <v>1202</v>
      </c>
      <c r="B2431" s="3">
        <v>46350</v>
      </c>
      <c r="C2431" s="11" t="str">
        <f>"Q"&amp;ROUNDUP(MONTH(SalesDataTable[[#This Row],[Order Date]])/3,0)</f>
        <v>Q4</v>
      </c>
      <c r="D2431" s="10">
        <f>MONTH(SalesDataTable[[#This Row],[Order Date]])</f>
        <v>11</v>
      </c>
      <c r="E2431" s="10" t="str">
        <f>TEXT(SalesDataTable[[#This Row],[Order Date]],"MMM")</f>
        <v>Nov</v>
      </c>
      <c r="F2431" s="10">
        <f>YEAR(SalesDataTable[[#This Row],[Order Date]])</f>
        <v>2026</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6">
      <c r="A2432" s="2">
        <v>1365</v>
      </c>
      <c r="B2432" s="3">
        <v>46350</v>
      </c>
      <c r="C2432" s="11" t="str">
        <f>"Q"&amp;ROUNDUP(MONTH(SalesDataTable[[#This Row],[Order Date]])/3,0)</f>
        <v>Q4</v>
      </c>
      <c r="D2432" s="10">
        <f>MONTH(SalesDataTable[[#This Row],[Order Date]])</f>
        <v>11</v>
      </c>
      <c r="E2432" s="10" t="str">
        <f>TEXT(SalesDataTable[[#This Row],[Order Date]],"MMM")</f>
        <v>Nov</v>
      </c>
      <c r="F2432" s="10">
        <f>YEAR(SalesDataTable[[#This Row],[Order Date]])</f>
        <v>2026</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6">
      <c r="A2433" s="2">
        <v>2575</v>
      </c>
      <c r="B2433" s="3">
        <v>46350</v>
      </c>
      <c r="C2433" s="11" t="str">
        <f>"Q"&amp;ROUNDUP(MONTH(SalesDataTable[[#This Row],[Order Date]])/3,0)</f>
        <v>Q4</v>
      </c>
      <c r="D2433" s="10">
        <f>MONTH(SalesDataTable[[#This Row],[Order Date]])</f>
        <v>11</v>
      </c>
      <c r="E2433" s="10" t="str">
        <f>TEXT(SalesDataTable[[#This Row],[Order Date]],"MMM")</f>
        <v>Nov</v>
      </c>
      <c r="F2433" s="10">
        <f>YEAR(SalesDataTable[[#This Row],[Order Date]])</f>
        <v>2026</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6">
      <c r="A2434" s="2">
        <v>2673</v>
      </c>
      <c r="B2434" s="3">
        <v>46350</v>
      </c>
      <c r="C2434" s="11" t="str">
        <f>"Q"&amp;ROUNDUP(MONTH(SalesDataTable[[#This Row],[Order Date]])/3,0)</f>
        <v>Q4</v>
      </c>
      <c r="D2434" s="10">
        <f>MONTH(SalesDataTable[[#This Row],[Order Date]])</f>
        <v>11</v>
      </c>
      <c r="E2434" s="10" t="str">
        <f>TEXT(SalesDataTable[[#This Row],[Order Date]],"MMM")</f>
        <v>Nov</v>
      </c>
      <c r="F2434" s="10">
        <f>YEAR(SalesDataTable[[#This Row],[Order Date]])</f>
        <v>2026</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6">
      <c r="A2435" s="2">
        <v>4145</v>
      </c>
      <c r="B2435" s="3">
        <v>46350</v>
      </c>
      <c r="C2435" s="11" t="str">
        <f>"Q"&amp;ROUNDUP(MONTH(SalesDataTable[[#This Row],[Order Date]])/3,0)</f>
        <v>Q4</v>
      </c>
      <c r="D2435" s="10">
        <f>MONTH(SalesDataTable[[#This Row],[Order Date]])</f>
        <v>11</v>
      </c>
      <c r="E2435" s="10" t="str">
        <f>TEXT(SalesDataTable[[#This Row],[Order Date]],"MMM")</f>
        <v>Nov</v>
      </c>
      <c r="F2435" s="10">
        <f>YEAR(SalesDataTable[[#This Row],[Order Date]])</f>
        <v>2026</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6">
      <c r="A2436" s="2">
        <v>4610</v>
      </c>
      <c r="B2436" s="3">
        <v>46350</v>
      </c>
      <c r="C2436" s="11" t="str">
        <f>"Q"&amp;ROUNDUP(MONTH(SalesDataTable[[#This Row],[Order Date]])/3,0)</f>
        <v>Q4</v>
      </c>
      <c r="D2436" s="10">
        <f>MONTH(SalesDataTable[[#This Row],[Order Date]])</f>
        <v>11</v>
      </c>
      <c r="E2436" s="10" t="str">
        <f>TEXT(SalesDataTable[[#This Row],[Order Date]],"MMM")</f>
        <v>Nov</v>
      </c>
      <c r="F2436" s="10">
        <f>YEAR(SalesDataTable[[#This Row],[Order Date]])</f>
        <v>2026</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6">
      <c r="A2437" s="2">
        <v>4721</v>
      </c>
      <c r="B2437" s="3">
        <v>46350</v>
      </c>
      <c r="C2437" s="11" t="str">
        <f>"Q"&amp;ROUNDUP(MONTH(SalesDataTable[[#This Row],[Order Date]])/3,0)</f>
        <v>Q4</v>
      </c>
      <c r="D2437" s="10">
        <f>MONTH(SalesDataTable[[#This Row],[Order Date]])</f>
        <v>11</v>
      </c>
      <c r="E2437" s="10" t="str">
        <f>TEXT(SalesDataTable[[#This Row],[Order Date]],"MMM")</f>
        <v>Nov</v>
      </c>
      <c r="F2437" s="10">
        <f>YEAR(SalesDataTable[[#This Row],[Order Date]])</f>
        <v>2026</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6">
      <c r="A2438" s="2">
        <v>324</v>
      </c>
      <c r="B2438" s="3">
        <v>46351</v>
      </c>
      <c r="C2438" s="11" t="str">
        <f>"Q"&amp;ROUNDUP(MONTH(SalesDataTable[[#This Row],[Order Date]])/3,0)</f>
        <v>Q4</v>
      </c>
      <c r="D2438" s="10">
        <f>MONTH(SalesDataTable[[#This Row],[Order Date]])</f>
        <v>11</v>
      </c>
      <c r="E2438" s="10" t="str">
        <f>TEXT(SalesDataTable[[#This Row],[Order Date]],"MMM")</f>
        <v>Nov</v>
      </c>
      <c r="F2438" s="10">
        <f>YEAR(SalesDataTable[[#This Row],[Order Date]])</f>
        <v>2026</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6">
      <c r="A2439" s="2">
        <v>559</v>
      </c>
      <c r="B2439" s="3">
        <v>46351</v>
      </c>
      <c r="C2439" s="11" t="str">
        <f>"Q"&amp;ROUNDUP(MONTH(SalesDataTable[[#This Row],[Order Date]])/3,0)</f>
        <v>Q4</v>
      </c>
      <c r="D2439" s="10">
        <f>MONTH(SalesDataTable[[#This Row],[Order Date]])</f>
        <v>11</v>
      </c>
      <c r="E2439" s="10" t="str">
        <f>TEXT(SalesDataTable[[#This Row],[Order Date]],"MMM")</f>
        <v>Nov</v>
      </c>
      <c r="F2439" s="10">
        <f>YEAR(SalesDataTable[[#This Row],[Order Date]])</f>
        <v>2026</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6">
      <c r="A2440" s="2">
        <v>1108</v>
      </c>
      <c r="B2440" s="3">
        <v>46351</v>
      </c>
      <c r="C2440" s="11" t="str">
        <f>"Q"&amp;ROUNDUP(MONTH(SalesDataTable[[#This Row],[Order Date]])/3,0)</f>
        <v>Q4</v>
      </c>
      <c r="D2440" s="10">
        <f>MONTH(SalesDataTable[[#This Row],[Order Date]])</f>
        <v>11</v>
      </c>
      <c r="E2440" s="10" t="str">
        <f>TEXT(SalesDataTable[[#This Row],[Order Date]],"MMM")</f>
        <v>Nov</v>
      </c>
      <c r="F2440" s="10">
        <f>YEAR(SalesDataTable[[#This Row],[Order Date]])</f>
        <v>2026</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6">
      <c r="A2441" s="2">
        <v>1344</v>
      </c>
      <c r="B2441" s="3">
        <v>46351</v>
      </c>
      <c r="C2441" s="11" t="str">
        <f>"Q"&amp;ROUNDUP(MONTH(SalesDataTable[[#This Row],[Order Date]])/3,0)</f>
        <v>Q4</v>
      </c>
      <c r="D2441" s="10">
        <f>MONTH(SalesDataTable[[#This Row],[Order Date]])</f>
        <v>11</v>
      </c>
      <c r="E2441" s="10" t="str">
        <f>TEXT(SalesDataTable[[#This Row],[Order Date]],"MMM")</f>
        <v>Nov</v>
      </c>
      <c r="F2441" s="10">
        <f>YEAR(SalesDataTable[[#This Row],[Order Date]])</f>
        <v>2026</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6">
      <c r="A2442" s="2">
        <v>1922</v>
      </c>
      <c r="B2442" s="3">
        <v>46351</v>
      </c>
      <c r="C2442" s="11" t="str">
        <f>"Q"&amp;ROUNDUP(MONTH(SalesDataTable[[#This Row],[Order Date]])/3,0)</f>
        <v>Q4</v>
      </c>
      <c r="D2442" s="10">
        <f>MONTH(SalesDataTable[[#This Row],[Order Date]])</f>
        <v>11</v>
      </c>
      <c r="E2442" s="10" t="str">
        <f>TEXT(SalesDataTable[[#This Row],[Order Date]],"MMM")</f>
        <v>Nov</v>
      </c>
      <c r="F2442" s="10">
        <f>YEAR(SalesDataTable[[#This Row],[Order Date]])</f>
        <v>2026</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6">
      <c r="A2443" s="2">
        <v>2343</v>
      </c>
      <c r="B2443" s="3">
        <v>46351</v>
      </c>
      <c r="C2443" s="11" t="str">
        <f>"Q"&amp;ROUNDUP(MONTH(SalesDataTable[[#This Row],[Order Date]])/3,0)</f>
        <v>Q4</v>
      </c>
      <c r="D2443" s="10">
        <f>MONTH(SalesDataTable[[#This Row],[Order Date]])</f>
        <v>11</v>
      </c>
      <c r="E2443" s="10" t="str">
        <f>TEXT(SalesDataTable[[#This Row],[Order Date]],"MMM")</f>
        <v>Nov</v>
      </c>
      <c r="F2443" s="10">
        <f>YEAR(SalesDataTable[[#This Row],[Order Date]])</f>
        <v>2026</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6">
      <c r="A2444" s="2">
        <v>2466</v>
      </c>
      <c r="B2444" s="3">
        <v>46351</v>
      </c>
      <c r="C2444" s="11" t="str">
        <f>"Q"&amp;ROUNDUP(MONTH(SalesDataTable[[#This Row],[Order Date]])/3,0)</f>
        <v>Q4</v>
      </c>
      <c r="D2444" s="10">
        <f>MONTH(SalesDataTable[[#This Row],[Order Date]])</f>
        <v>11</v>
      </c>
      <c r="E2444" s="10" t="str">
        <f>TEXT(SalesDataTable[[#This Row],[Order Date]],"MMM")</f>
        <v>Nov</v>
      </c>
      <c r="F2444" s="10">
        <f>YEAR(SalesDataTable[[#This Row],[Order Date]])</f>
        <v>2026</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6">
      <c r="A2445" s="2">
        <v>2647</v>
      </c>
      <c r="B2445" s="3">
        <v>46351</v>
      </c>
      <c r="C2445" s="11" t="str">
        <f>"Q"&amp;ROUNDUP(MONTH(SalesDataTable[[#This Row],[Order Date]])/3,0)</f>
        <v>Q4</v>
      </c>
      <c r="D2445" s="10">
        <f>MONTH(SalesDataTable[[#This Row],[Order Date]])</f>
        <v>11</v>
      </c>
      <c r="E2445" s="10" t="str">
        <f>TEXT(SalesDataTable[[#This Row],[Order Date]],"MMM")</f>
        <v>Nov</v>
      </c>
      <c r="F2445" s="10">
        <f>YEAR(SalesDataTable[[#This Row],[Order Date]])</f>
        <v>2026</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6">
      <c r="A2446" s="2">
        <v>2958</v>
      </c>
      <c r="B2446" s="3">
        <v>46351</v>
      </c>
      <c r="C2446" s="11" t="str">
        <f>"Q"&amp;ROUNDUP(MONTH(SalesDataTable[[#This Row],[Order Date]])/3,0)</f>
        <v>Q4</v>
      </c>
      <c r="D2446" s="10">
        <f>MONTH(SalesDataTable[[#This Row],[Order Date]])</f>
        <v>11</v>
      </c>
      <c r="E2446" s="10" t="str">
        <f>TEXT(SalesDataTable[[#This Row],[Order Date]],"MMM")</f>
        <v>Nov</v>
      </c>
      <c r="F2446" s="10">
        <f>YEAR(SalesDataTable[[#This Row],[Order Date]])</f>
        <v>2026</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6">
      <c r="A2447" s="2">
        <v>3527</v>
      </c>
      <c r="B2447" s="3">
        <v>46351</v>
      </c>
      <c r="C2447" s="11" t="str">
        <f>"Q"&amp;ROUNDUP(MONTH(SalesDataTable[[#This Row],[Order Date]])/3,0)</f>
        <v>Q4</v>
      </c>
      <c r="D2447" s="10">
        <f>MONTH(SalesDataTable[[#This Row],[Order Date]])</f>
        <v>11</v>
      </c>
      <c r="E2447" s="10" t="str">
        <f>TEXT(SalesDataTable[[#This Row],[Order Date]],"MMM")</f>
        <v>Nov</v>
      </c>
      <c r="F2447" s="10">
        <f>YEAR(SalesDataTable[[#This Row],[Order Date]])</f>
        <v>2026</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6">
      <c r="A2448" s="2">
        <v>3729</v>
      </c>
      <c r="B2448" s="3">
        <v>46351</v>
      </c>
      <c r="C2448" s="11" t="str">
        <f>"Q"&amp;ROUNDUP(MONTH(SalesDataTable[[#This Row],[Order Date]])/3,0)</f>
        <v>Q4</v>
      </c>
      <c r="D2448" s="10">
        <f>MONTH(SalesDataTable[[#This Row],[Order Date]])</f>
        <v>11</v>
      </c>
      <c r="E2448" s="10" t="str">
        <f>TEXT(SalesDataTable[[#This Row],[Order Date]],"MMM")</f>
        <v>Nov</v>
      </c>
      <c r="F2448" s="10">
        <f>YEAR(SalesDataTable[[#This Row],[Order Date]])</f>
        <v>2026</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6">
      <c r="A2449" s="2">
        <v>4961</v>
      </c>
      <c r="B2449" s="3">
        <v>46351</v>
      </c>
      <c r="C2449" s="11" t="str">
        <f>"Q"&amp;ROUNDUP(MONTH(SalesDataTable[[#This Row],[Order Date]])/3,0)</f>
        <v>Q4</v>
      </c>
      <c r="D2449" s="10">
        <f>MONTH(SalesDataTable[[#This Row],[Order Date]])</f>
        <v>11</v>
      </c>
      <c r="E2449" s="10" t="str">
        <f>TEXT(SalesDataTable[[#This Row],[Order Date]],"MMM")</f>
        <v>Nov</v>
      </c>
      <c r="F2449" s="10">
        <f>YEAR(SalesDataTable[[#This Row],[Order Date]])</f>
        <v>2026</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6">
      <c r="A2450" s="2">
        <v>5034</v>
      </c>
      <c r="B2450" s="3">
        <v>46351</v>
      </c>
      <c r="C2450" s="11" t="str">
        <f>"Q"&amp;ROUNDUP(MONTH(SalesDataTable[[#This Row],[Order Date]])/3,0)</f>
        <v>Q4</v>
      </c>
      <c r="D2450" s="10">
        <f>MONTH(SalesDataTable[[#This Row],[Order Date]])</f>
        <v>11</v>
      </c>
      <c r="E2450" s="10" t="str">
        <f>TEXT(SalesDataTable[[#This Row],[Order Date]],"MMM")</f>
        <v>Nov</v>
      </c>
      <c r="F2450" s="10">
        <f>YEAR(SalesDataTable[[#This Row],[Order Date]])</f>
        <v>2026</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6">
      <c r="A2451" s="2">
        <v>343</v>
      </c>
      <c r="B2451" s="3">
        <v>46352</v>
      </c>
      <c r="C2451" s="11" t="str">
        <f>"Q"&amp;ROUNDUP(MONTH(SalesDataTable[[#This Row],[Order Date]])/3,0)</f>
        <v>Q4</v>
      </c>
      <c r="D2451" s="10">
        <f>MONTH(SalesDataTable[[#This Row],[Order Date]])</f>
        <v>11</v>
      </c>
      <c r="E2451" s="10" t="str">
        <f>TEXT(SalesDataTable[[#This Row],[Order Date]],"MMM")</f>
        <v>Nov</v>
      </c>
      <c r="F2451" s="10">
        <f>YEAR(SalesDataTable[[#This Row],[Order Date]])</f>
        <v>2026</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6">
      <c r="A2452" s="2">
        <v>405</v>
      </c>
      <c r="B2452" s="3">
        <v>46352</v>
      </c>
      <c r="C2452" s="11" t="str">
        <f>"Q"&amp;ROUNDUP(MONTH(SalesDataTable[[#This Row],[Order Date]])/3,0)</f>
        <v>Q4</v>
      </c>
      <c r="D2452" s="10">
        <f>MONTH(SalesDataTable[[#This Row],[Order Date]])</f>
        <v>11</v>
      </c>
      <c r="E2452" s="10" t="str">
        <f>TEXT(SalesDataTable[[#This Row],[Order Date]],"MMM")</f>
        <v>Nov</v>
      </c>
      <c r="F2452" s="10">
        <f>YEAR(SalesDataTable[[#This Row],[Order Date]])</f>
        <v>2026</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6">
      <c r="A2453" s="2">
        <v>485</v>
      </c>
      <c r="B2453" s="3">
        <v>46352</v>
      </c>
      <c r="C2453" s="11" t="str">
        <f>"Q"&amp;ROUNDUP(MONTH(SalesDataTable[[#This Row],[Order Date]])/3,0)</f>
        <v>Q4</v>
      </c>
      <c r="D2453" s="10">
        <f>MONTH(SalesDataTable[[#This Row],[Order Date]])</f>
        <v>11</v>
      </c>
      <c r="E2453" s="10" t="str">
        <f>TEXT(SalesDataTable[[#This Row],[Order Date]],"MMM")</f>
        <v>Nov</v>
      </c>
      <c r="F2453" s="10">
        <f>YEAR(SalesDataTable[[#This Row],[Order Date]])</f>
        <v>2026</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6">
      <c r="A2454" s="2">
        <v>807</v>
      </c>
      <c r="B2454" s="3">
        <v>46352</v>
      </c>
      <c r="C2454" s="11" t="str">
        <f>"Q"&amp;ROUNDUP(MONTH(SalesDataTable[[#This Row],[Order Date]])/3,0)</f>
        <v>Q4</v>
      </c>
      <c r="D2454" s="10">
        <f>MONTH(SalesDataTable[[#This Row],[Order Date]])</f>
        <v>11</v>
      </c>
      <c r="E2454" s="10" t="str">
        <f>TEXT(SalesDataTable[[#This Row],[Order Date]],"MMM")</f>
        <v>Nov</v>
      </c>
      <c r="F2454" s="10">
        <f>YEAR(SalesDataTable[[#This Row],[Order Date]])</f>
        <v>2026</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6">
      <c r="A2455" s="2">
        <v>1666</v>
      </c>
      <c r="B2455" s="3">
        <v>46352</v>
      </c>
      <c r="C2455" s="11" t="str">
        <f>"Q"&amp;ROUNDUP(MONTH(SalesDataTable[[#This Row],[Order Date]])/3,0)</f>
        <v>Q4</v>
      </c>
      <c r="D2455" s="10">
        <f>MONTH(SalesDataTable[[#This Row],[Order Date]])</f>
        <v>11</v>
      </c>
      <c r="E2455" s="10" t="str">
        <f>TEXT(SalesDataTable[[#This Row],[Order Date]],"MMM")</f>
        <v>Nov</v>
      </c>
      <c r="F2455" s="10">
        <f>YEAR(SalesDataTable[[#This Row],[Order Date]])</f>
        <v>2026</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6">
      <c r="A2456" s="2">
        <v>3442</v>
      </c>
      <c r="B2456" s="3">
        <v>46352</v>
      </c>
      <c r="C2456" s="11" t="str">
        <f>"Q"&amp;ROUNDUP(MONTH(SalesDataTable[[#This Row],[Order Date]])/3,0)</f>
        <v>Q4</v>
      </c>
      <c r="D2456" s="10">
        <f>MONTH(SalesDataTable[[#This Row],[Order Date]])</f>
        <v>11</v>
      </c>
      <c r="E2456" s="10" t="str">
        <f>TEXT(SalesDataTable[[#This Row],[Order Date]],"MMM")</f>
        <v>Nov</v>
      </c>
      <c r="F2456" s="10">
        <f>YEAR(SalesDataTable[[#This Row],[Order Date]])</f>
        <v>2026</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6">
      <c r="A2457" s="2">
        <v>4177</v>
      </c>
      <c r="B2457" s="3">
        <v>46352</v>
      </c>
      <c r="C2457" s="11" t="str">
        <f>"Q"&amp;ROUNDUP(MONTH(SalesDataTable[[#This Row],[Order Date]])/3,0)</f>
        <v>Q4</v>
      </c>
      <c r="D2457" s="10">
        <f>MONTH(SalesDataTable[[#This Row],[Order Date]])</f>
        <v>11</v>
      </c>
      <c r="E2457" s="10" t="str">
        <f>TEXT(SalesDataTable[[#This Row],[Order Date]],"MMM")</f>
        <v>Nov</v>
      </c>
      <c r="F2457" s="10">
        <f>YEAR(SalesDataTable[[#This Row],[Order Date]])</f>
        <v>2026</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6">
      <c r="A2458" s="2">
        <v>4659</v>
      </c>
      <c r="B2458" s="3">
        <v>46352</v>
      </c>
      <c r="C2458" s="11" t="str">
        <f>"Q"&amp;ROUNDUP(MONTH(SalesDataTable[[#This Row],[Order Date]])/3,0)</f>
        <v>Q4</v>
      </c>
      <c r="D2458" s="10">
        <f>MONTH(SalesDataTable[[#This Row],[Order Date]])</f>
        <v>11</v>
      </c>
      <c r="E2458" s="10" t="str">
        <f>TEXT(SalesDataTable[[#This Row],[Order Date]],"MMM")</f>
        <v>Nov</v>
      </c>
      <c r="F2458" s="10">
        <f>YEAR(SalesDataTable[[#This Row],[Order Date]])</f>
        <v>2026</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6">
      <c r="A2459" s="2">
        <v>4667</v>
      </c>
      <c r="B2459" s="3">
        <v>46352</v>
      </c>
      <c r="C2459" s="11" t="str">
        <f>"Q"&amp;ROUNDUP(MONTH(SalesDataTable[[#This Row],[Order Date]])/3,0)</f>
        <v>Q4</v>
      </c>
      <c r="D2459" s="10">
        <f>MONTH(SalesDataTable[[#This Row],[Order Date]])</f>
        <v>11</v>
      </c>
      <c r="E2459" s="10" t="str">
        <f>TEXT(SalesDataTable[[#This Row],[Order Date]],"MMM")</f>
        <v>Nov</v>
      </c>
      <c r="F2459" s="10">
        <f>YEAR(SalesDataTable[[#This Row],[Order Date]])</f>
        <v>2026</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6">
      <c r="A2460" s="2">
        <v>197</v>
      </c>
      <c r="B2460" s="3">
        <v>46353</v>
      </c>
      <c r="C2460" s="11" t="str">
        <f>"Q"&amp;ROUNDUP(MONTH(SalesDataTable[[#This Row],[Order Date]])/3,0)</f>
        <v>Q4</v>
      </c>
      <c r="D2460" s="10">
        <f>MONTH(SalesDataTable[[#This Row],[Order Date]])</f>
        <v>11</v>
      </c>
      <c r="E2460" s="10" t="str">
        <f>TEXT(SalesDataTable[[#This Row],[Order Date]],"MMM")</f>
        <v>Nov</v>
      </c>
      <c r="F2460" s="10">
        <f>YEAR(SalesDataTable[[#This Row],[Order Date]])</f>
        <v>2026</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6">
      <c r="A2461" s="2">
        <v>361</v>
      </c>
      <c r="B2461" s="3">
        <v>46353</v>
      </c>
      <c r="C2461" s="11" t="str">
        <f>"Q"&amp;ROUNDUP(MONTH(SalesDataTable[[#This Row],[Order Date]])/3,0)</f>
        <v>Q4</v>
      </c>
      <c r="D2461" s="10">
        <f>MONTH(SalesDataTable[[#This Row],[Order Date]])</f>
        <v>11</v>
      </c>
      <c r="E2461" s="10" t="str">
        <f>TEXT(SalesDataTable[[#This Row],[Order Date]],"MMM")</f>
        <v>Nov</v>
      </c>
      <c r="F2461" s="10">
        <f>YEAR(SalesDataTable[[#This Row],[Order Date]])</f>
        <v>2026</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6">
      <c r="A2462" s="2">
        <v>841</v>
      </c>
      <c r="B2462" s="3">
        <v>46353</v>
      </c>
      <c r="C2462" s="11" t="str">
        <f>"Q"&amp;ROUNDUP(MONTH(SalesDataTable[[#This Row],[Order Date]])/3,0)</f>
        <v>Q4</v>
      </c>
      <c r="D2462" s="10">
        <f>MONTH(SalesDataTable[[#This Row],[Order Date]])</f>
        <v>11</v>
      </c>
      <c r="E2462" s="10" t="str">
        <f>TEXT(SalesDataTable[[#This Row],[Order Date]],"MMM")</f>
        <v>Nov</v>
      </c>
      <c r="F2462" s="10">
        <f>YEAR(SalesDataTable[[#This Row],[Order Date]])</f>
        <v>2026</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6">
      <c r="A2463" s="2">
        <v>903</v>
      </c>
      <c r="B2463" s="3">
        <v>46353</v>
      </c>
      <c r="C2463" s="11" t="str">
        <f>"Q"&amp;ROUNDUP(MONTH(SalesDataTable[[#This Row],[Order Date]])/3,0)</f>
        <v>Q4</v>
      </c>
      <c r="D2463" s="10">
        <f>MONTH(SalesDataTable[[#This Row],[Order Date]])</f>
        <v>11</v>
      </c>
      <c r="E2463" s="10" t="str">
        <f>TEXT(SalesDataTable[[#This Row],[Order Date]],"MMM")</f>
        <v>Nov</v>
      </c>
      <c r="F2463" s="10">
        <f>YEAR(SalesDataTable[[#This Row],[Order Date]])</f>
        <v>2026</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6">
      <c r="A2464" s="2">
        <v>1278</v>
      </c>
      <c r="B2464" s="3">
        <v>46353</v>
      </c>
      <c r="C2464" s="11" t="str">
        <f>"Q"&amp;ROUNDUP(MONTH(SalesDataTable[[#This Row],[Order Date]])/3,0)</f>
        <v>Q4</v>
      </c>
      <c r="D2464" s="10">
        <f>MONTH(SalesDataTable[[#This Row],[Order Date]])</f>
        <v>11</v>
      </c>
      <c r="E2464" s="10" t="str">
        <f>TEXT(SalesDataTable[[#This Row],[Order Date]],"MMM")</f>
        <v>Nov</v>
      </c>
      <c r="F2464" s="10">
        <f>YEAR(SalesDataTable[[#This Row],[Order Date]])</f>
        <v>2026</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6">
      <c r="A2465" s="2">
        <v>2091</v>
      </c>
      <c r="B2465" s="3">
        <v>46353</v>
      </c>
      <c r="C2465" s="11" t="str">
        <f>"Q"&amp;ROUNDUP(MONTH(SalesDataTable[[#This Row],[Order Date]])/3,0)</f>
        <v>Q4</v>
      </c>
      <c r="D2465" s="10">
        <f>MONTH(SalesDataTable[[#This Row],[Order Date]])</f>
        <v>11</v>
      </c>
      <c r="E2465" s="10" t="str">
        <f>TEXT(SalesDataTable[[#This Row],[Order Date]],"MMM")</f>
        <v>Nov</v>
      </c>
      <c r="F2465" s="10">
        <f>YEAR(SalesDataTable[[#This Row],[Order Date]])</f>
        <v>2026</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6">
      <c r="A2466" s="2">
        <v>3070</v>
      </c>
      <c r="B2466" s="3">
        <v>46353</v>
      </c>
      <c r="C2466" s="11" t="str">
        <f>"Q"&amp;ROUNDUP(MONTH(SalesDataTable[[#This Row],[Order Date]])/3,0)</f>
        <v>Q4</v>
      </c>
      <c r="D2466" s="10">
        <f>MONTH(SalesDataTable[[#This Row],[Order Date]])</f>
        <v>11</v>
      </c>
      <c r="E2466" s="10" t="str">
        <f>TEXT(SalesDataTable[[#This Row],[Order Date]],"MMM")</f>
        <v>Nov</v>
      </c>
      <c r="F2466" s="10">
        <f>YEAR(SalesDataTable[[#This Row],[Order Date]])</f>
        <v>2026</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6">
      <c r="A2467" s="2">
        <v>4007</v>
      </c>
      <c r="B2467" s="3">
        <v>46353</v>
      </c>
      <c r="C2467" s="11" t="str">
        <f>"Q"&amp;ROUNDUP(MONTH(SalesDataTable[[#This Row],[Order Date]])/3,0)</f>
        <v>Q4</v>
      </c>
      <c r="D2467" s="10">
        <f>MONTH(SalesDataTable[[#This Row],[Order Date]])</f>
        <v>11</v>
      </c>
      <c r="E2467" s="10" t="str">
        <f>TEXT(SalesDataTable[[#This Row],[Order Date]],"MMM")</f>
        <v>Nov</v>
      </c>
      <c r="F2467" s="10">
        <f>YEAR(SalesDataTable[[#This Row],[Order Date]])</f>
        <v>2026</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6">
      <c r="A2468" s="2">
        <v>4488</v>
      </c>
      <c r="B2468" s="3">
        <v>46353</v>
      </c>
      <c r="C2468" s="11" t="str">
        <f>"Q"&amp;ROUNDUP(MONTH(SalesDataTable[[#This Row],[Order Date]])/3,0)</f>
        <v>Q4</v>
      </c>
      <c r="D2468" s="10">
        <f>MONTH(SalesDataTable[[#This Row],[Order Date]])</f>
        <v>11</v>
      </c>
      <c r="E2468" s="10" t="str">
        <f>TEXT(SalesDataTable[[#This Row],[Order Date]],"MMM")</f>
        <v>Nov</v>
      </c>
      <c r="F2468" s="10">
        <f>YEAR(SalesDataTable[[#This Row],[Order Date]])</f>
        <v>2026</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6">
      <c r="A2469" s="2">
        <v>5159</v>
      </c>
      <c r="B2469" s="3">
        <v>46353</v>
      </c>
      <c r="C2469" s="11" t="str">
        <f>"Q"&amp;ROUNDUP(MONTH(SalesDataTable[[#This Row],[Order Date]])/3,0)</f>
        <v>Q4</v>
      </c>
      <c r="D2469" s="10">
        <f>MONTH(SalesDataTable[[#This Row],[Order Date]])</f>
        <v>11</v>
      </c>
      <c r="E2469" s="10" t="str">
        <f>TEXT(SalesDataTable[[#This Row],[Order Date]],"MMM")</f>
        <v>Nov</v>
      </c>
      <c r="F2469" s="10">
        <f>YEAR(SalesDataTable[[#This Row],[Order Date]])</f>
        <v>2026</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6">
      <c r="A2470" s="2">
        <v>669</v>
      </c>
      <c r="B2470" s="3">
        <v>46354</v>
      </c>
      <c r="C2470" s="11" t="str">
        <f>"Q"&amp;ROUNDUP(MONTH(SalesDataTable[[#This Row],[Order Date]])/3,0)</f>
        <v>Q4</v>
      </c>
      <c r="D2470" s="10">
        <f>MONTH(SalesDataTable[[#This Row],[Order Date]])</f>
        <v>11</v>
      </c>
      <c r="E2470" s="10" t="str">
        <f>TEXT(SalesDataTable[[#This Row],[Order Date]],"MMM")</f>
        <v>Nov</v>
      </c>
      <c r="F2470" s="10">
        <f>YEAR(SalesDataTable[[#This Row],[Order Date]])</f>
        <v>2026</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6">
      <c r="A2471" s="2">
        <v>686</v>
      </c>
      <c r="B2471" s="3">
        <v>46354</v>
      </c>
      <c r="C2471" s="11" t="str">
        <f>"Q"&amp;ROUNDUP(MONTH(SalesDataTable[[#This Row],[Order Date]])/3,0)</f>
        <v>Q4</v>
      </c>
      <c r="D2471" s="10">
        <f>MONTH(SalesDataTable[[#This Row],[Order Date]])</f>
        <v>11</v>
      </c>
      <c r="E2471" s="10" t="str">
        <f>TEXT(SalesDataTable[[#This Row],[Order Date]],"MMM")</f>
        <v>Nov</v>
      </c>
      <c r="F2471" s="10">
        <f>YEAR(SalesDataTable[[#This Row],[Order Date]])</f>
        <v>2026</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6">
      <c r="A2472" s="2">
        <v>990</v>
      </c>
      <c r="B2472" s="3">
        <v>46354</v>
      </c>
      <c r="C2472" s="11" t="str">
        <f>"Q"&amp;ROUNDUP(MONTH(SalesDataTable[[#This Row],[Order Date]])/3,0)</f>
        <v>Q4</v>
      </c>
      <c r="D2472" s="10">
        <f>MONTH(SalesDataTable[[#This Row],[Order Date]])</f>
        <v>11</v>
      </c>
      <c r="E2472" s="10" t="str">
        <f>TEXT(SalesDataTable[[#This Row],[Order Date]],"MMM")</f>
        <v>Nov</v>
      </c>
      <c r="F2472" s="10">
        <f>YEAR(SalesDataTable[[#This Row],[Order Date]])</f>
        <v>2026</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6">
      <c r="A2473" s="2">
        <v>1134</v>
      </c>
      <c r="B2473" s="3">
        <v>46354</v>
      </c>
      <c r="C2473" s="11" t="str">
        <f>"Q"&amp;ROUNDUP(MONTH(SalesDataTable[[#This Row],[Order Date]])/3,0)</f>
        <v>Q4</v>
      </c>
      <c r="D2473" s="10">
        <f>MONTH(SalesDataTable[[#This Row],[Order Date]])</f>
        <v>11</v>
      </c>
      <c r="E2473" s="10" t="str">
        <f>TEXT(SalesDataTable[[#This Row],[Order Date]],"MMM")</f>
        <v>Nov</v>
      </c>
      <c r="F2473" s="10">
        <f>YEAR(SalesDataTable[[#This Row],[Order Date]])</f>
        <v>2026</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6">
      <c r="A2474" s="2">
        <v>1770</v>
      </c>
      <c r="B2474" s="3">
        <v>46354</v>
      </c>
      <c r="C2474" s="11" t="str">
        <f>"Q"&amp;ROUNDUP(MONTH(SalesDataTable[[#This Row],[Order Date]])/3,0)</f>
        <v>Q4</v>
      </c>
      <c r="D2474" s="10">
        <f>MONTH(SalesDataTable[[#This Row],[Order Date]])</f>
        <v>11</v>
      </c>
      <c r="E2474" s="10" t="str">
        <f>TEXT(SalesDataTable[[#This Row],[Order Date]],"MMM")</f>
        <v>Nov</v>
      </c>
      <c r="F2474" s="10">
        <f>YEAR(SalesDataTable[[#This Row],[Order Date]])</f>
        <v>2026</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6">
      <c r="A2475" s="2">
        <v>3396</v>
      </c>
      <c r="B2475" s="3">
        <v>46354</v>
      </c>
      <c r="C2475" s="11" t="str">
        <f>"Q"&amp;ROUNDUP(MONTH(SalesDataTable[[#This Row],[Order Date]])/3,0)</f>
        <v>Q4</v>
      </c>
      <c r="D2475" s="10">
        <f>MONTH(SalesDataTable[[#This Row],[Order Date]])</f>
        <v>11</v>
      </c>
      <c r="E2475" s="10" t="str">
        <f>TEXT(SalesDataTable[[#This Row],[Order Date]],"MMM")</f>
        <v>Nov</v>
      </c>
      <c r="F2475" s="10">
        <f>YEAR(SalesDataTable[[#This Row],[Order Date]])</f>
        <v>2026</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6">
      <c r="A2476" s="2">
        <v>4259</v>
      </c>
      <c r="B2476" s="3">
        <v>46354</v>
      </c>
      <c r="C2476" s="11" t="str">
        <f>"Q"&amp;ROUNDUP(MONTH(SalesDataTable[[#This Row],[Order Date]])/3,0)</f>
        <v>Q4</v>
      </c>
      <c r="D2476" s="10">
        <f>MONTH(SalesDataTable[[#This Row],[Order Date]])</f>
        <v>11</v>
      </c>
      <c r="E2476" s="10" t="str">
        <f>TEXT(SalesDataTable[[#This Row],[Order Date]],"MMM")</f>
        <v>Nov</v>
      </c>
      <c r="F2476" s="10">
        <f>YEAR(SalesDataTable[[#This Row],[Order Date]])</f>
        <v>2026</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6">
      <c r="A2477" s="2">
        <v>4440</v>
      </c>
      <c r="B2477" s="3">
        <v>46354</v>
      </c>
      <c r="C2477" s="11" t="str">
        <f>"Q"&amp;ROUNDUP(MONTH(SalesDataTable[[#This Row],[Order Date]])/3,0)</f>
        <v>Q4</v>
      </c>
      <c r="D2477" s="10">
        <f>MONTH(SalesDataTable[[#This Row],[Order Date]])</f>
        <v>11</v>
      </c>
      <c r="E2477" s="10" t="str">
        <f>TEXT(SalesDataTable[[#This Row],[Order Date]],"MMM")</f>
        <v>Nov</v>
      </c>
      <c r="F2477" s="10">
        <f>YEAR(SalesDataTable[[#This Row],[Order Date]])</f>
        <v>2026</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6">
      <c r="A2478" s="2">
        <v>5115</v>
      </c>
      <c r="B2478" s="3">
        <v>46354</v>
      </c>
      <c r="C2478" s="11" t="str">
        <f>"Q"&amp;ROUNDUP(MONTH(SalesDataTable[[#This Row],[Order Date]])/3,0)</f>
        <v>Q4</v>
      </c>
      <c r="D2478" s="10">
        <f>MONTH(SalesDataTable[[#This Row],[Order Date]])</f>
        <v>11</v>
      </c>
      <c r="E2478" s="10" t="str">
        <f>TEXT(SalesDataTable[[#This Row],[Order Date]],"MMM")</f>
        <v>Nov</v>
      </c>
      <c r="F2478" s="10">
        <f>YEAR(SalesDataTable[[#This Row],[Order Date]])</f>
        <v>2026</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6">
      <c r="A2479" s="2">
        <v>5136</v>
      </c>
      <c r="B2479" s="3">
        <v>46354</v>
      </c>
      <c r="C2479" s="11" t="str">
        <f>"Q"&amp;ROUNDUP(MONTH(SalesDataTable[[#This Row],[Order Date]])/3,0)</f>
        <v>Q4</v>
      </c>
      <c r="D2479" s="10">
        <f>MONTH(SalesDataTable[[#This Row],[Order Date]])</f>
        <v>11</v>
      </c>
      <c r="E2479" s="10" t="str">
        <f>TEXT(SalesDataTable[[#This Row],[Order Date]],"MMM")</f>
        <v>Nov</v>
      </c>
      <c r="F2479" s="10">
        <f>YEAR(SalesDataTable[[#This Row],[Order Date]])</f>
        <v>2026</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6">
      <c r="A2480" s="2">
        <v>562</v>
      </c>
      <c r="B2480" s="3">
        <v>46355</v>
      </c>
      <c r="C2480" s="11" t="str">
        <f>"Q"&amp;ROUNDUP(MONTH(SalesDataTable[[#This Row],[Order Date]])/3,0)</f>
        <v>Q4</v>
      </c>
      <c r="D2480" s="10">
        <f>MONTH(SalesDataTable[[#This Row],[Order Date]])</f>
        <v>11</v>
      </c>
      <c r="E2480" s="10" t="str">
        <f>TEXT(SalesDataTable[[#This Row],[Order Date]],"MMM")</f>
        <v>Nov</v>
      </c>
      <c r="F2480" s="10">
        <f>YEAR(SalesDataTable[[#This Row],[Order Date]])</f>
        <v>2026</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6">
      <c r="A2481" s="2">
        <v>806</v>
      </c>
      <c r="B2481" s="3">
        <v>46355</v>
      </c>
      <c r="C2481" s="11" t="str">
        <f>"Q"&amp;ROUNDUP(MONTH(SalesDataTable[[#This Row],[Order Date]])/3,0)</f>
        <v>Q4</v>
      </c>
      <c r="D2481" s="10">
        <f>MONTH(SalesDataTable[[#This Row],[Order Date]])</f>
        <v>11</v>
      </c>
      <c r="E2481" s="10" t="str">
        <f>TEXT(SalesDataTable[[#This Row],[Order Date]],"MMM")</f>
        <v>Nov</v>
      </c>
      <c r="F2481" s="10">
        <f>YEAR(SalesDataTable[[#This Row],[Order Date]])</f>
        <v>2026</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6">
      <c r="A2482" s="2">
        <v>3150</v>
      </c>
      <c r="B2482" s="3">
        <v>46355</v>
      </c>
      <c r="C2482" s="11" t="str">
        <f>"Q"&amp;ROUNDUP(MONTH(SalesDataTable[[#This Row],[Order Date]])/3,0)</f>
        <v>Q4</v>
      </c>
      <c r="D2482" s="10">
        <f>MONTH(SalesDataTable[[#This Row],[Order Date]])</f>
        <v>11</v>
      </c>
      <c r="E2482" s="10" t="str">
        <f>TEXT(SalesDataTable[[#This Row],[Order Date]],"MMM")</f>
        <v>Nov</v>
      </c>
      <c r="F2482" s="10">
        <f>YEAR(SalesDataTable[[#This Row],[Order Date]])</f>
        <v>2026</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6">
      <c r="A2483" s="2">
        <v>4847</v>
      </c>
      <c r="B2483" s="3">
        <v>46355</v>
      </c>
      <c r="C2483" s="11" t="str">
        <f>"Q"&amp;ROUNDUP(MONTH(SalesDataTable[[#This Row],[Order Date]])/3,0)</f>
        <v>Q4</v>
      </c>
      <c r="D2483" s="10">
        <f>MONTH(SalesDataTable[[#This Row],[Order Date]])</f>
        <v>11</v>
      </c>
      <c r="E2483" s="10" t="str">
        <f>TEXT(SalesDataTable[[#This Row],[Order Date]],"MMM")</f>
        <v>Nov</v>
      </c>
      <c r="F2483" s="10">
        <f>YEAR(SalesDataTable[[#This Row],[Order Date]])</f>
        <v>2026</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6">
      <c r="A2484" s="2">
        <v>221</v>
      </c>
      <c r="B2484" s="3">
        <v>46356</v>
      </c>
      <c r="C2484" s="11" t="str">
        <f>"Q"&amp;ROUNDUP(MONTH(SalesDataTable[[#This Row],[Order Date]])/3,0)</f>
        <v>Q4</v>
      </c>
      <c r="D2484" s="10">
        <f>MONTH(SalesDataTable[[#This Row],[Order Date]])</f>
        <v>11</v>
      </c>
      <c r="E2484" s="10" t="str">
        <f>TEXT(SalesDataTable[[#This Row],[Order Date]],"MMM")</f>
        <v>Nov</v>
      </c>
      <c r="F2484" s="10">
        <f>YEAR(SalesDataTable[[#This Row],[Order Date]])</f>
        <v>2026</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6">
      <c r="A2485" s="2">
        <v>630</v>
      </c>
      <c r="B2485" s="3">
        <v>46356</v>
      </c>
      <c r="C2485" s="11" t="str">
        <f>"Q"&amp;ROUNDUP(MONTH(SalesDataTable[[#This Row],[Order Date]])/3,0)</f>
        <v>Q4</v>
      </c>
      <c r="D2485" s="10">
        <f>MONTH(SalesDataTable[[#This Row],[Order Date]])</f>
        <v>11</v>
      </c>
      <c r="E2485" s="10" t="str">
        <f>TEXT(SalesDataTable[[#This Row],[Order Date]],"MMM")</f>
        <v>Nov</v>
      </c>
      <c r="F2485" s="10">
        <f>YEAR(SalesDataTable[[#This Row],[Order Date]])</f>
        <v>2026</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6">
      <c r="A2486" s="2">
        <v>1789</v>
      </c>
      <c r="B2486" s="3">
        <v>46356</v>
      </c>
      <c r="C2486" s="11" t="str">
        <f>"Q"&amp;ROUNDUP(MONTH(SalesDataTable[[#This Row],[Order Date]])/3,0)</f>
        <v>Q4</v>
      </c>
      <c r="D2486" s="10">
        <f>MONTH(SalesDataTable[[#This Row],[Order Date]])</f>
        <v>11</v>
      </c>
      <c r="E2486" s="10" t="str">
        <f>TEXT(SalesDataTable[[#This Row],[Order Date]],"MMM")</f>
        <v>Nov</v>
      </c>
      <c r="F2486" s="10">
        <f>YEAR(SalesDataTable[[#This Row],[Order Date]])</f>
        <v>2026</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6">
      <c r="A2487" s="2">
        <v>1947</v>
      </c>
      <c r="B2487" s="3">
        <v>46356</v>
      </c>
      <c r="C2487" s="11" t="str">
        <f>"Q"&amp;ROUNDUP(MONTH(SalesDataTable[[#This Row],[Order Date]])/3,0)</f>
        <v>Q4</v>
      </c>
      <c r="D2487" s="10">
        <f>MONTH(SalesDataTable[[#This Row],[Order Date]])</f>
        <v>11</v>
      </c>
      <c r="E2487" s="10" t="str">
        <f>TEXT(SalesDataTable[[#This Row],[Order Date]],"MMM")</f>
        <v>Nov</v>
      </c>
      <c r="F2487" s="10">
        <f>YEAR(SalesDataTable[[#This Row],[Order Date]])</f>
        <v>2026</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6">
      <c r="A2488" s="2">
        <v>2279</v>
      </c>
      <c r="B2488" s="3">
        <v>46356</v>
      </c>
      <c r="C2488" s="11" t="str">
        <f>"Q"&amp;ROUNDUP(MONTH(SalesDataTable[[#This Row],[Order Date]])/3,0)</f>
        <v>Q4</v>
      </c>
      <c r="D2488" s="10">
        <f>MONTH(SalesDataTable[[#This Row],[Order Date]])</f>
        <v>11</v>
      </c>
      <c r="E2488" s="10" t="str">
        <f>TEXT(SalesDataTable[[#This Row],[Order Date]],"MMM")</f>
        <v>Nov</v>
      </c>
      <c r="F2488" s="10">
        <f>YEAR(SalesDataTable[[#This Row],[Order Date]])</f>
        <v>2026</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6">
      <c r="A2489" s="2">
        <v>2439</v>
      </c>
      <c r="B2489" s="3">
        <v>46356</v>
      </c>
      <c r="C2489" s="11" t="str">
        <f>"Q"&amp;ROUNDUP(MONTH(SalesDataTable[[#This Row],[Order Date]])/3,0)</f>
        <v>Q4</v>
      </c>
      <c r="D2489" s="10">
        <f>MONTH(SalesDataTable[[#This Row],[Order Date]])</f>
        <v>11</v>
      </c>
      <c r="E2489" s="10" t="str">
        <f>TEXT(SalesDataTable[[#This Row],[Order Date]],"MMM")</f>
        <v>Nov</v>
      </c>
      <c r="F2489" s="10">
        <f>YEAR(SalesDataTable[[#This Row],[Order Date]])</f>
        <v>2026</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6">
      <c r="A2490" s="2">
        <v>2540</v>
      </c>
      <c r="B2490" s="3">
        <v>46356</v>
      </c>
      <c r="C2490" s="11" t="str">
        <f>"Q"&amp;ROUNDUP(MONTH(SalesDataTable[[#This Row],[Order Date]])/3,0)</f>
        <v>Q4</v>
      </c>
      <c r="D2490" s="10">
        <f>MONTH(SalesDataTable[[#This Row],[Order Date]])</f>
        <v>11</v>
      </c>
      <c r="E2490" s="10" t="str">
        <f>TEXT(SalesDataTable[[#This Row],[Order Date]],"MMM")</f>
        <v>Nov</v>
      </c>
      <c r="F2490" s="10">
        <f>YEAR(SalesDataTable[[#This Row],[Order Date]])</f>
        <v>2026</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6">
      <c r="A2491" s="2">
        <v>2747</v>
      </c>
      <c r="B2491" s="3">
        <v>46356</v>
      </c>
      <c r="C2491" s="11" t="str">
        <f>"Q"&amp;ROUNDUP(MONTH(SalesDataTable[[#This Row],[Order Date]])/3,0)</f>
        <v>Q4</v>
      </c>
      <c r="D2491" s="10">
        <f>MONTH(SalesDataTable[[#This Row],[Order Date]])</f>
        <v>11</v>
      </c>
      <c r="E2491" s="10" t="str">
        <f>TEXT(SalesDataTable[[#This Row],[Order Date]],"MMM")</f>
        <v>Nov</v>
      </c>
      <c r="F2491" s="10">
        <f>YEAR(SalesDataTable[[#This Row],[Order Date]])</f>
        <v>2026</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6">
      <c r="A2492" s="2">
        <v>3094</v>
      </c>
      <c r="B2492" s="3">
        <v>46356</v>
      </c>
      <c r="C2492" s="11" t="str">
        <f>"Q"&amp;ROUNDUP(MONTH(SalesDataTable[[#This Row],[Order Date]])/3,0)</f>
        <v>Q4</v>
      </c>
      <c r="D2492" s="10">
        <f>MONTH(SalesDataTable[[#This Row],[Order Date]])</f>
        <v>11</v>
      </c>
      <c r="E2492" s="10" t="str">
        <f>TEXT(SalesDataTable[[#This Row],[Order Date]],"MMM")</f>
        <v>Nov</v>
      </c>
      <c r="F2492" s="10">
        <f>YEAR(SalesDataTable[[#This Row],[Order Date]])</f>
        <v>2026</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6">
      <c r="A2493" s="2">
        <v>3359</v>
      </c>
      <c r="B2493" s="3">
        <v>46356</v>
      </c>
      <c r="C2493" s="11" t="str">
        <f>"Q"&amp;ROUNDUP(MONTH(SalesDataTable[[#This Row],[Order Date]])/3,0)</f>
        <v>Q4</v>
      </c>
      <c r="D2493" s="10">
        <f>MONTH(SalesDataTable[[#This Row],[Order Date]])</f>
        <v>11</v>
      </c>
      <c r="E2493" s="10" t="str">
        <f>TEXT(SalesDataTable[[#This Row],[Order Date]],"MMM")</f>
        <v>Nov</v>
      </c>
      <c r="F2493" s="10">
        <f>YEAR(SalesDataTable[[#This Row],[Order Date]])</f>
        <v>2026</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6">
      <c r="A2494" s="2">
        <v>3473</v>
      </c>
      <c r="B2494" s="3">
        <v>46356</v>
      </c>
      <c r="C2494" s="11" t="str">
        <f>"Q"&amp;ROUNDUP(MONTH(SalesDataTable[[#This Row],[Order Date]])/3,0)</f>
        <v>Q4</v>
      </c>
      <c r="D2494" s="10">
        <f>MONTH(SalesDataTable[[#This Row],[Order Date]])</f>
        <v>11</v>
      </c>
      <c r="E2494" s="10" t="str">
        <f>TEXT(SalesDataTable[[#This Row],[Order Date]],"MMM")</f>
        <v>Nov</v>
      </c>
      <c r="F2494" s="10">
        <f>YEAR(SalesDataTable[[#This Row],[Order Date]])</f>
        <v>2026</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6">
      <c r="A2495" s="2">
        <v>3589</v>
      </c>
      <c r="B2495" s="3">
        <v>46356</v>
      </c>
      <c r="C2495" s="11" t="str">
        <f>"Q"&amp;ROUNDUP(MONTH(SalesDataTable[[#This Row],[Order Date]])/3,0)</f>
        <v>Q4</v>
      </c>
      <c r="D2495" s="10">
        <f>MONTH(SalesDataTable[[#This Row],[Order Date]])</f>
        <v>11</v>
      </c>
      <c r="E2495" s="10" t="str">
        <f>TEXT(SalesDataTable[[#This Row],[Order Date]],"MMM")</f>
        <v>Nov</v>
      </c>
      <c r="F2495" s="10">
        <f>YEAR(SalesDataTable[[#This Row],[Order Date]])</f>
        <v>2026</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6">
      <c r="A2496" s="2">
        <v>4689</v>
      </c>
      <c r="B2496" s="3">
        <v>46356</v>
      </c>
      <c r="C2496" s="11" t="str">
        <f>"Q"&amp;ROUNDUP(MONTH(SalesDataTable[[#This Row],[Order Date]])/3,0)</f>
        <v>Q4</v>
      </c>
      <c r="D2496" s="10">
        <f>MONTH(SalesDataTable[[#This Row],[Order Date]])</f>
        <v>11</v>
      </c>
      <c r="E2496" s="10" t="str">
        <f>TEXT(SalesDataTable[[#This Row],[Order Date]],"MMM")</f>
        <v>Nov</v>
      </c>
      <c r="F2496" s="10">
        <f>YEAR(SalesDataTable[[#This Row],[Order Date]])</f>
        <v>2026</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6">
      <c r="A2497" s="2">
        <v>4819</v>
      </c>
      <c r="B2497" s="3">
        <v>46356</v>
      </c>
      <c r="C2497" s="11" t="str">
        <f>"Q"&amp;ROUNDUP(MONTH(SalesDataTable[[#This Row],[Order Date]])/3,0)</f>
        <v>Q4</v>
      </c>
      <c r="D2497" s="10">
        <f>MONTH(SalesDataTable[[#This Row],[Order Date]])</f>
        <v>11</v>
      </c>
      <c r="E2497" s="10" t="str">
        <f>TEXT(SalesDataTable[[#This Row],[Order Date]],"MMM")</f>
        <v>Nov</v>
      </c>
      <c r="F2497" s="10">
        <f>YEAR(SalesDataTable[[#This Row],[Order Date]])</f>
        <v>2026</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6">
      <c r="A2498" s="2">
        <v>5167</v>
      </c>
      <c r="B2498" s="3">
        <v>46356</v>
      </c>
      <c r="C2498" s="11" t="str">
        <f>"Q"&amp;ROUNDUP(MONTH(SalesDataTable[[#This Row],[Order Date]])/3,0)</f>
        <v>Q4</v>
      </c>
      <c r="D2498" s="10">
        <f>MONTH(SalesDataTable[[#This Row],[Order Date]])</f>
        <v>11</v>
      </c>
      <c r="E2498" s="10" t="str">
        <f>TEXT(SalesDataTable[[#This Row],[Order Date]],"MMM")</f>
        <v>Nov</v>
      </c>
      <c r="F2498" s="10">
        <f>YEAR(SalesDataTable[[#This Row],[Order Date]])</f>
        <v>2026</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6">
      <c r="A2499" s="2">
        <v>38</v>
      </c>
      <c r="B2499" s="3">
        <v>46357</v>
      </c>
      <c r="C2499" s="11" t="str">
        <f>"Q"&amp;ROUNDUP(MONTH(SalesDataTable[[#This Row],[Order Date]])/3,0)</f>
        <v>Q4</v>
      </c>
      <c r="D2499" s="10">
        <f>MONTH(SalesDataTable[[#This Row],[Order Date]])</f>
        <v>12</v>
      </c>
      <c r="E2499" s="10" t="str">
        <f>TEXT(SalesDataTable[[#This Row],[Order Date]],"MMM")</f>
        <v>Dec</v>
      </c>
      <c r="F2499" s="10">
        <f>YEAR(SalesDataTable[[#This Row],[Order Date]])</f>
        <v>2026</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6">
      <c r="A2500" s="2">
        <v>364</v>
      </c>
      <c r="B2500" s="3">
        <v>46357</v>
      </c>
      <c r="C2500" s="11" t="str">
        <f>"Q"&amp;ROUNDUP(MONTH(SalesDataTable[[#This Row],[Order Date]])/3,0)</f>
        <v>Q4</v>
      </c>
      <c r="D2500" s="10">
        <f>MONTH(SalesDataTable[[#This Row],[Order Date]])</f>
        <v>12</v>
      </c>
      <c r="E2500" s="10" t="str">
        <f>TEXT(SalesDataTable[[#This Row],[Order Date]],"MMM")</f>
        <v>Dec</v>
      </c>
      <c r="F2500" s="10">
        <f>YEAR(SalesDataTable[[#This Row],[Order Date]])</f>
        <v>2026</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6">
      <c r="A2501" s="2">
        <v>2040</v>
      </c>
      <c r="B2501" s="3">
        <v>46357</v>
      </c>
      <c r="C2501" s="11" t="str">
        <f>"Q"&amp;ROUNDUP(MONTH(SalesDataTable[[#This Row],[Order Date]])/3,0)</f>
        <v>Q4</v>
      </c>
      <c r="D2501" s="10">
        <f>MONTH(SalesDataTable[[#This Row],[Order Date]])</f>
        <v>12</v>
      </c>
      <c r="E2501" s="10" t="str">
        <f>TEXT(SalesDataTable[[#This Row],[Order Date]],"MMM")</f>
        <v>Dec</v>
      </c>
      <c r="F2501" s="10">
        <f>YEAR(SalesDataTable[[#This Row],[Order Date]])</f>
        <v>2026</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6">
      <c r="A2502" s="2">
        <v>2899</v>
      </c>
      <c r="B2502" s="3">
        <v>46357</v>
      </c>
      <c r="C2502" s="11" t="str">
        <f>"Q"&amp;ROUNDUP(MONTH(SalesDataTable[[#This Row],[Order Date]])/3,0)</f>
        <v>Q4</v>
      </c>
      <c r="D2502" s="10">
        <f>MONTH(SalesDataTable[[#This Row],[Order Date]])</f>
        <v>12</v>
      </c>
      <c r="E2502" s="10" t="str">
        <f>TEXT(SalesDataTable[[#This Row],[Order Date]],"MMM")</f>
        <v>Dec</v>
      </c>
      <c r="F2502" s="10">
        <f>YEAR(SalesDataTable[[#This Row],[Order Date]])</f>
        <v>2026</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6">
      <c r="A2503" s="2">
        <v>3199</v>
      </c>
      <c r="B2503" s="3">
        <v>46357</v>
      </c>
      <c r="C2503" s="11" t="str">
        <f>"Q"&amp;ROUNDUP(MONTH(SalesDataTable[[#This Row],[Order Date]])/3,0)</f>
        <v>Q4</v>
      </c>
      <c r="D2503" s="10">
        <f>MONTH(SalesDataTable[[#This Row],[Order Date]])</f>
        <v>12</v>
      </c>
      <c r="E2503" s="10" t="str">
        <f>TEXT(SalesDataTable[[#This Row],[Order Date]],"MMM")</f>
        <v>Dec</v>
      </c>
      <c r="F2503" s="10">
        <f>YEAR(SalesDataTable[[#This Row],[Order Date]])</f>
        <v>2026</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6">
      <c r="A2504" s="2">
        <v>4722</v>
      </c>
      <c r="B2504" s="3">
        <v>46357</v>
      </c>
      <c r="C2504" s="11" t="str">
        <f>"Q"&amp;ROUNDUP(MONTH(SalesDataTable[[#This Row],[Order Date]])/3,0)</f>
        <v>Q4</v>
      </c>
      <c r="D2504" s="10">
        <f>MONTH(SalesDataTable[[#This Row],[Order Date]])</f>
        <v>12</v>
      </c>
      <c r="E2504" s="10" t="str">
        <f>TEXT(SalesDataTable[[#This Row],[Order Date]],"MMM")</f>
        <v>Dec</v>
      </c>
      <c r="F2504" s="10">
        <f>YEAR(SalesDataTable[[#This Row],[Order Date]])</f>
        <v>2026</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6">
      <c r="A2505" s="2">
        <v>1423</v>
      </c>
      <c r="B2505" s="3">
        <v>46358</v>
      </c>
      <c r="C2505" s="11" t="str">
        <f>"Q"&amp;ROUNDUP(MONTH(SalesDataTable[[#This Row],[Order Date]])/3,0)</f>
        <v>Q4</v>
      </c>
      <c r="D2505" s="10">
        <f>MONTH(SalesDataTable[[#This Row],[Order Date]])</f>
        <v>12</v>
      </c>
      <c r="E2505" s="10" t="str">
        <f>TEXT(SalesDataTable[[#This Row],[Order Date]],"MMM")</f>
        <v>Dec</v>
      </c>
      <c r="F2505" s="10">
        <f>YEAR(SalesDataTable[[#This Row],[Order Date]])</f>
        <v>2026</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6">
      <c r="A2506" s="2">
        <v>1505</v>
      </c>
      <c r="B2506" s="3">
        <v>46358</v>
      </c>
      <c r="C2506" s="11" t="str">
        <f>"Q"&amp;ROUNDUP(MONTH(SalesDataTable[[#This Row],[Order Date]])/3,0)</f>
        <v>Q4</v>
      </c>
      <c r="D2506" s="10">
        <f>MONTH(SalesDataTable[[#This Row],[Order Date]])</f>
        <v>12</v>
      </c>
      <c r="E2506" s="10" t="str">
        <f>TEXT(SalesDataTable[[#This Row],[Order Date]],"MMM")</f>
        <v>Dec</v>
      </c>
      <c r="F2506" s="10">
        <f>YEAR(SalesDataTable[[#This Row],[Order Date]])</f>
        <v>2026</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6">
      <c r="A2507" s="2">
        <v>1664</v>
      </c>
      <c r="B2507" s="3">
        <v>46358</v>
      </c>
      <c r="C2507" s="11" t="str">
        <f>"Q"&amp;ROUNDUP(MONTH(SalesDataTable[[#This Row],[Order Date]])/3,0)</f>
        <v>Q4</v>
      </c>
      <c r="D2507" s="10">
        <f>MONTH(SalesDataTable[[#This Row],[Order Date]])</f>
        <v>12</v>
      </c>
      <c r="E2507" s="10" t="str">
        <f>TEXT(SalesDataTable[[#This Row],[Order Date]],"MMM")</f>
        <v>Dec</v>
      </c>
      <c r="F2507" s="10">
        <f>YEAR(SalesDataTable[[#This Row],[Order Date]])</f>
        <v>2026</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6">
      <c r="A2508" s="2">
        <v>2035</v>
      </c>
      <c r="B2508" s="3">
        <v>46358</v>
      </c>
      <c r="C2508" s="11" t="str">
        <f>"Q"&amp;ROUNDUP(MONTH(SalesDataTable[[#This Row],[Order Date]])/3,0)</f>
        <v>Q4</v>
      </c>
      <c r="D2508" s="10">
        <f>MONTH(SalesDataTable[[#This Row],[Order Date]])</f>
        <v>12</v>
      </c>
      <c r="E2508" s="10" t="str">
        <f>TEXT(SalesDataTable[[#This Row],[Order Date]],"MMM")</f>
        <v>Dec</v>
      </c>
      <c r="F2508" s="10">
        <f>YEAR(SalesDataTable[[#This Row],[Order Date]])</f>
        <v>2026</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6">
      <c r="A2509" s="2">
        <v>2094</v>
      </c>
      <c r="B2509" s="3">
        <v>46358</v>
      </c>
      <c r="C2509" s="11" t="str">
        <f>"Q"&amp;ROUNDUP(MONTH(SalesDataTable[[#This Row],[Order Date]])/3,0)</f>
        <v>Q4</v>
      </c>
      <c r="D2509" s="10">
        <f>MONTH(SalesDataTable[[#This Row],[Order Date]])</f>
        <v>12</v>
      </c>
      <c r="E2509" s="10" t="str">
        <f>TEXT(SalesDataTable[[#This Row],[Order Date]],"MMM")</f>
        <v>Dec</v>
      </c>
      <c r="F2509" s="10">
        <f>YEAR(SalesDataTable[[#This Row],[Order Date]])</f>
        <v>2026</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6">
      <c r="A2510" s="2">
        <v>2204</v>
      </c>
      <c r="B2510" s="3">
        <v>46358</v>
      </c>
      <c r="C2510" s="11" t="str">
        <f>"Q"&amp;ROUNDUP(MONTH(SalesDataTable[[#This Row],[Order Date]])/3,0)</f>
        <v>Q4</v>
      </c>
      <c r="D2510" s="10">
        <f>MONTH(SalesDataTable[[#This Row],[Order Date]])</f>
        <v>12</v>
      </c>
      <c r="E2510" s="10" t="str">
        <f>TEXT(SalesDataTable[[#This Row],[Order Date]],"MMM")</f>
        <v>Dec</v>
      </c>
      <c r="F2510" s="10">
        <f>YEAR(SalesDataTable[[#This Row],[Order Date]])</f>
        <v>2026</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6">
      <c r="A2511" s="2">
        <v>3921</v>
      </c>
      <c r="B2511" s="3">
        <v>46358</v>
      </c>
      <c r="C2511" s="11" t="str">
        <f>"Q"&amp;ROUNDUP(MONTH(SalesDataTable[[#This Row],[Order Date]])/3,0)</f>
        <v>Q4</v>
      </c>
      <c r="D2511" s="10">
        <f>MONTH(SalesDataTable[[#This Row],[Order Date]])</f>
        <v>12</v>
      </c>
      <c r="E2511" s="10" t="str">
        <f>TEXT(SalesDataTable[[#This Row],[Order Date]],"MMM")</f>
        <v>Dec</v>
      </c>
      <c r="F2511" s="10">
        <f>YEAR(SalesDataTable[[#This Row],[Order Date]])</f>
        <v>2026</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6">
      <c r="A2512" s="2">
        <v>3999</v>
      </c>
      <c r="B2512" s="3">
        <v>46358</v>
      </c>
      <c r="C2512" s="11" t="str">
        <f>"Q"&amp;ROUNDUP(MONTH(SalesDataTable[[#This Row],[Order Date]])/3,0)</f>
        <v>Q4</v>
      </c>
      <c r="D2512" s="10">
        <f>MONTH(SalesDataTable[[#This Row],[Order Date]])</f>
        <v>12</v>
      </c>
      <c r="E2512" s="10" t="str">
        <f>TEXT(SalesDataTable[[#This Row],[Order Date]],"MMM")</f>
        <v>Dec</v>
      </c>
      <c r="F2512" s="10">
        <f>YEAR(SalesDataTable[[#This Row],[Order Date]])</f>
        <v>2026</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6">
      <c r="A2513" s="2">
        <v>4546</v>
      </c>
      <c r="B2513" s="3">
        <v>46358</v>
      </c>
      <c r="C2513" s="11" t="str">
        <f>"Q"&amp;ROUNDUP(MONTH(SalesDataTable[[#This Row],[Order Date]])/3,0)</f>
        <v>Q4</v>
      </c>
      <c r="D2513" s="10">
        <f>MONTH(SalesDataTable[[#This Row],[Order Date]])</f>
        <v>12</v>
      </c>
      <c r="E2513" s="10" t="str">
        <f>TEXT(SalesDataTable[[#This Row],[Order Date]],"MMM")</f>
        <v>Dec</v>
      </c>
      <c r="F2513" s="10">
        <f>YEAR(SalesDataTable[[#This Row],[Order Date]])</f>
        <v>2026</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6">
      <c r="A2514" s="2">
        <v>158</v>
      </c>
      <c r="B2514" s="3">
        <v>46359</v>
      </c>
      <c r="C2514" s="11" t="str">
        <f>"Q"&amp;ROUNDUP(MONTH(SalesDataTable[[#This Row],[Order Date]])/3,0)</f>
        <v>Q4</v>
      </c>
      <c r="D2514" s="10">
        <f>MONTH(SalesDataTable[[#This Row],[Order Date]])</f>
        <v>12</v>
      </c>
      <c r="E2514" s="10" t="str">
        <f>TEXT(SalesDataTable[[#This Row],[Order Date]],"MMM")</f>
        <v>Dec</v>
      </c>
      <c r="F2514" s="10">
        <f>YEAR(SalesDataTable[[#This Row],[Order Date]])</f>
        <v>2026</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6">
      <c r="A2515" s="2">
        <v>1972</v>
      </c>
      <c r="B2515" s="3">
        <v>46359</v>
      </c>
      <c r="C2515" s="11" t="str">
        <f>"Q"&amp;ROUNDUP(MONTH(SalesDataTable[[#This Row],[Order Date]])/3,0)</f>
        <v>Q4</v>
      </c>
      <c r="D2515" s="10">
        <f>MONTH(SalesDataTable[[#This Row],[Order Date]])</f>
        <v>12</v>
      </c>
      <c r="E2515" s="10" t="str">
        <f>TEXT(SalesDataTable[[#This Row],[Order Date]],"MMM")</f>
        <v>Dec</v>
      </c>
      <c r="F2515" s="10">
        <f>YEAR(SalesDataTable[[#This Row],[Order Date]])</f>
        <v>2026</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6">
      <c r="A2516" s="2">
        <v>3196</v>
      </c>
      <c r="B2516" s="3">
        <v>46359</v>
      </c>
      <c r="C2516" s="11" t="str">
        <f>"Q"&amp;ROUNDUP(MONTH(SalesDataTable[[#This Row],[Order Date]])/3,0)</f>
        <v>Q4</v>
      </c>
      <c r="D2516" s="10">
        <f>MONTH(SalesDataTable[[#This Row],[Order Date]])</f>
        <v>12</v>
      </c>
      <c r="E2516" s="10" t="str">
        <f>TEXT(SalesDataTable[[#This Row],[Order Date]],"MMM")</f>
        <v>Dec</v>
      </c>
      <c r="F2516" s="10">
        <f>YEAR(SalesDataTable[[#This Row],[Order Date]])</f>
        <v>2026</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6">
      <c r="A2517" s="2">
        <v>3722</v>
      </c>
      <c r="B2517" s="3">
        <v>46359</v>
      </c>
      <c r="C2517" s="11" t="str">
        <f>"Q"&amp;ROUNDUP(MONTH(SalesDataTable[[#This Row],[Order Date]])/3,0)</f>
        <v>Q4</v>
      </c>
      <c r="D2517" s="10">
        <f>MONTH(SalesDataTable[[#This Row],[Order Date]])</f>
        <v>12</v>
      </c>
      <c r="E2517" s="10" t="str">
        <f>TEXT(SalesDataTable[[#This Row],[Order Date]],"MMM")</f>
        <v>Dec</v>
      </c>
      <c r="F2517" s="10">
        <f>YEAR(SalesDataTable[[#This Row],[Order Date]])</f>
        <v>2026</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6">
      <c r="A2518" s="2">
        <v>4201</v>
      </c>
      <c r="B2518" s="3">
        <v>46359</v>
      </c>
      <c r="C2518" s="11" t="str">
        <f>"Q"&amp;ROUNDUP(MONTH(SalesDataTable[[#This Row],[Order Date]])/3,0)</f>
        <v>Q4</v>
      </c>
      <c r="D2518" s="10">
        <f>MONTH(SalesDataTable[[#This Row],[Order Date]])</f>
        <v>12</v>
      </c>
      <c r="E2518" s="10" t="str">
        <f>TEXT(SalesDataTable[[#This Row],[Order Date]],"MMM")</f>
        <v>Dec</v>
      </c>
      <c r="F2518" s="10">
        <f>YEAR(SalesDataTable[[#This Row],[Order Date]])</f>
        <v>2026</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6">
      <c r="A2519" s="2">
        <v>4498</v>
      </c>
      <c r="B2519" s="3">
        <v>46359</v>
      </c>
      <c r="C2519" s="11" t="str">
        <f>"Q"&amp;ROUNDUP(MONTH(SalesDataTable[[#This Row],[Order Date]])/3,0)</f>
        <v>Q4</v>
      </c>
      <c r="D2519" s="10">
        <f>MONTH(SalesDataTable[[#This Row],[Order Date]])</f>
        <v>12</v>
      </c>
      <c r="E2519" s="10" t="str">
        <f>TEXT(SalesDataTable[[#This Row],[Order Date]],"MMM")</f>
        <v>Dec</v>
      </c>
      <c r="F2519" s="10">
        <f>YEAR(SalesDataTable[[#This Row],[Order Date]])</f>
        <v>2026</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6">
      <c r="A2520" s="2">
        <v>4791</v>
      </c>
      <c r="B2520" s="3">
        <v>46359</v>
      </c>
      <c r="C2520" s="11" t="str">
        <f>"Q"&amp;ROUNDUP(MONTH(SalesDataTable[[#This Row],[Order Date]])/3,0)</f>
        <v>Q4</v>
      </c>
      <c r="D2520" s="10">
        <f>MONTH(SalesDataTable[[#This Row],[Order Date]])</f>
        <v>12</v>
      </c>
      <c r="E2520" s="10" t="str">
        <f>TEXT(SalesDataTable[[#This Row],[Order Date]],"MMM")</f>
        <v>Dec</v>
      </c>
      <c r="F2520" s="10">
        <f>YEAR(SalesDataTable[[#This Row],[Order Date]])</f>
        <v>2026</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6">
      <c r="A2521" s="2">
        <v>614</v>
      </c>
      <c r="B2521" s="3">
        <v>46360</v>
      </c>
      <c r="C2521" s="11" t="str">
        <f>"Q"&amp;ROUNDUP(MONTH(SalesDataTable[[#This Row],[Order Date]])/3,0)</f>
        <v>Q4</v>
      </c>
      <c r="D2521" s="10">
        <f>MONTH(SalesDataTable[[#This Row],[Order Date]])</f>
        <v>12</v>
      </c>
      <c r="E2521" s="10" t="str">
        <f>TEXT(SalesDataTable[[#This Row],[Order Date]],"MMM")</f>
        <v>Dec</v>
      </c>
      <c r="F2521" s="10">
        <f>YEAR(SalesDataTable[[#This Row],[Order Date]])</f>
        <v>2026</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6">
      <c r="A2522" s="2">
        <v>2301</v>
      </c>
      <c r="B2522" s="3">
        <v>46360</v>
      </c>
      <c r="C2522" s="11" t="str">
        <f>"Q"&amp;ROUNDUP(MONTH(SalesDataTable[[#This Row],[Order Date]])/3,0)</f>
        <v>Q4</v>
      </c>
      <c r="D2522" s="10">
        <f>MONTH(SalesDataTable[[#This Row],[Order Date]])</f>
        <v>12</v>
      </c>
      <c r="E2522" s="10" t="str">
        <f>TEXT(SalesDataTable[[#This Row],[Order Date]],"MMM")</f>
        <v>Dec</v>
      </c>
      <c r="F2522" s="10">
        <f>YEAR(SalesDataTable[[#This Row],[Order Date]])</f>
        <v>2026</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6">
      <c r="A2523" s="2">
        <v>4430</v>
      </c>
      <c r="B2523" s="3">
        <v>46360</v>
      </c>
      <c r="C2523" s="11" t="str">
        <f>"Q"&amp;ROUNDUP(MONTH(SalesDataTable[[#This Row],[Order Date]])/3,0)</f>
        <v>Q4</v>
      </c>
      <c r="D2523" s="10">
        <f>MONTH(SalesDataTable[[#This Row],[Order Date]])</f>
        <v>12</v>
      </c>
      <c r="E2523" s="10" t="str">
        <f>TEXT(SalesDataTable[[#This Row],[Order Date]],"MMM")</f>
        <v>Dec</v>
      </c>
      <c r="F2523" s="10">
        <f>YEAR(SalesDataTable[[#This Row],[Order Date]])</f>
        <v>2026</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6">
      <c r="A2524" s="2">
        <v>318</v>
      </c>
      <c r="B2524" s="3">
        <v>46361</v>
      </c>
      <c r="C2524" s="11" t="str">
        <f>"Q"&amp;ROUNDUP(MONTH(SalesDataTable[[#This Row],[Order Date]])/3,0)</f>
        <v>Q4</v>
      </c>
      <c r="D2524" s="10">
        <f>MONTH(SalesDataTable[[#This Row],[Order Date]])</f>
        <v>12</v>
      </c>
      <c r="E2524" s="10" t="str">
        <f>TEXT(SalesDataTable[[#This Row],[Order Date]],"MMM")</f>
        <v>Dec</v>
      </c>
      <c r="F2524" s="10">
        <f>YEAR(SalesDataTable[[#This Row],[Order Date]])</f>
        <v>2026</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6">
      <c r="A2525" s="2">
        <v>782</v>
      </c>
      <c r="B2525" s="3">
        <v>46361</v>
      </c>
      <c r="C2525" s="11" t="str">
        <f>"Q"&amp;ROUNDUP(MONTH(SalesDataTable[[#This Row],[Order Date]])/3,0)</f>
        <v>Q4</v>
      </c>
      <c r="D2525" s="10">
        <f>MONTH(SalesDataTable[[#This Row],[Order Date]])</f>
        <v>12</v>
      </c>
      <c r="E2525" s="10" t="str">
        <f>TEXT(SalesDataTable[[#This Row],[Order Date]],"MMM")</f>
        <v>Dec</v>
      </c>
      <c r="F2525" s="10">
        <f>YEAR(SalesDataTable[[#This Row],[Order Date]])</f>
        <v>2026</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6">
      <c r="A2526" s="2">
        <v>1402</v>
      </c>
      <c r="B2526" s="3">
        <v>46361</v>
      </c>
      <c r="C2526" s="11" t="str">
        <f>"Q"&amp;ROUNDUP(MONTH(SalesDataTable[[#This Row],[Order Date]])/3,0)</f>
        <v>Q4</v>
      </c>
      <c r="D2526" s="10">
        <f>MONTH(SalesDataTable[[#This Row],[Order Date]])</f>
        <v>12</v>
      </c>
      <c r="E2526" s="10" t="str">
        <f>TEXT(SalesDataTable[[#This Row],[Order Date]],"MMM")</f>
        <v>Dec</v>
      </c>
      <c r="F2526" s="10">
        <f>YEAR(SalesDataTable[[#This Row],[Order Date]])</f>
        <v>2026</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6">
      <c r="A2527" s="2">
        <v>1824</v>
      </c>
      <c r="B2527" s="3">
        <v>46361</v>
      </c>
      <c r="C2527" s="11" t="str">
        <f>"Q"&amp;ROUNDUP(MONTH(SalesDataTable[[#This Row],[Order Date]])/3,0)</f>
        <v>Q4</v>
      </c>
      <c r="D2527" s="10">
        <f>MONTH(SalesDataTable[[#This Row],[Order Date]])</f>
        <v>12</v>
      </c>
      <c r="E2527" s="10" t="str">
        <f>TEXT(SalesDataTable[[#This Row],[Order Date]],"MMM")</f>
        <v>Dec</v>
      </c>
      <c r="F2527" s="10">
        <f>YEAR(SalesDataTable[[#This Row],[Order Date]])</f>
        <v>2026</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6">
      <c r="A2528" s="2">
        <v>2141</v>
      </c>
      <c r="B2528" s="3">
        <v>46361</v>
      </c>
      <c r="C2528" s="11" t="str">
        <f>"Q"&amp;ROUNDUP(MONTH(SalesDataTable[[#This Row],[Order Date]])/3,0)</f>
        <v>Q4</v>
      </c>
      <c r="D2528" s="10">
        <f>MONTH(SalesDataTable[[#This Row],[Order Date]])</f>
        <v>12</v>
      </c>
      <c r="E2528" s="10" t="str">
        <f>TEXT(SalesDataTable[[#This Row],[Order Date]],"MMM")</f>
        <v>Dec</v>
      </c>
      <c r="F2528" s="10">
        <f>YEAR(SalesDataTable[[#This Row],[Order Date]])</f>
        <v>2026</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6">
      <c r="A2529" s="2">
        <v>3517</v>
      </c>
      <c r="B2529" s="3">
        <v>46361</v>
      </c>
      <c r="C2529" s="11" t="str">
        <f>"Q"&amp;ROUNDUP(MONTH(SalesDataTable[[#This Row],[Order Date]])/3,0)</f>
        <v>Q4</v>
      </c>
      <c r="D2529" s="10">
        <f>MONTH(SalesDataTable[[#This Row],[Order Date]])</f>
        <v>12</v>
      </c>
      <c r="E2529" s="10" t="str">
        <f>TEXT(SalesDataTable[[#This Row],[Order Date]],"MMM")</f>
        <v>Dec</v>
      </c>
      <c r="F2529" s="10">
        <f>YEAR(SalesDataTable[[#This Row],[Order Date]])</f>
        <v>2026</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6">
      <c r="A2530" s="2">
        <v>4055</v>
      </c>
      <c r="B2530" s="3">
        <v>46361</v>
      </c>
      <c r="C2530" s="11" t="str">
        <f>"Q"&amp;ROUNDUP(MONTH(SalesDataTable[[#This Row],[Order Date]])/3,0)</f>
        <v>Q4</v>
      </c>
      <c r="D2530" s="10">
        <f>MONTH(SalesDataTable[[#This Row],[Order Date]])</f>
        <v>12</v>
      </c>
      <c r="E2530" s="10" t="str">
        <f>TEXT(SalesDataTable[[#This Row],[Order Date]],"MMM")</f>
        <v>Dec</v>
      </c>
      <c r="F2530" s="10">
        <f>YEAR(SalesDataTable[[#This Row],[Order Date]])</f>
        <v>2026</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6">
      <c r="A2531" s="2">
        <v>4168</v>
      </c>
      <c r="B2531" s="3">
        <v>46361</v>
      </c>
      <c r="C2531" s="11" t="str">
        <f>"Q"&amp;ROUNDUP(MONTH(SalesDataTable[[#This Row],[Order Date]])/3,0)</f>
        <v>Q4</v>
      </c>
      <c r="D2531" s="10">
        <f>MONTH(SalesDataTable[[#This Row],[Order Date]])</f>
        <v>12</v>
      </c>
      <c r="E2531" s="10" t="str">
        <f>TEXT(SalesDataTable[[#This Row],[Order Date]],"MMM")</f>
        <v>Dec</v>
      </c>
      <c r="F2531" s="10">
        <f>YEAR(SalesDataTable[[#This Row],[Order Date]])</f>
        <v>2026</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6">
      <c r="A2532" s="2">
        <v>4317</v>
      </c>
      <c r="B2532" s="3">
        <v>46361</v>
      </c>
      <c r="C2532" s="11" t="str">
        <f>"Q"&amp;ROUNDUP(MONTH(SalesDataTable[[#This Row],[Order Date]])/3,0)</f>
        <v>Q4</v>
      </c>
      <c r="D2532" s="10">
        <f>MONTH(SalesDataTable[[#This Row],[Order Date]])</f>
        <v>12</v>
      </c>
      <c r="E2532" s="10" t="str">
        <f>TEXT(SalesDataTable[[#This Row],[Order Date]],"MMM")</f>
        <v>Dec</v>
      </c>
      <c r="F2532" s="10">
        <f>YEAR(SalesDataTable[[#This Row],[Order Date]])</f>
        <v>2026</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6">
      <c r="A2533" s="2">
        <v>4879</v>
      </c>
      <c r="B2533" s="3">
        <v>46361</v>
      </c>
      <c r="C2533" s="11" t="str">
        <f>"Q"&amp;ROUNDUP(MONTH(SalesDataTable[[#This Row],[Order Date]])/3,0)</f>
        <v>Q4</v>
      </c>
      <c r="D2533" s="10">
        <f>MONTH(SalesDataTable[[#This Row],[Order Date]])</f>
        <v>12</v>
      </c>
      <c r="E2533" s="10" t="str">
        <f>TEXT(SalesDataTable[[#This Row],[Order Date]],"MMM")</f>
        <v>Dec</v>
      </c>
      <c r="F2533" s="10">
        <f>YEAR(SalesDataTable[[#This Row],[Order Date]])</f>
        <v>2026</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6">
      <c r="A2534" s="2">
        <v>467</v>
      </c>
      <c r="B2534" s="3">
        <v>46362</v>
      </c>
      <c r="C2534" s="11" t="str">
        <f>"Q"&amp;ROUNDUP(MONTH(SalesDataTable[[#This Row],[Order Date]])/3,0)</f>
        <v>Q4</v>
      </c>
      <c r="D2534" s="10">
        <f>MONTH(SalesDataTable[[#This Row],[Order Date]])</f>
        <v>12</v>
      </c>
      <c r="E2534" s="10" t="str">
        <f>TEXT(SalesDataTable[[#This Row],[Order Date]],"MMM")</f>
        <v>Dec</v>
      </c>
      <c r="F2534" s="10">
        <f>YEAR(SalesDataTable[[#This Row],[Order Date]])</f>
        <v>2026</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6">
      <c r="A2535" s="2">
        <v>825</v>
      </c>
      <c r="B2535" s="3">
        <v>46362</v>
      </c>
      <c r="C2535" s="11" t="str">
        <f>"Q"&amp;ROUNDUP(MONTH(SalesDataTable[[#This Row],[Order Date]])/3,0)</f>
        <v>Q4</v>
      </c>
      <c r="D2535" s="10">
        <f>MONTH(SalesDataTable[[#This Row],[Order Date]])</f>
        <v>12</v>
      </c>
      <c r="E2535" s="10" t="str">
        <f>TEXT(SalesDataTable[[#This Row],[Order Date]],"MMM")</f>
        <v>Dec</v>
      </c>
      <c r="F2535" s="10">
        <f>YEAR(SalesDataTable[[#This Row],[Order Date]])</f>
        <v>2026</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6">
      <c r="A2536" s="2">
        <v>2346</v>
      </c>
      <c r="B2536" s="3">
        <v>46362</v>
      </c>
      <c r="C2536" s="11" t="str">
        <f>"Q"&amp;ROUNDUP(MONTH(SalesDataTable[[#This Row],[Order Date]])/3,0)</f>
        <v>Q4</v>
      </c>
      <c r="D2536" s="10">
        <f>MONTH(SalesDataTable[[#This Row],[Order Date]])</f>
        <v>12</v>
      </c>
      <c r="E2536" s="10" t="str">
        <f>TEXT(SalesDataTable[[#This Row],[Order Date]],"MMM")</f>
        <v>Dec</v>
      </c>
      <c r="F2536" s="10">
        <f>YEAR(SalesDataTable[[#This Row],[Order Date]])</f>
        <v>2026</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6">
      <c r="A2537" s="2">
        <v>3095</v>
      </c>
      <c r="B2537" s="3">
        <v>46362</v>
      </c>
      <c r="C2537" s="11" t="str">
        <f>"Q"&amp;ROUNDUP(MONTH(SalesDataTable[[#This Row],[Order Date]])/3,0)</f>
        <v>Q4</v>
      </c>
      <c r="D2537" s="10">
        <f>MONTH(SalesDataTable[[#This Row],[Order Date]])</f>
        <v>12</v>
      </c>
      <c r="E2537" s="10" t="str">
        <f>TEXT(SalesDataTable[[#This Row],[Order Date]],"MMM")</f>
        <v>Dec</v>
      </c>
      <c r="F2537" s="10">
        <f>YEAR(SalesDataTable[[#This Row],[Order Date]])</f>
        <v>2026</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6">
      <c r="A2538" s="2">
        <v>3580</v>
      </c>
      <c r="B2538" s="3">
        <v>46362</v>
      </c>
      <c r="C2538" s="11" t="str">
        <f>"Q"&amp;ROUNDUP(MONTH(SalesDataTable[[#This Row],[Order Date]])/3,0)</f>
        <v>Q4</v>
      </c>
      <c r="D2538" s="10">
        <f>MONTH(SalesDataTable[[#This Row],[Order Date]])</f>
        <v>12</v>
      </c>
      <c r="E2538" s="10" t="str">
        <f>TEXT(SalesDataTable[[#This Row],[Order Date]],"MMM")</f>
        <v>Dec</v>
      </c>
      <c r="F2538" s="10">
        <f>YEAR(SalesDataTable[[#This Row],[Order Date]])</f>
        <v>2026</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6">
      <c r="A2539" s="2">
        <v>4672</v>
      </c>
      <c r="B2539" s="3">
        <v>46362</v>
      </c>
      <c r="C2539" s="11" t="str">
        <f>"Q"&amp;ROUNDUP(MONTH(SalesDataTable[[#This Row],[Order Date]])/3,0)</f>
        <v>Q4</v>
      </c>
      <c r="D2539" s="10">
        <f>MONTH(SalesDataTable[[#This Row],[Order Date]])</f>
        <v>12</v>
      </c>
      <c r="E2539" s="10" t="str">
        <f>TEXT(SalesDataTable[[#This Row],[Order Date]],"MMM")</f>
        <v>Dec</v>
      </c>
      <c r="F2539" s="10">
        <f>YEAR(SalesDataTable[[#This Row],[Order Date]])</f>
        <v>2026</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6">
      <c r="A2540" s="2">
        <v>533</v>
      </c>
      <c r="B2540" s="3">
        <v>46363</v>
      </c>
      <c r="C2540" s="11" t="str">
        <f>"Q"&amp;ROUNDUP(MONTH(SalesDataTable[[#This Row],[Order Date]])/3,0)</f>
        <v>Q4</v>
      </c>
      <c r="D2540" s="10">
        <f>MONTH(SalesDataTable[[#This Row],[Order Date]])</f>
        <v>12</v>
      </c>
      <c r="E2540" s="10" t="str">
        <f>TEXT(SalesDataTable[[#This Row],[Order Date]],"MMM")</f>
        <v>Dec</v>
      </c>
      <c r="F2540" s="10">
        <f>YEAR(SalesDataTable[[#This Row],[Order Date]])</f>
        <v>2026</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6">
      <c r="A2541" s="2">
        <v>2160</v>
      </c>
      <c r="B2541" s="3">
        <v>46363</v>
      </c>
      <c r="C2541" s="11" t="str">
        <f>"Q"&amp;ROUNDUP(MONTH(SalesDataTable[[#This Row],[Order Date]])/3,0)</f>
        <v>Q4</v>
      </c>
      <c r="D2541" s="10">
        <f>MONTH(SalesDataTable[[#This Row],[Order Date]])</f>
        <v>12</v>
      </c>
      <c r="E2541" s="10" t="str">
        <f>TEXT(SalesDataTable[[#This Row],[Order Date]],"MMM")</f>
        <v>Dec</v>
      </c>
      <c r="F2541" s="10">
        <f>YEAR(SalesDataTable[[#This Row],[Order Date]])</f>
        <v>2026</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6">
      <c r="A2542" s="2">
        <v>2841</v>
      </c>
      <c r="B2542" s="3">
        <v>46363</v>
      </c>
      <c r="C2542" s="11" t="str">
        <f>"Q"&amp;ROUNDUP(MONTH(SalesDataTable[[#This Row],[Order Date]])/3,0)</f>
        <v>Q4</v>
      </c>
      <c r="D2542" s="10">
        <f>MONTH(SalesDataTable[[#This Row],[Order Date]])</f>
        <v>12</v>
      </c>
      <c r="E2542" s="10" t="str">
        <f>TEXT(SalesDataTable[[#This Row],[Order Date]],"MMM")</f>
        <v>Dec</v>
      </c>
      <c r="F2542" s="10">
        <f>YEAR(SalesDataTable[[#This Row],[Order Date]])</f>
        <v>2026</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6">
      <c r="A2543" s="2">
        <v>3433</v>
      </c>
      <c r="B2543" s="3">
        <v>46363</v>
      </c>
      <c r="C2543" s="11" t="str">
        <f>"Q"&amp;ROUNDUP(MONTH(SalesDataTable[[#This Row],[Order Date]])/3,0)</f>
        <v>Q4</v>
      </c>
      <c r="D2543" s="10">
        <f>MONTH(SalesDataTable[[#This Row],[Order Date]])</f>
        <v>12</v>
      </c>
      <c r="E2543" s="10" t="str">
        <f>TEXT(SalesDataTable[[#This Row],[Order Date]],"MMM")</f>
        <v>Dec</v>
      </c>
      <c r="F2543" s="10">
        <f>YEAR(SalesDataTable[[#This Row],[Order Date]])</f>
        <v>2026</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6">
      <c r="A2544" s="2">
        <v>3763</v>
      </c>
      <c r="B2544" s="3">
        <v>46363</v>
      </c>
      <c r="C2544" s="11" t="str">
        <f>"Q"&amp;ROUNDUP(MONTH(SalesDataTable[[#This Row],[Order Date]])/3,0)</f>
        <v>Q4</v>
      </c>
      <c r="D2544" s="10">
        <f>MONTH(SalesDataTable[[#This Row],[Order Date]])</f>
        <v>12</v>
      </c>
      <c r="E2544" s="10" t="str">
        <f>TEXT(SalesDataTable[[#This Row],[Order Date]],"MMM")</f>
        <v>Dec</v>
      </c>
      <c r="F2544" s="10">
        <f>YEAR(SalesDataTable[[#This Row],[Order Date]])</f>
        <v>2026</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6">
      <c r="A2545" s="2">
        <v>706</v>
      </c>
      <c r="B2545" s="3">
        <v>46364</v>
      </c>
      <c r="C2545" s="11" t="str">
        <f>"Q"&amp;ROUNDUP(MONTH(SalesDataTable[[#This Row],[Order Date]])/3,0)</f>
        <v>Q4</v>
      </c>
      <c r="D2545" s="10">
        <f>MONTH(SalesDataTable[[#This Row],[Order Date]])</f>
        <v>12</v>
      </c>
      <c r="E2545" s="10" t="str">
        <f>TEXT(SalesDataTable[[#This Row],[Order Date]],"MMM")</f>
        <v>Dec</v>
      </c>
      <c r="F2545" s="10">
        <f>YEAR(SalesDataTable[[#This Row],[Order Date]])</f>
        <v>2026</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6">
      <c r="A2546" s="2">
        <v>1086</v>
      </c>
      <c r="B2546" s="3">
        <v>46364</v>
      </c>
      <c r="C2546" s="11" t="str">
        <f>"Q"&amp;ROUNDUP(MONTH(SalesDataTable[[#This Row],[Order Date]])/3,0)</f>
        <v>Q4</v>
      </c>
      <c r="D2546" s="10">
        <f>MONTH(SalesDataTable[[#This Row],[Order Date]])</f>
        <v>12</v>
      </c>
      <c r="E2546" s="10" t="str">
        <f>TEXT(SalesDataTable[[#This Row],[Order Date]],"MMM")</f>
        <v>Dec</v>
      </c>
      <c r="F2546" s="10">
        <f>YEAR(SalesDataTable[[#This Row],[Order Date]])</f>
        <v>2026</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6">
      <c r="A2547" s="2">
        <v>1204</v>
      </c>
      <c r="B2547" s="3">
        <v>46364</v>
      </c>
      <c r="C2547" s="11" t="str">
        <f>"Q"&amp;ROUNDUP(MONTH(SalesDataTable[[#This Row],[Order Date]])/3,0)</f>
        <v>Q4</v>
      </c>
      <c r="D2547" s="10">
        <f>MONTH(SalesDataTable[[#This Row],[Order Date]])</f>
        <v>12</v>
      </c>
      <c r="E2547" s="10" t="str">
        <f>TEXT(SalesDataTable[[#This Row],[Order Date]],"MMM")</f>
        <v>Dec</v>
      </c>
      <c r="F2547" s="10">
        <f>YEAR(SalesDataTable[[#This Row],[Order Date]])</f>
        <v>2026</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6">
      <c r="A2548" s="2">
        <v>1451</v>
      </c>
      <c r="B2548" s="3">
        <v>46364</v>
      </c>
      <c r="C2548" s="11" t="str">
        <f>"Q"&amp;ROUNDUP(MONTH(SalesDataTable[[#This Row],[Order Date]])/3,0)</f>
        <v>Q4</v>
      </c>
      <c r="D2548" s="10">
        <f>MONTH(SalesDataTable[[#This Row],[Order Date]])</f>
        <v>12</v>
      </c>
      <c r="E2548" s="10" t="str">
        <f>TEXT(SalesDataTable[[#This Row],[Order Date]],"MMM")</f>
        <v>Dec</v>
      </c>
      <c r="F2548" s="10">
        <f>YEAR(SalesDataTable[[#This Row],[Order Date]])</f>
        <v>2026</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6">
      <c r="A2549" s="2">
        <v>1650</v>
      </c>
      <c r="B2549" s="3">
        <v>46364</v>
      </c>
      <c r="C2549" s="11" t="str">
        <f>"Q"&amp;ROUNDUP(MONTH(SalesDataTable[[#This Row],[Order Date]])/3,0)</f>
        <v>Q4</v>
      </c>
      <c r="D2549" s="10">
        <f>MONTH(SalesDataTable[[#This Row],[Order Date]])</f>
        <v>12</v>
      </c>
      <c r="E2549" s="10" t="str">
        <f>TEXT(SalesDataTable[[#This Row],[Order Date]],"MMM")</f>
        <v>Dec</v>
      </c>
      <c r="F2549" s="10">
        <f>YEAR(SalesDataTable[[#This Row],[Order Date]])</f>
        <v>2026</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6">
      <c r="A2550" s="2">
        <v>1740</v>
      </c>
      <c r="B2550" s="3">
        <v>46364</v>
      </c>
      <c r="C2550" s="11" t="str">
        <f>"Q"&amp;ROUNDUP(MONTH(SalesDataTable[[#This Row],[Order Date]])/3,0)</f>
        <v>Q4</v>
      </c>
      <c r="D2550" s="10">
        <f>MONTH(SalesDataTable[[#This Row],[Order Date]])</f>
        <v>12</v>
      </c>
      <c r="E2550" s="10" t="str">
        <f>TEXT(SalesDataTable[[#This Row],[Order Date]],"MMM")</f>
        <v>Dec</v>
      </c>
      <c r="F2550" s="10">
        <f>YEAR(SalesDataTable[[#This Row],[Order Date]])</f>
        <v>2026</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6">
      <c r="A2551" s="2">
        <v>3191</v>
      </c>
      <c r="B2551" s="3">
        <v>46364</v>
      </c>
      <c r="C2551" s="11" t="str">
        <f>"Q"&amp;ROUNDUP(MONTH(SalesDataTable[[#This Row],[Order Date]])/3,0)</f>
        <v>Q4</v>
      </c>
      <c r="D2551" s="10">
        <f>MONTH(SalesDataTable[[#This Row],[Order Date]])</f>
        <v>12</v>
      </c>
      <c r="E2551" s="10" t="str">
        <f>TEXT(SalesDataTable[[#This Row],[Order Date]],"MMM")</f>
        <v>Dec</v>
      </c>
      <c r="F2551" s="10">
        <f>YEAR(SalesDataTable[[#This Row],[Order Date]])</f>
        <v>2026</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6">
      <c r="A2552" s="2">
        <v>3662</v>
      </c>
      <c r="B2552" s="3">
        <v>46364</v>
      </c>
      <c r="C2552" s="11" t="str">
        <f>"Q"&amp;ROUNDUP(MONTH(SalesDataTable[[#This Row],[Order Date]])/3,0)</f>
        <v>Q4</v>
      </c>
      <c r="D2552" s="10">
        <f>MONTH(SalesDataTable[[#This Row],[Order Date]])</f>
        <v>12</v>
      </c>
      <c r="E2552" s="10" t="str">
        <f>TEXT(SalesDataTable[[#This Row],[Order Date]],"MMM")</f>
        <v>Dec</v>
      </c>
      <c r="F2552" s="10">
        <f>YEAR(SalesDataTable[[#This Row],[Order Date]])</f>
        <v>2026</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6">
      <c r="A2553" s="2">
        <v>3922</v>
      </c>
      <c r="B2553" s="3">
        <v>46364</v>
      </c>
      <c r="C2553" s="11" t="str">
        <f>"Q"&amp;ROUNDUP(MONTH(SalesDataTable[[#This Row],[Order Date]])/3,0)</f>
        <v>Q4</v>
      </c>
      <c r="D2553" s="10">
        <f>MONTH(SalesDataTable[[#This Row],[Order Date]])</f>
        <v>12</v>
      </c>
      <c r="E2553" s="10" t="str">
        <f>TEXT(SalesDataTable[[#This Row],[Order Date]],"MMM")</f>
        <v>Dec</v>
      </c>
      <c r="F2553" s="10">
        <f>YEAR(SalesDataTable[[#This Row],[Order Date]])</f>
        <v>2026</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6">
      <c r="A2554" s="2">
        <v>4022</v>
      </c>
      <c r="B2554" s="3">
        <v>46364</v>
      </c>
      <c r="C2554" s="11" t="str">
        <f>"Q"&amp;ROUNDUP(MONTH(SalesDataTable[[#This Row],[Order Date]])/3,0)</f>
        <v>Q4</v>
      </c>
      <c r="D2554" s="10">
        <f>MONTH(SalesDataTable[[#This Row],[Order Date]])</f>
        <v>12</v>
      </c>
      <c r="E2554" s="10" t="str">
        <f>TEXT(SalesDataTable[[#This Row],[Order Date]],"MMM")</f>
        <v>Dec</v>
      </c>
      <c r="F2554" s="10">
        <f>YEAR(SalesDataTable[[#This Row],[Order Date]])</f>
        <v>2026</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6">
      <c r="A2555" s="2">
        <v>4366</v>
      </c>
      <c r="B2555" s="3">
        <v>46364</v>
      </c>
      <c r="C2555" s="11" t="str">
        <f>"Q"&amp;ROUNDUP(MONTH(SalesDataTable[[#This Row],[Order Date]])/3,0)</f>
        <v>Q4</v>
      </c>
      <c r="D2555" s="10">
        <f>MONTH(SalesDataTable[[#This Row],[Order Date]])</f>
        <v>12</v>
      </c>
      <c r="E2555" s="10" t="str">
        <f>TEXT(SalesDataTable[[#This Row],[Order Date]],"MMM")</f>
        <v>Dec</v>
      </c>
      <c r="F2555" s="10">
        <f>YEAR(SalesDataTable[[#This Row],[Order Date]])</f>
        <v>2026</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6">
      <c r="A2556" s="2">
        <v>4880</v>
      </c>
      <c r="B2556" s="3">
        <v>46364</v>
      </c>
      <c r="C2556" s="11" t="str">
        <f>"Q"&amp;ROUNDUP(MONTH(SalesDataTable[[#This Row],[Order Date]])/3,0)</f>
        <v>Q4</v>
      </c>
      <c r="D2556" s="10">
        <f>MONTH(SalesDataTable[[#This Row],[Order Date]])</f>
        <v>12</v>
      </c>
      <c r="E2556" s="10" t="str">
        <f>TEXT(SalesDataTable[[#This Row],[Order Date]],"MMM")</f>
        <v>Dec</v>
      </c>
      <c r="F2556" s="10">
        <f>YEAR(SalesDataTable[[#This Row],[Order Date]])</f>
        <v>2026</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6">
      <c r="A2557" s="2">
        <v>5127</v>
      </c>
      <c r="B2557" s="3">
        <v>46364</v>
      </c>
      <c r="C2557" s="11" t="str">
        <f>"Q"&amp;ROUNDUP(MONTH(SalesDataTable[[#This Row],[Order Date]])/3,0)</f>
        <v>Q4</v>
      </c>
      <c r="D2557" s="10">
        <f>MONTH(SalesDataTable[[#This Row],[Order Date]])</f>
        <v>12</v>
      </c>
      <c r="E2557" s="10" t="str">
        <f>TEXT(SalesDataTable[[#This Row],[Order Date]],"MMM")</f>
        <v>Dec</v>
      </c>
      <c r="F2557" s="10">
        <f>YEAR(SalesDataTable[[#This Row],[Order Date]])</f>
        <v>2026</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6">
      <c r="A2558" s="2">
        <v>13</v>
      </c>
      <c r="B2558" s="3">
        <v>46365</v>
      </c>
      <c r="C2558" s="11" t="str">
        <f>"Q"&amp;ROUNDUP(MONTH(SalesDataTable[[#This Row],[Order Date]])/3,0)</f>
        <v>Q4</v>
      </c>
      <c r="D2558" s="10">
        <f>MONTH(SalesDataTable[[#This Row],[Order Date]])</f>
        <v>12</v>
      </c>
      <c r="E2558" s="10" t="str">
        <f>TEXT(SalesDataTable[[#This Row],[Order Date]],"MMM")</f>
        <v>Dec</v>
      </c>
      <c r="F2558" s="10">
        <f>YEAR(SalesDataTable[[#This Row],[Order Date]])</f>
        <v>2026</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6">
      <c r="A2559" s="2">
        <v>102</v>
      </c>
      <c r="B2559" s="3">
        <v>46365</v>
      </c>
      <c r="C2559" s="11" t="str">
        <f>"Q"&amp;ROUNDUP(MONTH(SalesDataTable[[#This Row],[Order Date]])/3,0)</f>
        <v>Q4</v>
      </c>
      <c r="D2559" s="10">
        <f>MONTH(SalesDataTable[[#This Row],[Order Date]])</f>
        <v>12</v>
      </c>
      <c r="E2559" s="10" t="str">
        <f>TEXT(SalesDataTable[[#This Row],[Order Date]],"MMM")</f>
        <v>Dec</v>
      </c>
      <c r="F2559" s="10">
        <f>YEAR(SalesDataTable[[#This Row],[Order Date]])</f>
        <v>2026</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6">
      <c r="A2560" s="2">
        <v>519</v>
      </c>
      <c r="B2560" s="3">
        <v>46365</v>
      </c>
      <c r="C2560" s="11" t="str">
        <f>"Q"&amp;ROUNDUP(MONTH(SalesDataTable[[#This Row],[Order Date]])/3,0)</f>
        <v>Q4</v>
      </c>
      <c r="D2560" s="10">
        <f>MONTH(SalesDataTable[[#This Row],[Order Date]])</f>
        <v>12</v>
      </c>
      <c r="E2560" s="10" t="str">
        <f>TEXT(SalesDataTable[[#This Row],[Order Date]],"MMM")</f>
        <v>Dec</v>
      </c>
      <c r="F2560" s="10">
        <f>YEAR(SalesDataTable[[#This Row],[Order Date]])</f>
        <v>2026</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6">
      <c r="A2561" s="2">
        <v>522</v>
      </c>
      <c r="B2561" s="3">
        <v>46365</v>
      </c>
      <c r="C2561" s="11" t="str">
        <f>"Q"&amp;ROUNDUP(MONTH(SalesDataTable[[#This Row],[Order Date]])/3,0)</f>
        <v>Q4</v>
      </c>
      <c r="D2561" s="10">
        <f>MONTH(SalesDataTable[[#This Row],[Order Date]])</f>
        <v>12</v>
      </c>
      <c r="E2561" s="10" t="str">
        <f>TEXT(SalesDataTable[[#This Row],[Order Date]],"MMM")</f>
        <v>Dec</v>
      </c>
      <c r="F2561" s="10">
        <f>YEAR(SalesDataTable[[#This Row],[Order Date]])</f>
        <v>2026</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6">
      <c r="A2562" s="2">
        <v>798</v>
      </c>
      <c r="B2562" s="3">
        <v>46365</v>
      </c>
      <c r="C2562" s="11" t="str">
        <f>"Q"&amp;ROUNDUP(MONTH(SalesDataTable[[#This Row],[Order Date]])/3,0)</f>
        <v>Q4</v>
      </c>
      <c r="D2562" s="10">
        <f>MONTH(SalesDataTable[[#This Row],[Order Date]])</f>
        <v>12</v>
      </c>
      <c r="E2562" s="10" t="str">
        <f>TEXT(SalesDataTable[[#This Row],[Order Date]],"MMM")</f>
        <v>Dec</v>
      </c>
      <c r="F2562" s="10">
        <f>YEAR(SalesDataTable[[#This Row],[Order Date]])</f>
        <v>2026</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6">
      <c r="A2563" s="2">
        <v>1746</v>
      </c>
      <c r="B2563" s="3">
        <v>46365</v>
      </c>
      <c r="C2563" s="11" t="str">
        <f>"Q"&amp;ROUNDUP(MONTH(SalesDataTable[[#This Row],[Order Date]])/3,0)</f>
        <v>Q4</v>
      </c>
      <c r="D2563" s="10">
        <f>MONTH(SalesDataTable[[#This Row],[Order Date]])</f>
        <v>12</v>
      </c>
      <c r="E2563" s="10" t="str">
        <f>TEXT(SalesDataTable[[#This Row],[Order Date]],"MMM")</f>
        <v>Dec</v>
      </c>
      <c r="F2563" s="10">
        <f>YEAR(SalesDataTable[[#This Row],[Order Date]])</f>
        <v>2026</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6">
      <c r="A2564" s="2">
        <v>3412</v>
      </c>
      <c r="B2564" s="3">
        <v>46365</v>
      </c>
      <c r="C2564" s="11" t="str">
        <f>"Q"&amp;ROUNDUP(MONTH(SalesDataTable[[#This Row],[Order Date]])/3,0)</f>
        <v>Q4</v>
      </c>
      <c r="D2564" s="10">
        <f>MONTH(SalesDataTable[[#This Row],[Order Date]])</f>
        <v>12</v>
      </c>
      <c r="E2564" s="10" t="str">
        <f>TEXT(SalesDataTable[[#This Row],[Order Date]],"MMM")</f>
        <v>Dec</v>
      </c>
      <c r="F2564" s="10">
        <f>YEAR(SalesDataTable[[#This Row],[Order Date]])</f>
        <v>2026</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6">
      <c r="A2565" s="2">
        <v>175</v>
      </c>
      <c r="B2565" s="3">
        <v>46366</v>
      </c>
      <c r="C2565" s="11" t="str">
        <f>"Q"&amp;ROUNDUP(MONTH(SalesDataTable[[#This Row],[Order Date]])/3,0)</f>
        <v>Q4</v>
      </c>
      <c r="D2565" s="10">
        <f>MONTH(SalesDataTable[[#This Row],[Order Date]])</f>
        <v>12</v>
      </c>
      <c r="E2565" s="10" t="str">
        <f>TEXT(SalesDataTable[[#This Row],[Order Date]],"MMM")</f>
        <v>Dec</v>
      </c>
      <c r="F2565" s="10">
        <f>YEAR(SalesDataTable[[#This Row],[Order Date]])</f>
        <v>2026</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6">
      <c r="A2566" s="2">
        <v>1014</v>
      </c>
      <c r="B2566" s="3">
        <v>46366</v>
      </c>
      <c r="C2566" s="11" t="str">
        <f>"Q"&amp;ROUNDUP(MONTH(SalesDataTable[[#This Row],[Order Date]])/3,0)</f>
        <v>Q4</v>
      </c>
      <c r="D2566" s="10">
        <f>MONTH(SalesDataTable[[#This Row],[Order Date]])</f>
        <v>12</v>
      </c>
      <c r="E2566" s="10" t="str">
        <f>TEXT(SalesDataTable[[#This Row],[Order Date]],"MMM")</f>
        <v>Dec</v>
      </c>
      <c r="F2566" s="10">
        <f>YEAR(SalesDataTable[[#This Row],[Order Date]])</f>
        <v>2026</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6">
      <c r="A2567" s="2">
        <v>1763</v>
      </c>
      <c r="B2567" s="3">
        <v>46366</v>
      </c>
      <c r="C2567" s="11" t="str">
        <f>"Q"&amp;ROUNDUP(MONTH(SalesDataTable[[#This Row],[Order Date]])/3,0)</f>
        <v>Q4</v>
      </c>
      <c r="D2567" s="10">
        <f>MONTH(SalesDataTable[[#This Row],[Order Date]])</f>
        <v>12</v>
      </c>
      <c r="E2567" s="10" t="str">
        <f>TEXT(SalesDataTable[[#This Row],[Order Date]],"MMM")</f>
        <v>Dec</v>
      </c>
      <c r="F2567" s="10">
        <f>YEAR(SalesDataTable[[#This Row],[Order Date]])</f>
        <v>2026</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6">
      <c r="A2568" s="2">
        <v>1863</v>
      </c>
      <c r="B2568" s="3">
        <v>46366</v>
      </c>
      <c r="C2568" s="11" t="str">
        <f>"Q"&amp;ROUNDUP(MONTH(SalesDataTable[[#This Row],[Order Date]])/3,0)</f>
        <v>Q4</v>
      </c>
      <c r="D2568" s="10">
        <f>MONTH(SalesDataTable[[#This Row],[Order Date]])</f>
        <v>12</v>
      </c>
      <c r="E2568" s="10" t="str">
        <f>TEXT(SalesDataTable[[#This Row],[Order Date]],"MMM")</f>
        <v>Dec</v>
      </c>
      <c r="F2568" s="10">
        <f>YEAR(SalesDataTable[[#This Row],[Order Date]])</f>
        <v>2026</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6">
      <c r="A2569" s="2">
        <v>3466</v>
      </c>
      <c r="B2569" s="3">
        <v>46366</v>
      </c>
      <c r="C2569" s="11" t="str">
        <f>"Q"&amp;ROUNDUP(MONTH(SalesDataTable[[#This Row],[Order Date]])/3,0)</f>
        <v>Q4</v>
      </c>
      <c r="D2569" s="10">
        <f>MONTH(SalesDataTable[[#This Row],[Order Date]])</f>
        <v>12</v>
      </c>
      <c r="E2569" s="10" t="str">
        <f>TEXT(SalesDataTable[[#This Row],[Order Date]],"MMM")</f>
        <v>Dec</v>
      </c>
      <c r="F2569" s="10">
        <f>YEAR(SalesDataTable[[#This Row],[Order Date]])</f>
        <v>2026</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6">
      <c r="A2570" s="2">
        <v>3630</v>
      </c>
      <c r="B2570" s="3">
        <v>46366</v>
      </c>
      <c r="C2570" s="11" t="str">
        <f>"Q"&amp;ROUNDUP(MONTH(SalesDataTable[[#This Row],[Order Date]])/3,0)</f>
        <v>Q4</v>
      </c>
      <c r="D2570" s="10">
        <f>MONTH(SalesDataTable[[#This Row],[Order Date]])</f>
        <v>12</v>
      </c>
      <c r="E2570" s="10" t="str">
        <f>TEXT(SalesDataTable[[#This Row],[Order Date]],"MMM")</f>
        <v>Dec</v>
      </c>
      <c r="F2570" s="10">
        <f>YEAR(SalesDataTable[[#This Row],[Order Date]])</f>
        <v>2026</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6">
      <c r="A2571" s="2">
        <v>3633</v>
      </c>
      <c r="B2571" s="3">
        <v>46366</v>
      </c>
      <c r="C2571" s="11" t="str">
        <f>"Q"&amp;ROUNDUP(MONTH(SalesDataTable[[#This Row],[Order Date]])/3,0)</f>
        <v>Q4</v>
      </c>
      <c r="D2571" s="10">
        <f>MONTH(SalesDataTable[[#This Row],[Order Date]])</f>
        <v>12</v>
      </c>
      <c r="E2571" s="10" t="str">
        <f>TEXT(SalesDataTable[[#This Row],[Order Date]],"MMM")</f>
        <v>Dec</v>
      </c>
      <c r="F2571" s="10">
        <f>YEAR(SalesDataTable[[#This Row],[Order Date]])</f>
        <v>2026</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6">
      <c r="A2572" s="2">
        <v>4</v>
      </c>
      <c r="B2572" s="3">
        <v>46367</v>
      </c>
      <c r="C2572" s="11" t="str">
        <f>"Q"&amp;ROUNDUP(MONTH(SalesDataTable[[#This Row],[Order Date]])/3,0)</f>
        <v>Q4</v>
      </c>
      <c r="D2572" s="10">
        <f>MONTH(SalesDataTable[[#This Row],[Order Date]])</f>
        <v>12</v>
      </c>
      <c r="E2572" s="10" t="str">
        <f>TEXT(SalesDataTable[[#This Row],[Order Date]],"MMM")</f>
        <v>Dec</v>
      </c>
      <c r="F2572" s="10">
        <f>YEAR(SalesDataTable[[#This Row],[Order Date]])</f>
        <v>2026</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6">
      <c r="A2573" s="2">
        <v>70</v>
      </c>
      <c r="B2573" s="3">
        <v>46367</v>
      </c>
      <c r="C2573" s="11" t="str">
        <f>"Q"&amp;ROUNDUP(MONTH(SalesDataTable[[#This Row],[Order Date]])/3,0)</f>
        <v>Q4</v>
      </c>
      <c r="D2573" s="10">
        <f>MONTH(SalesDataTable[[#This Row],[Order Date]])</f>
        <v>12</v>
      </c>
      <c r="E2573" s="10" t="str">
        <f>TEXT(SalesDataTable[[#This Row],[Order Date]],"MMM")</f>
        <v>Dec</v>
      </c>
      <c r="F2573" s="10">
        <f>YEAR(SalesDataTable[[#This Row],[Order Date]])</f>
        <v>2026</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6">
      <c r="A2574" s="2">
        <v>948</v>
      </c>
      <c r="B2574" s="3">
        <v>46367</v>
      </c>
      <c r="C2574" s="11" t="str">
        <f>"Q"&amp;ROUNDUP(MONTH(SalesDataTable[[#This Row],[Order Date]])/3,0)</f>
        <v>Q4</v>
      </c>
      <c r="D2574" s="10">
        <f>MONTH(SalesDataTable[[#This Row],[Order Date]])</f>
        <v>12</v>
      </c>
      <c r="E2574" s="10" t="str">
        <f>TEXT(SalesDataTable[[#This Row],[Order Date]],"MMM")</f>
        <v>Dec</v>
      </c>
      <c r="F2574" s="10">
        <f>YEAR(SalesDataTable[[#This Row],[Order Date]])</f>
        <v>2026</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6">
      <c r="A2575" s="2">
        <v>1957</v>
      </c>
      <c r="B2575" s="3">
        <v>46367</v>
      </c>
      <c r="C2575" s="11" t="str">
        <f>"Q"&amp;ROUNDUP(MONTH(SalesDataTable[[#This Row],[Order Date]])/3,0)</f>
        <v>Q4</v>
      </c>
      <c r="D2575" s="10">
        <f>MONTH(SalesDataTable[[#This Row],[Order Date]])</f>
        <v>12</v>
      </c>
      <c r="E2575" s="10" t="str">
        <f>TEXT(SalesDataTable[[#This Row],[Order Date]],"MMM")</f>
        <v>Dec</v>
      </c>
      <c r="F2575" s="10">
        <f>YEAR(SalesDataTable[[#This Row],[Order Date]])</f>
        <v>2026</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6">
      <c r="A2576" s="2">
        <v>3097</v>
      </c>
      <c r="B2576" s="3">
        <v>46367</v>
      </c>
      <c r="C2576" s="11" t="str">
        <f>"Q"&amp;ROUNDUP(MONTH(SalesDataTable[[#This Row],[Order Date]])/3,0)</f>
        <v>Q4</v>
      </c>
      <c r="D2576" s="10">
        <f>MONTH(SalesDataTable[[#This Row],[Order Date]])</f>
        <v>12</v>
      </c>
      <c r="E2576" s="10" t="str">
        <f>TEXT(SalesDataTable[[#This Row],[Order Date]],"MMM")</f>
        <v>Dec</v>
      </c>
      <c r="F2576" s="10">
        <f>YEAR(SalesDataTable[[#This Row],[Order Date]])</f>
        <v>2026</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6">
      <c r="A2577" s="2">
        <v>3649</v>
      </c>
      <c r="B2577" s="3">
        <v>46367</v>
      </c>
      <c r="C2577" s="11" t="str">
        <f>"Q"&amp;ROUNDUP(MONTH(SalesDataTable[[#This Row],[Order Date]])/3,0)</f>
        <v>Q4</v>
      </c>
      <c r="D2577" s="10">
        <f>MONTH(SalesDataTable[[#This Row],[Order Date]])</f>
        <v>12</v>
      </c>
      <c r="E2577" s="10" t="str">
        <f>TEXT(SalesDataTable[[#This Row],[Order Date]],"MMM")</f>
        <v>Dec</v>
      </c>
      <c r="F2577" s="10">
        <f>YEAR(SalesDataTable[[#This Row],[Order Date]])</f>
        <v>2026</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6">
      <c r="A2578" s="2">
        <v>3963</v>
      </c>
      <c r="B2578" s="3">
        <v>46367</v>
      </c>
      <c r="C2578" s="11" t="str">
        <f>"Q"&amp;ROUNDUP(MONTH(SalesDataTable[[#This Row],[Order Date]])/3,0)</f>
        <v>Q4</v>
      </c>
      <c r="D2578" s="10">
        <f>MONTH(SalesDataTable[[#This Row],[Order Date]])</f>
        <v>12</v>
      </c>
      <c r="E2578" s="10" t="str">
        <f>TEXT(SalesDataTable[[#This Row],[Order Date]],"MMM")</f>
        <v>Dec</v>
      </c>
      <c r="F2578" s="10">
        <f>YEAR(SalesDataTable[[#This Row],[Order Date]])</f>
        <v>2026</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6">
      <c r="A2579" s="2">
        <v>4305</v>
      </c>
      <c r="B2579" s="3">
        <v>46367</v>
      </c>
      <c r="C2579" s="11" t="str">
        <f>"Q"&amp;ROUNDUP(MONTH(SalesDataTable[[#This Row],[Order Date]])/3,0)</f>
        <v>Q4</v>
      </c>
      <c r="D2579" s="10">
        <f>MONTH(SalesDataTable[[#This Row],[Order Date]])</f>
        <v>12</v>
      </c>
      <c r="E2579" s="10" t="str">
        <f>TEXT(SalesDataTable[[#This Row],[Order Date]],"MMM")</f>
        <v>Dec</v>
      </c>
      <c r="F2579" s="10">
        <f>YEAR(SalesDataTable[[#This Row],[Order Date]])</f>
        <v>2026</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6">
      <c r="A2580" s="2">
        <v>4942</v>
      </c>
      <c r="B2580" s="3">
        <v>46367</v>
      </c>
      <c r="C2580" s="11" t="str">
        <f>"Q"&amp;ROUNDUP(MONTH(SalesDataTable[[#This Row],[Order Date]])/3,0)</f>
        <v>Q4</v>
      </c>
      <c r="D2580" s="10">
        <f>MONTH(SalesDataTable[[#This Row],[Order Date]])</f>
        <v>12</v>
      </c>
      <c r="E2580" s="10" t="str">
        <f>TEXT(SalesDataTable[[#This Row],[Order Date]],"MMM")</f>
        <v>Dec</v>
      </c>
      <c r="F2580" s="10">
        <f>YEAR(SalesDataTable[[#This Row],[Order Date]])</f>
        <v>2026</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6">
      <c r="A2581" s="2">
        <v>19</v>
      </c>
      <c r="B2581" s="3">
        <v>46368</v>
      </c>
      <c r="C2581" s="11" t="str">
        <f>"Q"&amp;ROUNDUP(MONTH(SalesDataTable[[#This Row],[Order Date]])/3,0)</f>
        <v>Q4</v>
      </c>
      <c r="D2581" s="10">
        <f>MONTH(SalesDataTable[[#This Row],[Order Date]])</f>
        <v>12</v>
      </c>
      <c r="E2581" s="10" t="str">
        <f>TEXT(SalesDataTable[[#This Row],[Order Date]],"MMM")</f>
        <v>Dec</v>
      </c>
      <c r="F2581" s="10">
        <f>YEAR(SalesDataTable[[#This Row],[Order Date]])</f>
        <v>2026</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6">
      <c r="A2582" s="2">
        <v>4963</v>
      </c>
      <c r="B2582" s="3">
        <v>46368</v>
      </c>
      <c r="C2582" s="11" t="str">
        <f>"Q"&amp;ROUNDUP(MONTH(SalesDataTable[[#This Row],[Order Date]])/3,0)</f>
        <v>Q4</v>
      </c>
      <c r="D2582" s="10">
        <f>MONTH(SalesDataTable[[#This Row],[Order Date]])</f>
        <v>12</v>
      </c>
      <c r="E2582" s="10" t="str">
        <f>TEXT(SalesDataTable[[#This Row],[Order Date]],"MMM")</f>
        <v>Dec</v>
      </c>
      <c r="F2582" s="10">
        <f>YEAR(SalesDataTable[[#This Row],[Order Date]])</f>
        <v>2026</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6">
      <c r="A2583" s="2">
        <v>5110</v>
      </c>
      <c r="B2583" s="3">
        <v>46368</v>
      </c>
      <c r="C2583" s="11" t="str">
        <f>"Q"&amp;ROUNDUP(MONTH(SalesDataTable[[#This Row],[Order Date]])/3,0)</f>
        <v>Q4</v>
      </c>
      <c r="D2583" s="10">
        <f>MONTH(SalesDataTable[[#This Row],[Order Date]])</f>
        <v>12</v>
      </c>
      <c r="E2583" s="10" t="str">
        <f>TEXT(SalesDataTable[[#This Row],[Order Date]],"MMM")</f>
        <v>Dec</v>
      </c>
      <c r="F2583" s="10">
        <f>YEAR(SalesDataTable[[#This Row],[Order Date]])</f>
        <v>2026</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6">
      <c r="A2584" s="2">
        <v>10</v>
      </c>
      <c r="B2584" s="3">
        <v>46369</v>
      </c>
      <c r="C2584" s="11" t="str">
        <f>"Q"&amp;ROUNDUP(MONTH(SalesDataTable[[#This Row],[Order Date]])/3,0)</f>
        <v>Q4</v>
      </c>
      <c r="D2584" s="10">
        <f>MONTH(SalesDataTable[[#This Row],[Order Date]])</f>
        <v>12</v>
      </c>
      <c r="E2584" s="10" t="str">
        <f>TEXT(SalesDataTable[[#This Row],[Order Date]],"MMM")</f>
        <v>Dec</v>
      </c>
      <c r="F2584" s="10">
        <f>YEAR(SalesDataTable[[#This Row],[Order Date]])</f>
        <v>2026</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6">
      <c r="A2585" s="2">
        <v>216</v>
      </c>
      <c r="B2585" s="3">
        <v>46369</v>
      </c>
      <c r="C2585" s="11" t="str">
        <f>"Q"&amp;ROUNDUP(MONTH(SalesDataTable[[#This Row],[Order Date]])/3,0)</f>
        <v>Q4</v>
      </c>
      <c r="D2585" s="10">
        <f>MONTH(SalesDataTable[[#This Row],[Order Date]])</f>
        <v>12</v>
      </c>
      <c r="E2585" s="10" t="str">
        <f>TEXT(SalesDataTable[[#This Row],[Order Date]],"MMM")</f>
        <v>Dec</v>
      </c>
      <c r="F2585" s="10">
        <f>YEAR(SalesDataTable[[#This Row],[Order Date]])</f>
        <v>2026</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6">
      <c r="A2586" s="2">
        <v>1937</v>
      </c>
      <c r="B2586" s="3">
        <v>46369</v>
      </c>
      <c r="C2586" s="11" t="str">
        <f>"Q"&amp;ROUNDUP(MONTH(SalesDataTable[[#This Row],[Order Date]])/3,0)</f>
        <v>Q4</v>
      </c>
      <c r="D2586" s="10">
        <f>MONTH(SalesDataTable[[#This Row],[Order Date]])</f>
        <v>12</v>
      </c>
      <c r="E2586" s="10" t="str">
        <f>TEXT(SalesDataTable[[#This Row],[Order Date]],"MMM")</f>
        <v>Dec</v>
      </c>
      <c r="F2586" s="10">
        <f>YEAR(SalesDataTable[[#This Row],[Order Date]])</f>
        <v>2026</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6">
      <c r="A2587" s="2">
        <v>4720</v>
      </c>
      <c r="B2587" s="3">
        <v>46369</v>
      </c>
      <c r="C2587" s="11" t="str">
        <f>"Q"&amp;ROUNDUP(MONTH(SalesDataTable[[#This Row],[Order Date]])/3,0)</f>
        <v>Q4</v>
      </c>
      <c r="D2587" s="10">
        <f>MONTH(SalesDataTable[[#This Row],[Order Date]])</f>
        <v>12</v>
      </c>
      <c r="E2587" s="10" t="str">
        <f>TEXT(SalesDataTable[[#This Row],[Order Date]],"MMM")</f>
        <v>Dec</v>
      </c>
      <c r="F2587" s="10">
        <f>YEAR(SalesDataTable[[#This Row],[Order Date]])</f>
        <v>2026</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6">
      <c r="A2588" s="2">
        <v>91</v>
      </c>
      <c r="B2588" s="3">
        <v>46370</v>
      </c>
      <c r="C2588" s="11" t="str">
        <f>"Q"&amp;ROUNDUP(MONTH(SalesDataTable[[#This Row],[Order Date]])/3,0)</f>
        <v>Q4</v>
      </c>
      <c r="D2588" s="10">
        <f>MONTH(SalesDataTable[[#This Row],[Order Date]])</f>
        <v>12</v>
      </c>
      <c r="E2588" s="10" t="str">
        <f>TEXT(SalesDataTable[[#This Row],[Order Date]],"MMM")</f>
        <v>Dec</v>
      </c>
      <c r="F2588" s="10">
        <f>YEAR(SalesDataTable[[#This Row],[Order Date]])</f>
        <v>2026</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6">
      <c r="A2589" s="2">
        <v>505</v>
      </c>
      <c r="B2589" s="3">
        <v>46370</v>
      </c>
      <c r="C2589" s="11" t="str">
        <f>"Q"&amp;ROUNDUP(MONTH(SalesDataTable[[#This Row],[Order Date]])/3,0)</f>
        <v>Q4</v>
      </c>
      <c r="D2589" s="10">
        <f>MONTH(SalesDataTable[[#This Row],[Order Date]])</f>
        <v>12</v>
      </c>
      <c r="E2589" s="10" t="str">
        <f>TEXT(SalesDataTable[[#This Row],[Order Date]],"MMM")</f>
        <v>Dec</v>
      </c>
      <c r="F2589" s="10">
        <f>YEAR(SalesDataTable[[#This Row],[Order Date]])</f>
        <v>2026</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6">
      <c r="A2590" s="2">
        <v>640</v>
      </c>
      <c r="B2590" s="3">
        <v>46370</v>
      </c>
      <c r="C2590" s="11" t="str">
        <f>"Q"&amp;ROUNDUP(MONTH(SalesDataTable[[#This Row],[Order Date]])/3,0)</f>
        <v>Q4</v>
      </c>
      <c r="D2590" s="10">
        <f>MONTH(SalesDataTable[[#This Row],[Order Date]])</f>
        <v>12</v>
      </c>
      <c r="E2590" s="10" t="str">
        <f>TEXT(SalesDataTable[[#This Row],[Order Date]],"MMM")</f>
        <v>Dec</v>
      </c>
      <c r="F2590" s="10">
        <f>YEAR(SalesDataTable[[#This Row],[Order Date]])</f>
        <v>2026</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6">
      <c r="A2591" s="2">
        <v>1408</v>
      </c>
      <c r="B2591" s="3">
        <v>46370</v>
      </c>
      <c r="C2591" s="11" t="str">
        <f>"Q"&amp;ROUNDUP(MONTH(SalesDataTable[[#This Row],[Order Date]])/3,0)</f>
        <v>Q4</v>
      </c>
      <c r="D2591" s="10">
        <f>MONTH(SalesDataTable[[#This Row],[Order Date]])</f>
        <v>12</v>
      </c>
      <c r="E2591" s="10" t="str">
        <f>TEXT(SalesDataTable[[#This Row],[Order Date]],"MMM")</f>
        <v>Dec</v>
      </c>
      <c r="F2591" s="10">
        <f>YEAR(SalesDataTable[[#This Row],[Order Date]])</f>
        <v>2026</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6">
      <c r="A2592" s="2">
        <v>2074</v>
      </c>
      <c r="B2592" s="3">
        <v>46370</v>
      </c>
      <c r="C2592" s="11" t="str">
        <f>"Q"&amp;ROUNDUP(MONTH(SalesDataTable[[#This Row],[Order Date]])/3,0)</f>
        <v>Q4</v>
      </c>
      <c r="D2592" s="10">
        <f>MONTH(SalesDataTable[[#This Row],[Order Date]])</f>
        <v>12</v>
      </c>
      <c r="E2592" s="10" t="str">
        <f>TEXT(SalesDataTable[[#This Row],[Order Date]],"MMM")</f>
        <v>Dec</v>
      </c>
      <c r="F2592" s="10">
        <f>YEAR(SalesDataTable[[#This Row],[Order Date]])</f>
        <v>2026</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6">
      <c r="A2593" s="2">
        <v>2639</v>
      </c>
      <c r="B2593" s="3">
        <v>46370</v>
      </c>
      <c r="C2593" s="11" t="str">
        <f>"Q"&amp;ROUNDUP(MONTH(SalesDataTable[[#This Row],[Order Date]])/3,0)</f>
        <v>Q4</v>
      </c>
      <c r="D2593" s="10">
        <f>MONTH(SalesDataTable[[#This Row],[Order Date]])</f>
        <v>12</v>
      </c>
      <c r="E2593" s="10" t="str">
        <f>TEXT(SalesDataTable[[#This Row],[Order Date]],"MMM")</f>
        <v>Dec</v>
      </c>
      <c r="F2593" s="10">
        <f>YEAR(SalesDataTable[[#This Row],[Order Date]])</f>
        <v>2026</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6">
      <c r="A2594" s="2">
        <v>2694</v>
      </c>
      <c r="B2594" s="3">
        <v>46370</v>
      </c>
      <c r="C2594" s="11" t="str">
        <f>"Q"&amp;ROUNDUP(MONTH(SalesDataTable[[#This Row],[Order Date]])/3,0)</f>
        <v>Q4</v>
      </c>
      <c r="D2594" s="10">
        <f>MONTH(SalesDataTable[[#This Row],[Order Date]])</f>
        <v>12</v>
      </c>
      <c r="E2594" s="10" t="str">
        <f>TEXT(SalesDataTable[[#This Row],[Order Date]],"MMM")</f>
        <v>Dec</v>
      </c>
      <c r="F2594" s="10">
        <f>YEAR(SalesDataTable[[#This Row],[Order Date]])</f>
        <v>2026</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6">
      <c r="A2595" s="2">
        <v>2797</v>
      </c>
      <c r="B2595" s="3">
        <v>46370</v>
      </c>
      <c r="C2595" s="11" t="str">
        <f>"Q"&amp;ROUNDUP(MONTH(SalesDataTable[[#This Row],[Order Date]])/3,0)</f>
        <v>Q4</v>
      </c>
      <c r="D2595" s="10">
        <f>MONTH(SalesDataTable[[#This Row],[Order Date]])</f>
        <v>12</v>
      </c>
      <c r="E2595" s="10" t="str">
        <f>TEXT(SalesDataTable[[#This Row],[Order Date]],"MMM")</f>
        <v>Dec</v>
      </c>
      <c r="F2595" s="10">
        <f>YEAR(SalesDataTable[[#This Row],[Order Date]])</f>
        <v>2026</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6">
      <c r="A2596" s="2">
        <v>2811</v>
      </c>
      <c r="B2596" s="3">
        <v>46370</v>
      </c>
      <c r="C2596" s="11" t="str">
        <f>"Q"&amp;ROUNDUP(MONTH(SalesDataTable[[#This Row],[Order Date]])/3,0)</f>
        <v>Q4</v>
      </c>
      <c r="D2596" s="10">
        <f>MONTH(SalesDataTable[[#This Row],[Order Date]])</f>
        <v>12</v>
      </c>
      <c r="E2596" s="10" t="str">
        <f>TEXT(SalesDataTable[[#This Row],[Order Date]],"MMM")</f>
        <v>Dec</v>
      </c>
      <c r="F2596" s="10">
        <f>YEAR(SalesDataTable[[#This Row],[Order Date]])</f>
        <v>2026</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6">
      <c r="A2597" s="2">
        <v>4037</v>
      </c>
      <c r="B2597" s="3">
        <v>46370</v>
      </c>
      <c r="C2597" s="11" t="str">
        <f>"Q"&amp;ROUNDUP(MONTH(SalesDataTable[[#This Row],[Order Date]])/3,0)</f>
        <v>Q4</v>
      </c>
      <c r="D2597" s="10">
        <f>MONTH(SalesDataTable[[#This Row],[Order Date]])</f>
        <v>12</v>
      </c>
      <c r="E2597" s="10" t="str">
        <f>TEXT(SalesDataTable[[#This Row],[Order Date]],"MMM")</f>
        <v>Dec</v>
      </c>
      <c r="F2597" s="10">
        <f>YEAR(SalesDataTable[[#This Row],[Order Date]])</f>
        <v>2026</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6">
      <c r="A2598" s="2">
        <v>4629</v>
      </c>
      <c r="B2598" s="3">
        <v>46370</v>
      </c>
      <c r="C2598" s="11" t="str">
        <f>"Q"&amp;ROUNDUP(MONTH(SalesDataTable[[#This Row],[Order Date]])/3,0)</f>
        <v>Q4</v>
      </c>
      <c r="D2598" s="10">
        <f>MONTH(SalesDataTable[[#This Row],[Order Date]])</f>
        <v>12</v>
      </c>
      <c r="E2598" s="10" t="str">
        <f>TEXT(SalesDataTable[[#This Row],[Order Date]],"MMM")</f>
        <v>Dec</v>
      </c>
      <c r="F2598" s="10">
        <f>YEAR(SalesDataTable[[#This Row],[Order Date]])</f>
        <v>2026</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6">
      <c r="A2599" s="2">
        <v>2455</v>
      </c>
      <c r="B2599" s="3">
        <v>46371</v>
      </c>
      <c r="C2599" s="11" t="str">
        <f>"Q"&amp;ROUNDUP(MONTH(SalesDataTable[[#This Row],[Order Date]])/3,0)</f>
        <v>Q4</v>
      </c>
      <c r="D2599" s="10">
        <f>MONTH(SalesDataTable[[#This Row],[Order Date]])</f>
        <v>12</v>
      </c>
      <c r="E2599" s="10" t="str">
        <f>TEXT(SalesDataTable[[#This Row],[Order Date]],"MMM")</f>
        <v>Dec</v>
      </c>
      <c r="F2599" s="10">
        <f>YEAR(SalesDataTable[[#This Row],[Order Date]])</f>
        <v>2026</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6">
      <c r="A2600" s="2">
        <v>3184</v>
      </c>
      <c r="B2600" s="3">
        <v>46371</v>
      </c>
      <c r="C2600" s="11" t="str">
        <f>"Q"&amp;ROUNDUP(MONTH(SalesDataTable[[#This Row],[Order Date]])/3,0)</f>
        <v>Q4</v>
      </c>
      <c r="D2600" s="10">
        <f>MONTH(SalesDataTable[[#This Row],[Order Date]])</f>
        <v>12</v>
      </c>
      <c r="E2600" s="10" t="str">
        <f>TEXT(SalesDataTable[[#This Row],[Order Date]],"MMM")</f>
        <v>Dec</v>
      </c>
      <c r="F2600" s="10">
        <f>YEAR(SalesDataTable[[#This Row],[Order Date]])</f>
        <v>2026</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6">
      <c r="A2601" s="2">
        <v>3363</v>
      </c>
      <c r="B2601" s="3">
        <v>46371</v>
      </c>
      <c r="C2601" s="11" t="str">
        <f>"Q"&amp;ROUNDUP(MONTH(SalesDataTable[[#This Row],[Order Date]])/3,0)</f>
        <v>Q4</v>
      </c>
      <c r="D2601" s="10">
        <f>MONTH(SalesDataTable[[#This Row],[Order Date]])</f>
        <v>12</v>
      </c>
      <c r="E2601" s="10" t="str">
        <f>TEXT(SalesDataTable[[#This Row],[Order Date]],"MMM")</f>
        <v>Dec</v>
      </c>
      <c r="F2601" s="10">
        <f>YEAR(SalesDataTable[[#This Row],[Order Date]])</f>
        <v>2026</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6">
      <c r="A2602" s="2">
        <v>3373</v>
      </c>
      <c r="B2602" s="3">
        <v>46371</v>
      </c>
      <c r="C2602" s="11" t="str">
        <f>"Q"&amp;ROUNDUP(MONTH(SalesDataTable[[#This Row],[Order Date]])/3,0)</f>
        <v>Q4</v>
      </c>
      <c r="D2602" s="10">
        <f>MONTH(SalesDataTable[[#This Row],[Order Date]])</f>
        <v>12</v>
      </c>
      <c r="E2602" s="10" t="str">
        <f>TEXT(SalesDataTable[[#This Row],[Order Date]],"MMM")</f>
        <v>Dec</v>
      </c>
      <c r="F2602" s="10">
        <f>YEAR(SalesDataTable[[#This Row],[Order Date]])</f>
        <v>2026</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6">
      <c r="A2603" s="2">
        <v>3799</v>
      </c>
      <c r="B2603" s="3">
        <v>46371</v>
      </c>
      <c r="C2603" s="11" t="str">
        <f>"Q"&amp;ROUNDUP(MONTH(SalesDataTable[[#This Row],[Order Date]])/3,0)</f>
        <v>Q4</v>
      </c>
      <c r="D2603" s="10">
        <f>MONTH(SalesDataTable[[#This Row],[Order Date]])</f>
        <v>12</v>
      </c>
      <c r="E2603" s="10" t="str">
        <f>TEXT(SalesDataTable[[#This Row],[Order Date]],"MMM")</f>
        <v>Dec</v>
      </c>
      <c r="F2603" s="10">
        <f>YEAR(SalesDataTable[[#This Row],[Order Date]])</f>
        <v>2026</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6">
      <c r="A2604" s="2">
        <v>5002</v>
      </c>
      <c r="B2604" s="3">
        <v>46371</v>
      </c>
      <c r="C2604" s="11" t="str">
        <f>"Q"&amp;ROUNDUP(MONTH(SalesDataTable[[#This Row],[Order Date]])/3,0)</f>
        <v>Q4</v>
      </c>
      <c r="D2604" s="10">
        <f>MONTH(SalesDataTable[[#This Row],[Order Date]])</f>
        <v>12</v>
      </c>
      <c r="E2604" s="10" t="str">
        <f>TEXT(SalesDataTable[[#This Row],[Order Date]],"MMM")</f>
        <v>Dec</v>
      </c>
      <c r="F2604" s="10">
        <f>YEAR(SalesDataTable[[#This Row],[Order Date]])</f>
        <v>2026</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6">
      <c r="A2605" s="2">
        <v>2896</v>
      </c>
      <c r="B2605" s="3">
        <v>46372</v>
      </c>
      <c r="C2605" s="11" t="str">
        <f>"Q"&amp;ROUNDUP(MONTH(SalesDataTable[[#This Row],[Order Date]])/3,0)</f>
        <v>Q4</v>
      </c>
      <c r="D2605" s="10">
        <f>MONTH(SalesDataTable[[#This Row],[Order Date]])</f>
        <v>12</v>
      </c>
      <c r="E2605" s="10" t="str">
        <f>TEXT(SalesDataTable[[#This Row],[Order Date]],"MMM")</f>
        <v>Dec</v>
      </c>
      <c r="F2605" s="10">
        <f>YEAR(SalesDataTable[[#This Row],[Order Date]])</f>
        <v>2026</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6">
      <c r="A2606" s="2">
        <v>3334</v>
      </c>
      <c r="B2606" s="3">
        <v>46372</v>
      </c>
      <c r="C2606" s="11" t="str">
        <f>"Q"&amp;ROUNDUP(MONTH(SalesDataTable[[#This Row],[Order Date]])/3,0)</f>
        <v>Q4</v>
      </c>
      <c r="D2606" s="10">
        <f>MONTH(SalesDataTable[[#This Row],[Order Date]])</f>
        <v>12</v>
      </c>
      <c r="E2606" s="10" t="str">
        <f>TEXT(SalesDataTable[[#This Row],[Order Date]],"MMM")</f>
        <v>Dec</v>
      </c>
      <c r="F2606" s="10">
        <f>YEAR(SalesDataTable[[#This Row],[Order Date]])</f>
        <v>2026</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6">
      <c r="A2607" s="2">
        <v>3469</v>
      </c>
      <c r="B2607" s="3">
        <v>46372</v>
      </c>
      <c r="C2607" s="11" t="str">
        <f>"Q"&amp;ROUNDUP(MONTH(SalesDataTable[[#This Row],[Order Date]])/3,0)</f>
        <v>Q4</v>
      </c>
      <c r="D2607" s="10">
        <f>MONTH(SalesDataTable[[#This Row],[Order Date]])</f>
        <v>12</v>
      </c>
      <c r="E2607" s="10" t="str">
        <f>TEXT(SalesDataTable[[#This Row],[Order Date]],"MMM")</f>
        <v>Dec</v>
      </c>
      <c r="F2607" s="10">
        <f>YEAR(SalesDataTable[[#This Row],[Order Date]])</f>
        <v>2026</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6">
      <c r="A2608" s="2">
        <v>569</v>
      </c>
      <c r="B2608" s="3">
        <v>46373</v>
      </c>
      <c r="C2608" s="11" t="str">
        <f>"Q"&amp;ROUNDUP(MONTH(SalesDataTable[[#This Row],[Order Date]])/3,0)</f>
        <v>Q4</v>
      </c>
      <c r="D2608" s="10">
        <f>MONTH(SalesDataTable[[#This Row],[Order Date]])</f>
        <v>12</v>
      </c>
      <c r="E2608" s="10" t="str">
        <f>TEXT(SalesDataTable[[#This Row],[Order Date]],"MMM")</f>
        <v>Dec</v>
      </c>
      <c r="F2608" s="10">
        <f>YEAR(SalesDataTable[[#This Row],[Order Date]])</f>
        <v>2026</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6">
      <c r="A2609" s="2">
        <v>2404</v>
      </c>
      <c r="B2609" s="3">
        <v>46373</v>
      </c>
      <c r="C2609" s="11" t="str">
        <f>"Q"&amp;ROUNDUP(MONTH(SalesDataTable[[#This Row],[Order Date]])/3,0)</f>
        <v>Q4</v>
      </c>
      <c r="D2609" s="10">
        <f>MONTH(SalesDataTable[[#This Row],[Order Date]])</f>
        <v>12</v>
      </c>
      <c r="E2609" s="10" t="str">
        <f>TEXT(SalesDataTable[[#This Row],[Order Date]],"MMM")</f>
        <v>Dec</v>
      </c>
      <c r="F2609" s="10">
        <f>YEAR(SalesDataTable[[#This Row],[Order Date]])</f>
        <v>2026</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6">
      <c r="A2610" s="2">
        <v>4682</v>
      </c>
      <c r="B2610" s="3">
        <v>46373</v>
      </c>
      <c r="C2610" s="11" t="str">
        <f>"Q"&amp;ROUNDUP(MONTH(SalesDataTable[[#This Row],[Order Date]])/3,0)</f>
        <v>Q4</v>
      </c>
      <c r="D2610" s="10">
        <f>MONTH(SalesDataTable[[#This Row],[Order Date]])</f>
        <v>12</v>
      </c>
      <c r="E2610" s="10" t="str">
        <f>TEXT(SalesDataTable[[#This Row],[Order Date]],"MMM")</f>
        <v>Dec</v>
      </c>
      <c r="F2610" s="10">
        <f>YEAR(SalesDataTable[[#This Row],[Order Date]])</f>
        <v>2026</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6">
      <c r="A2611" s="2">
        <v>4888</v>
      </c>
      <c r="B2611" s="3">
        <v>46373</v>
      </c>
      <c r="C2611" s="11" t="str">
        <f>"Q"&amp;ROUNDUP(MONTH(SalesDataTable[[#This Row],[Order Date]])/3,0)</f>
        <v>Q4</v>
      </c>
      <c r="D2611" s="10">
        <f>MONTH(SalesDataTable[[#This Row],[Order Date]])</f>
        <v>12</v>
      </c>
      <c r="E2611" s="10" t="str">
        <f>TEXT(SalesDataTable[[#This Row],[Order Date]],"MMM")</f>
        <v>Dec</v>
      </c>
      <c r="F2611" s="10">
        <f>YEAR(SalesDataTable[[#This Row],[Order Date]])</f>
        <v>2026</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6">
      <c r="A2612" s="2">
        <v>4923</v>
      </c>
      <c r="B2612" s="3">
        <v>46373</v>
      </c>
      <c r="C2612" s="11" t="str">
        <f>"Q"&amp;ROUNDUP(MONTH(SalesDataTable[[#This Row],[Order Date]])/3,0)</f>
        <v>Q4</v>
      </c>
      <c r="D2612" s="10">
        <f>MONTH(SalesDataTable[[#This Row],[Order Date]])</f>
        <v>12</v>
      </c>
      <c r="E2612" s="10" t="str">
        <f>TEXT(SalesDataTable[[#This Row],[Order Date]],"MMM")</f>
        <v>Dec</v>
      </c>
      <c r="F2612" s="10">
        <f>YEAR(SalesDataTable[[#This Row],[Order Date]])</f>
        <v>2026</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6">
      <c r="A2613" s="2">
        <v>131</v>
      </c>
      <c r="B2613" s="3">
        <v>46374</v>
      </c>
      <c r="C2613" s="11" t="str">
        <f>"Q"&amp;ROUNDUP(MONTH(SalesDataTable[[#This Row],[Order Date]])/3,0)</f>
        <v>Q4</v>
      </c>
      <c r="D2613" s="10">
        <f>MONTH(SalesDataTable[[#This Row],[Order Date]])</f>
        <v>12</v>
      </c>
      <c r="E2613" s="10" t="str">
        <f>TEXT(SalesDataTable[[#This Row],[Order Date]],"MMM")</f>
        <v>Dec</v>
      </c>
      <c r="F2613" s="10">
        <f>YEAR(SalesDataTable[[#This Row],[Order Date]])</f>
        <v>2026</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6">
      <c r="A2614" s="2">
        <v>349</v>
      </c>
      <c r="B2614" s="3">
        <v>46374</v>
      </c>
      <c r="C2614" s="11" t="str">
        <f>"Q"&amp;ROUNDUP(MONTH(SalesDataTable[[#This Row],[Order Date]])/3,0)</f>
        <v>Q4</v>
      </c>
      <c r="D2614" s="10">
        <f>MONTH(SalesDataTable[[#This Row],[Order Date]])</f>
        <v>12</v>
      </c>
      <c r="E2614" s="10" t="str">
        <f>TEXT(SalesDataTable[[#This Row],[Order Date]],"MMM")</f>
        <v>Dec</v>
      </c>
      <c r="F2614" s="10">
        <f>YEAR(SalesDataTable[[#This Row],[Order Date]])</f>
        <v>2026</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6">
      <c r="A2615" s="2">
        <v>1131</v>
      </c>
      <c r="B2615" s="3">
        <v>46374</v>
      </c>
      <c r="C2615" s="11" t="str">
        <f>"Q"&amp;ROUNDUP(MONTH(SalesDataTable[[#This Row],[Order Date]])/3,0)</f>
        <v>Q4</v>
      </c>
      <c r="D2615" s="10">
        <f>MONTH(SalesDataTable[[#This Row],[Order Date]])</f>
        <v>12</v>
      </c>
      <c r="E2615" s="10" t="str">
        <f>TEXT(SalesDataTable[[#This Row],[Order Date]],"MMM")</f>
        <v>Dec</v>
      </c>
      <c r="F2615" s="10">
        <f>YEAR(SalesDataTable[[#This Row],[Order Date]])</f>
        <v>2026</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6">
      <c r="A2616" s="2">
        <v>2738</v>
      </c>
      <c r="B2616" s="3">
        <v>46374</v>
      </c>
      <c r="C2616" s="11" t="str">
        <f>"Q"&amp;ROUNDUP(MONTH(SalesDataTable[[#This Row],[Order Date]])/3,0)</f>
        <v>Q4</v>
      </c>
      <c r="D2616" s="10">
        <f>MONTH(SalesDataTable[[#This Row],[Order Date]])</f>
        <v>12</v>
      </c>
      <c r="E2616" s="10" t="str">
        <f>TEXT(SalesDataTable[[#This Row],[Order Date]],"MMM")</f>
        <v>Dec</v>
      </c>
      <c r="F2616" s="10">
        <f>YEAR(SalesDataTable[[#This Row],[Order Date]])</f>
        <v>2026</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6">
      <c r="A2617" s="2">
        <v>4400</v>
      </c>
      <c r="B2617" s="3">
        <v>46374</v>
      </c>
      <c r="C2617" s="11" t="str">
        <f>"Q"&amp;ROUNDUP(MONTH(SalesDataTable[[#This Row],[Order Date]])/3,0)</f>
        <v>Q4</v>
      </c>
      <c r="D2617" s="10">
        <f>MONTH(SalesDataTable[[#This Row],[Order Date]])</f>
        <v>12</v>
      </c>
      <c r="E2617" s="10" t="str">
        <f>TEXT(SalesDataTable[[#This Row],[Order Date]],"MMM")</f>
        <v>Dec</v>
      </c>
      <c r="F2617" s="10">
        <f>YEAR(SalesDataTable[[#This Row],[Order Date]])</f>
        <v>2026</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6">
      <c r="A2618" s="2">
        <v>3122</v>
      </c>
      <c r="B2618" s="3">
        <v>46375</v>
      </c>
      <c r="C2618" s="11" t="str">
        <f>"Q"&amp;ROUNDUP(MONTH(SalesDataTable[[#This Row],[Order Date]])/3,0)</f>
        <v>Q4</v>
      </c>
      <c r="D2618" s="10">
        <f>MONTH(SalesDataTable[[#This Row],[Order Date]])</f>
        <v>12</v>
      </c>
      <c r="E2618" s="10" t="str">
        <f>TEXT(SalesDataTable[[#This Row],[Order Date]],"MMM")</f>
        <v>Dec</v>
      </c>
      <c r="F2618" s="10">
        <f>YEAR(SalesDataTable[[#This Row],[Order Date]])</f>
        <v>2026</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6">
      <c r="A2619" s="2">
        <v>4572</v>
      </c>
      <c r="B2619" s="3">
        <v>46375</v>
      </c>
      <c r="C2619" s="11" t="str">
        <f>"Q"&amp;ROUNDUP(MONTH(SalesDataTable[[#This Row],[Order Date]])/3,0)</f>
        <v>Q4</v>
      </c>
      <c r="D2619" s="10">
        <f>MONTH(SalesDataTable[[#This Row],[Order Date]])</f>
        <v>12</v>
      </c>
      <c r="E2619" s="10" t="str">
        <f>TEXT(SalesDataTable[[#This Row],[Order Date]],"MMM")</f>
        <v>Dec</v>
      </c>
      <c r="F2619" s="10">
        <f>YEAR(SalesDataTable[[#This Row],[Order Date]])</f>
        <v>2026</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6">
      <c r="A2620" s="2">
        <v>4783</v>
      </c>
      <c r="B2620" s="3">
        <v>46375</v>
      </c>
      <c r="C2620" s="11" t="str">
        <f>"Q"&amp;ROUNDUP(MONTH(SalesDataTable[[#This Row],[Order Date]])/3,0)</f>
        <v>Q4</v>
      </c>
      <c r="D2620" s="10">
        <f>MONTH(SalesDataTable[[#This Row],[Order Date]])</f>
        <v>12</v>
      </c>
      <c r="E2620" s="10" t="str">
        <f>TEXT(SalesDataTable[[#This Row],[Order Date]],"MMM")</f>
        <v>Dec</v>
      </c>
      <c r="F2620" s="10">
        <f>YEAR(SalesDataTable[[#This Row],[Order Date]])</f>
        <v>2026</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6">
      <c r="A2621" s="2">
        <v>5055</v>
      </c>
      <c r="B2621" s="3">
        <v>46375</v>
      </c>
      <c r="C2621" s="11" t="str">
        <f>"Q"&amp;ROUNDUP(MONTH(SalesDataTable[[#This Row],[Order Date]])/3,0)</f>
        <v>Q4</v>
      </c>
      <c r="D2621" s="10">
        <f>MONTH(SalesDataTable[[#This Row],[Order Date]])</f>
        <v>12</v>
      </c>
      <c r="E2621" s="10" t="str">
        <f>TEXT(SalesDataTable[[#This Row],[Order Date]],"MMM")</f>
        <v>Dec</v>
      </c>
      <c r="F2621" s="10">
        <f>YEAR(SalesDataTable[[#This Row],[Order Date]])</f>
        <v>2026</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6">
      <c r="A2622" s="2">
        <v>5100</v>
      </c>
      <c r="B2622" s="3">
        <v>46375</v>
      </c>
      <c r="C2622" s="11" t="str">
        <f>"Q"&amp;ROUNDUP(MONTH(SalesDataTable[[#This Row],[Order Date]])/3,0)</f>
        <v>Q4</v>
      </c>
      <c r="D2622" s="10">
        <f>MONTH(SalesDataTable[[#This Row],[Order Date]])</f>
        <v>12</v>
      </c>
      <c r="E2622" s="10" t="str">
        <f>TEXT(SalesDataTable[[#This Row],[Order Date]],"MMM")</f>
        <v>Dec</v>
      </c>
      <c r="F2622" s="10">
        <f>YEAR(SalesDataTable[[#This Row],[Order Date]])</f>
        <v>2026</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6">
      <c r="A2623" s="2">
        <v>488</v>
      </c>
      <c r="B2623" s="3">
        <v>46376</v>
      </c>
      <c r="C2623" s="11" t="str">
        <f>"Q"&amp;ROUNDUP(MONTH(SalesDataTable[[#This Row],[Order Date]])/3,0)</f>
        <v>Q4</v>
      </c>
      <c r="D2623" s="10">
        <f>MONTH(SalesDataTable[[#This Row],[Order Date]])</f>
        <v>12</v>
      </c>
      <c r="E2623" s="10" t="str">
        <f>TEXT(SalesDataTable[[#This Row],[Order Date]],"MMM")</f>
        <v>Dec</v>
      </c>
      <c r="F2623" s="10">
        <f>YEAR(SalesDataTable[[#This Row],[Order Date]])</f>
        <v>2026</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6">
      <c r="A2624" s="2">
        <v>710</v>
      </c>
      <c r="B2624" s="3">
        <v>46376</v>
      </c>
      <c r="C2624" s="11" t="str">
        <f>"Q"&amp;ROUNDUP(MONTH(SalesDataTable[[#This Row],[Order Date]])/3,0)</f>
        <v>Q4</v>
      </c>
      <c r="D2624" s="10">
        <f>MONTH(SalesDataTable[[#This Row],[Order Date]])</f>
        <v>12</v>
      </c>
      <c r="E2624" s="10" t="str">
        <f>TEXT(SalesDataTable[[#This Row],[Order Date]],"MMM")</f>
        <v>Dec</v>
      </c>
      <c r="F2624" s="10">
        <f>YEAR(SalesDataTable[[#This Row],[Order Date]])</f>
        <v>2026</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6">
      <c r="A2625" s="2">
        <v>1009</v>
      </c>
      <c r="B2625" s="3">
        <v>46376</v>
      </c>
      <c r="C2625" s="11" t="str">
        <f>"Q"&amp;ROUNDUP(MONTH(SalesDataTable[[#This Row],[Order Date]])/3,0)</f>
        <v>Q4</v>
      </c>
      <c r="D2625" s="10">
        <f>MONTH(SalesDataTable[[#This Row],[Order Date]])</f>
        <v>12</v>
      </c>
      <c r="E2625" s="10" t="str">
        <f>TEXT(SalesDataTable[[#This Row],[Order Date]],"MMM")</f>
        <v>Dec</v>
      </c>
      <c r="F2625" s="10">
        <f>YEAR(SalesDataTable[[#This Row],[Order Date]])</f>
        <v>2026</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6">
      <c r="A2626" s="2">
        <v>1231</v>
      </c>
      <c r="B2626" s="3">
        <v>46376</v>
      </c>
      <c r="C2626" s="11" t="str">
        <f>"Q"&amp;ROUNDUP(MONTH(SalesDataTable[[#This Row],[Order Date]])/3,0)</f>
        <v>Q4</v>
      </c>
      <c r="D2626" s="10">
        <f>MONTH(SalesDataTable[[#This Row],[Order Date]])</f>
        <v>12</v>
      </c>
      <c r="E2626" s="10" t="str">
        <f>TEXT(SalesDataTable[[#This Row],[Order Date]],"MMM")</f>
        <v>Dec</v>
      </c>
      <c r="F2626" s="10">
        <f>YEAR(SalesDataTable[[#This Row],[Order Date]])</f>
        <v>2026</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6">
      <c r="A2627" s="2">
        <v>1445</v>
      </c>
      <c r="B2627" s="3">
        <v>46376</v>
      </c>
      <c r="C2627" s="11" t="str">
        <f>"Q"&amp;ROUNDUP(MONTH(SalesDataTable[[#This Row],[Order Date]])/3,0)</f>
        <v>Q4</v>
      </c>
      <c r="D2627" s="10">
        <f>MONTH(SalesDataTable[[#This Row],[Order Date]])</f>
        <v>12</v>
      </c>
      <c r="E2627" s="10" t="str">
        <f>TEXT(SalesDataTable[[#This Row],[Order Date]],"MMM")</f>
        <v>Dec</v>
      </c>
      <c r="F2627" s="10">
        <f>YEAR(SalesDataTable[[#This Row],[Order Date]])</f>
        <v>2026</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6">
      <c r="A2628" s="2">
        <v>2842</v>
      </c>
      <c r="B2628" s="3">
        <v>46376</v>
      </c>
      <c r="C2628" s="11" t="str">
        <f>"Q"&amp;ROUNDUP(MONTH(SalesDataTable[[#This Row],[Order Date]])/3,0)</f>
        <v>Q4</v>
      </c>
      <c r="D2628" s="10">
        <f>MONTH(SalesDataTable[[#This Row],[Order Date]])</f>
        <v>12</v>
      </c>
      <c r="E2628" s="10" t="str">
        <f>TEXT(SalesDataTable[[#This Row],[Order Date]],"MMM")</f>
        <v>Dec</v>
      </c>
      <c r="F2628" s="10">
        <f>YEAR(SalesDataTable[[#This Row],[Order Date]])</f>
        <v>2026</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6">
      <c r="A2629" s="2">
        <v>3783</v>
      </c>
      <c r="B2629" s="3">
        <v>46376</v>
      </c>
      <c r="C2629" s="11" t="str">
        <f>"Q"&amp;ROUNDUP(MONTH(SalesDataTable[[#This Row],[Order Date]])/3,0)</f>
        <v>Q4</v>
      </c>
      <c r="D2629" s="10">
        <f>MONTH(SalesDataTable[[#This Row],[Order Date]])</f>
        <v>12</v>
      </c>
      <c r="E2629" s="10" t="str">
        <f>TEXT(SalesDataTable[[#This Row],[Order Date]],"MMM")</f>
        <v>Dec</v>
      </c>
      <c r="F2629" s="10">
        <f>YEAR(SalesDataTable[[#This Row],[Order Date]])</f>
        <v>2026</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6">
      <c r="A2630" s="2">
        <v>4484</v>
      </c>
      <c r="B2630" s="3">
        <v>46376</v>
      </c>
      <c r="C2630" s="11" t="str">
        <f>"Q"&amp;ROUNDUP(MONTH(SalesDataTable[[#This Row],[Order Date]])/3,0)</f>
        <v>Q4</v>
      </c>
      <c r="D2630" s="10">
        <f>MONTH(SalesDataTable[[#This Row],[Order Date]])</f>
        <v>12</v>
      </c>
      <c r="E2630" s="10" t="str">
        <f>TEXT(SalesDataTable[[#This Row],[Order Date]],"MMM")</f>
        <v>Dec</v>
      </c>
      <c r="F2630" s="10">
        <f>YEAR(SalesDataTable[[#This Row],[Order Date]])</f>
        <v>2026</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6">
      <c r="A2631" s="2">
        <v>4597</v>
      </c>
      <c r="B2631" s="3">
        <v>46376</v>
      </c>
      <c r="C2631" s="11" t="str">
        <f>"Q"&amp;ROUNDUP(MONTH(SalesDataTable[[#This Row],[Order Date]])/3,0)</f>
        <v>Q4</v>
      </c>
      <c r="D2631" s="10">
        <f>MONTH(SalesDataTable[[#This Row],[Order Date]])</f>
        <v>12</v>
      </c>
      <c r="E2631" s="10" t="str">
        <f>TEXT(SalesDataTable[[#This Row],[Order Date]],"MMM")</f>
        <v>Dec</v>
      </c>
      <c r="F2631" s="10">
        <f>YEAR(SalesDataTable[[#This Row],[Order Date]])</f>
        <v>2026</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6">
      <c r="A2632" s="2">
        <v>4917</v>
      </c>
      <c r="B2632" s="3">
        <v>46376</v>
      </c>
      <c r="C2632" s="11" t="str">
        <f>"Q"&amp;ROUNDUP(MONTH(SalesDataTable[[#This Row],[Order Date]])/3,0)</f>
        <v>Q4</v>
      </c>
      <c r="D2632" s="10">
        <f>MONTH(SalesDataTable[[#This Row],[Order Date]])</f>
        <v>12</v>
      </c>
      <c r="E2632" s="10" t="str">
        <f>TEXT(SalesDataTable[[#This Row],[Order Date]],"MMM")</f>
        <v>Dec</v>
      </c>
      <c r="F2632" s="10">
        <f>YEAR(SalesDataTable[[#This Row],[Order Date]])</f>
        <v>2026</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6">
      <c r="A2633" s="2">
        <v>629</v>
      </c>
      <c r="B2633" s="3">
        <v>46377</v>
      </c>
      <c r="C2633" s="11" t="str">
        <f>"Q"&amp;ROUNDUP(MONTH(SalesDataTable[[#This Row],[Order Date]])/3,0)</f>
        <v>Q4</v>
      </c>
      <c r="D2633" s="10">
        <f>MONTH(SalesDataTable[[#This Row],[Order Date]])</f>
        <v>12</v>
      </c>
      <c r="E2633" s="10" t="str">
        <f>TEXT(SalesDataTable[[#This Row],[Order Date]],"MMM")</f>
        <v>Dec</v>
      </c>
      <c r="F2633" s="10">
        <f>YEAR(SalesDataTable[[#This Row],[Order Date]])</f>
        <v>2026</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6">
      <c r="A2634" s="2">
        <v>1373</v>
      </c>
      <c r="B2634" s="3">
        <v>46377</v>
      </c>
      <c r="C2634" s="11" t="str">
        <f>"Q"&amp;ROUNDUP(MONTH(SalesDataTable[[#This Row],[Order Date]])/3,0)</f>
        <v>Q4</v>
      </c>
      <c r="D2634" s="10">
        <f>MONTH(SalesDataTable[[#This Row],[Order Date]])</f>
        <v>12</v>
      </c>
      <c r="E2634" s="10" t="str">
        <f>TEXT(SalesDataTable[[#This Row],[Order Date]],"MMM")</f>
        <v>Dec</v>
      </c>
      <c r="F2634" s="10">
        <f>YEAR(SalesDataTable[[#This Row],[Order Date]])</f>
        <v>2026</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6">
      <c r="A2635" s="2">
        <v>1668</v>
      </c>
      <c r="B2635" s="3">
        <v>46377</v>
      </c>
      <c r="C2635" s="11" t="str">
        <f>"Q"&amp;ROUNDUP(MONTH(SalesDataTable[[#This Row],[Order Date]])/3,0)</f>
        <v>Q4</v>
      </c>
      <c r="D2635" s="10">
        <f>MONTH(SalesDataTable[[#This Row],[Order Date]])</f>
        <v>12</v>
      </c>
      <c r="E2635" s="10" t="str">
        <f>TEXT(SalesDataTable[[#This Row],[Order Date]],"MMM")</f>
        <v>Dec</v>
      </c>
      <c r="F2635" s="10">
        <f>YEAR(SalesDataTable[[#This Row],[Order Date]])</f>
        <v>2026</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6">
      <c r="A2636" s="2">
        <v>2646</v>
      </c>
      <c r="B2636" s="3">
        <v>46377</v>
      </c>
      <c r="C2636" s="11" t="str">
        <f>"Q"&amp;ROUNDUP(MONTH(SalesDataTable[[#This Row],[Order Date]])/3,0)</f>
        <v>Q4</v>
      </c>
      <c r="D2636" s="10">
        <f>MONTH(SalesDataTable[[#This Row],[Order Date]])</f>
        <v>12</v>
      </c>
      <c r="E2636" s="10" t="str">
        <f>TEXT(SalesDataTable[[#This Row],[Order Date]],"MMM")</f>
        <v>Dec</v>
      </c>
      <c r="F2636" s="10">
        <f>YEAR(SalesDataTable[[#This Row],[Order Date]])</f>
        <v>2026</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6">
      <c r="A2637" s="2">
        <v>3044</v>
      </c>
      <c r="B2637" s="3">
        <v>46377</v>
      </c>
      <c r="C2637" s="11" t="str">
        <f>"Q"&amp;ROUNDUP(MONTH(SalesDataTable[[#This Row],[Order Date]])/3,0)</f>
        <v>Q4</v>
      </c>
      <c r="D2637" s="10">
        <f>MONTH(SalesDataTable[[#This Row],[Order Date]])</f>
        <v>12</v>
      </c>
      <c r="E2637" s="10" t="str">
        <f>TEXT(SalesDataTable[[#This Row],[Order Date]],"MMM")</f>
        <v>Dec</v>
      </c>
      <c r="F2637" s="10">
        <f>YEAR(SalesDataTable[[#This Row],[Order Date]])</f>
        <v>2026</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6">
      <c r="A2638" s="2">
        <v>3065</v>
      </c>
      <c r="B2638" s="3">
        <v>46377</v>
      </c>
      <c r="C2638" s="11" t="str">
        <f>"Q"&amp;ROUNDUP(MONTH(SalesDataTable[[#This Row],[Order Date]])/3,0)</f>
        <v>Q4</v>
      </c>
      <c r="D2638" s="10">
        <f>MONTH(SalesDataTable[[#This Row],[Order Date]])</f>
        <v>12</v>
      </c>
      <c r="E2638" s="10" t="str">
        <f>TEXT(SalesDataTable[[#This Row],[Order Date]],"MMM")</f>
        <v>Dec</v>
      </c>
      <c r="F2638" s="10">
        <f>YEAR(SalesDataTable[[#This Row],[Order Date]])</f>
        <v>2026</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6">
      <c r="A2639" s="2">
        <v>3365</v>
      </c>
      <c r="B2639" s="3">
        <v>46377</v>
      </c>
      <c r="C2639" s="11" t="str">
        <f>"Q"&amp;ROUNDUP(MONTH(SalesDataTable[[#This Row],[Order Date]])/3,0)</f>
        <v>Q4</v>
      </c>
      <c r="D2639" s="10">
        <f>MONTH(SalesDataTable[[#This Row],[Order Date]])</f>
        <v>12</v>
      </c>
      <c r="E2639" s="10" t="str">
        <f>TEXT(SalesDataTable[[#This Row],[Order Date]],"MMM")</f>
        <v>Dec</v>
      </c>
      <c r="F2639" s="10">
        <f>YEAR(SalesDataTable[[#This Row],[Order Date]])</f>
        <v>2026</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6">
      <c r="A2640" s="2">
        <v>4042</v>
      </c>
      <c r="B2640" s="3">
        <v>46377</v>
      </c>
      <c r="C2640" s="11" t="str">
        <f>"Q"&amp;ROUNDUP(MONTH(SalesDataTable[[#This Row],[Order Date]])/3,0)</f>
        <v>Q4</v>
      </c>
      <c r="D2640" s="10">
        <f>MONTH(SalesDataTable[[#This Row],[Order Date]])</f>
        <v>12</v>
      </c>
      <c r="E2640" s="10" t="str">
        <f>TEXT(SalesDataTable[[#This Row],[Order Date]],"MMM")</f>
        <v>Dec</v>
      </c>
      <c r="F2640" s="10">
        <f>YEAR(SalesDataTable[[#This Row],[Order Date]])</f>
        <v>2026</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6">
      <c r="A2641" s="2">
        <v>4635</v>
      </c>
      <c r="B2641" s="3">
        <v>46377</v>
      </c>
      <c r="C2641" s="11" t="str">
        <f>"Q"&amp;ROUNDUP(MONTH(SalesDataTable[[#This Row],[Order Date]])/3,0)</f>
        <v>Q4</v>
      </c>
      <c r="D2641" s="10">
        <f>MONTH(SalesDataTable[[#This Row],[Order Date]])</f>
        <v>12</v>
      </c>
      <c r="E2641" s="10" t="str">
        <f>TEXT(SalesDataTable[[#This Row],[Order Date]],"MMM")</f>
        <v>Dec</v>
      </c>
      <c r="F2641" s="10">
        <f>YEAR(SalesDataTable[[#This Row],[Order Date]])</f>
        <v>2026</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6">
      <c r="A2642" s="2">
        <v>4748</v>
      </c>
      <c r="B2642" s="3">
        <v>46377</v>
      </c>
      <c r="C2642" s="11" t="str">
        <f>"Q"&amp;ROUNDUP(MONTH(SalesDataTable[[#This Row],[Order Date]])/3,0)</f>
        <v>Q4</v>
      </c>
      <c r="D2642" s="10">
        <f>MONTH(SalesDataTable[[#This Row],[Order Date]])</f>
        <v>12</v>
      </c>
      <c r="E2642" s="10" t="str">
        <f>TEXT(SalesDataTable[[#This Row],[Order Date]],"MMM")</f>
        <v>Dec</v>
      </c>
      <c r="F2642" s="10">
        <f>YEAR(SalesDataTable[[#This Row],[Order Date]])</f>
        <v>2026</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6">
      <c r="A2643" s="2">
        <v>342</v>
      </c>
      <c r="B2643" s="3">
        <v>46378</v>
      </c>
      <c r="C2643" s="11" t="str">
        <f>"Q"&amp;ROUNDUP(MONTH(SalesDataTable[[#This Row],[Order Date]])/3,0)</f>
        <v>Q4</v>
      </c>
      <c r="D2643" s="10">
        <f>MONTH(SalesDataTable[[#This Row],[Order Date]])</f>
        <v>12</v>
      </c>
      <c r="E2643" s="10" t="str">
        <f>TEXT(SalesDataTable[[#This Row],[Order Date]],"MMM")</f>
        <v>Dec</v>
      </c>
      <c r="F2643" s="10">
        <f>YEAR(SalesDataTable[[#This Row],[Order Date]])</f>
        <v>2026</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6">
      <c r="A2644" s="2">
        <v>676</v>
      </c>
      <c r="B2644" s="3">
        <v>46378</v>
      </c>
      <c r="C2644" s="11" t="str">
        <f>"Q"&amp;ROUNDUP(MONTH(SalesDataTable[[#This Row],[Order Date]])/3,0)</f>
        <v>Q4</v>
      </c>
      <c r="D2644" s="10">
        <f>MONTH(SalesDataTable[[#This Row],[Order Date]])</f>
        <v>12</v>
      </c>
      <c r="E2644" s="10" t="str">
        <f>TEXT(SalesDataTable[[#This Row],[Order Date]],"MMM")</f>
        <v>Dec</v>
      </c>
      <c r="F2644" s="10">
        <f>YEAR(SalesDataTable[[#This Row],[Order Date]])</f>
        <v>2026</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6">
      <c r="A2645" s="2">
        <v>1912</v>
      </c>
      <c r="B2645" s="3">
        <v>46378</v>
      </c>
      <c r="C2645" s="11" t="str">
        <f>"Q"&amp;ROUNDUP(MONTH(SalesDataTable[[#This Row],[Order Date]])/3,0)</f>
        <v>Q4</v>
      </c>
      <c r="D2645" s="10">
        <f>MONTH(SalesDataTable[[#This Row],[Order Date]])</f>
        <v>12</v>
      </c>
      <c r="E2645" s="10" t="str">
        <f>TEXT(SalesDataTable[[#This Row],[Order Date]],"MMM")</f>
        <v>Dec</v>
      </c>
      <c r="F2645" s="10">
        <f>YEAR(SalesDataTable[[#This Row],[Order Date]])</f>
        <v>2026</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6">
      <c r="A2646" s="2">
        <v>2065</v>
      </c>
      <c r="B2646" s="3">
        <v>46378</v>
      </c>
      <c r="C2646" s="11" t="str">
        <f>"Q"&amp;ROUNDUP(MONTH(SalesDataTable[[#This Row],[Order Date]])/3,0)</f>
        <v>Q4</v>
      </c>
      <c r="D2646" s="10">
        <f>MONTH(SalesDataTable[[#This Row],[Order Date]])</f>
        <v>12</v>
      </c>
      <c r="E2646" s="10" t="str">
        <f>TEXT(SalesDataTable[[#This Row],[Order Date]],"MMM")</f>
        <v>Dec</v>
      </c>
      <c r="F2646" s="10">
        <f>YEAR(SalesDataTable[[#This Row],[Order Date]])</f>
        <v>2026</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6">
      <c r="A2647" s="2">
        <v>3136</v>
      </c>
      <c r="B2647" s="3">
        <v>46378</v>
      </c>
      <c r="C2647" s="11" t="str">
        <f>"Q"&amp;ROUNDUP(MONTH(SalesDataTable[[#This Row],[Order Date]])/3,0)</f>
        <v>Q4</v>
      </c>
      <c r="D2647" s="10">
        <f>MONTH(SalesDataTable[[#This Row],[Order Date]])</f>
        <v>12</v>
      </c>
      <c r="E2647" s="10" t="str">
        <f>TEXT(SalesDataTable[[#This Row],[Order Date]],"MMM")</f>
        <v>Dec</v>
      </c>
      <c r="F2647" s="10">
        <f>YEAR(SalesDataTable[[#This Row],[Order Date]])</f>
        <v>2026</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6">
      <c r="A2648" s="2">
        <v>3423</v>
      </c>
      <c r="B2648" s="3">
        <v>46378</v>
      </c>
      <c r="C2648" s="11" t="str">
        <f>"Q"&amp;ROUNDUP(MONTH(SalesDataTable[[#This Row],[Order Date]])/3,0)</f>
        <v>Q4</v>
      </c>
      <c r="D2648" s="10">
        <f>MONTH(SalesDataTable[[#This Row],[Order Date]])</f>
        <v>12</v>
      </c>
      <c r="E2648" s="10" t="str">
        <f>TEXT(SalesDataTable[[#This Row],[Order Date]],"MMM")</f>
        <v>Dec</v>
      </c>
      <c r="F2648" s="10">
        <f>YEAR(SalesDataTable[[#This Row],[Order Date]])</f>
        <v>2026</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6">
      <c r="A2649" s="2">
        <v>3746</v>
      </c>
      <c r="B2649" s="3">
        <v>46378</v>
      </c>
      <c r="C2649" s="11" t="str">
        <f>"Q"&amp;ROUNDUP(MONTH(SalesDataTable[[#This Row],[Order Date]])/3,0)</f>
        <v>Q4</v>
      </c>
      <c r="D2649" s="10">
        <f>MONTH(SalesDataTable[[#This Row],[Order Date]])</f>
        <v>12</v>
      </c>
      <c r="E2649" s="10" t="str">
        <f>TEXT(SalesDataTable[[#This Row],[Order Date]],"MMM")</f>
        <v>Dec</v>
      </c>
      <c r="F2649" s="10">
        <f>YEAR(SalesDataTable[[#This Row],[Order Date]])</f>
        <v>2026</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6">
      <c r="A2650" s="2">
        <v>1198</v>
      </c>
      <c r="B2650" s="3">
        <v>46379</v>
      </c>
      <c r="C2650" s="11" t="str">
        <f>"Q"&amp;ROUNDUP(MONTH(SalesDataTable[[#This Row],[Order Date]])/3,0)</f>
        <v>Q4</v>
      </c>
      <c r="D2650" s="10">
        <f>MONTH(SalesDataTable[[#This Row],[Order Date]])</f>
        <v>12</v>
      </c>
      <c r="E2650" s="10" t="str">
        <f>TEXT(SalesDataTable[[#This Row],[Order Date]],"MMM")</f>
        <v>Dec</v>
      </c>
      <c r="F2650" s="10">
        <f>YEAR(SalesDataTable[[#This Row],[Order Date]])</f>
        <v>2026</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6">
      <c r="A2651" s="2">
        <v>2123</v>
      </c>
      <c r="B2651" s="3">
        <v>46379</v>
      </c>
      <c r="C2651" s="11" t="str">
        <f>"Q"&amp;ROUNDUP(MONTH(SalesDataTable[[#This Row],[Order Date]])/3,0)</f>
        <v>Q4</v>
      </c>
      <c r="D2651" s="10">
        <f>MONTH(SalesDataTable[[#This Row],[Order Date]])</f>
        <v>12</v>
      </c>
      <c r="E2651" s="10" t="str">
        <f>TEXT(SalesDataTable[[#This Row],[Order Date]],"MMM")</f>
        <v>Dec</v>
      </c>
      <c r="F2651" s="10">
        <f>YEAR(SalesDataTable[[#This Row],[Order Date]])</f>
        <v>2026</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6">
      <c r="A2652" s="2">
        <v>2586</v>
      </c>
      <c r="B2652" s="3">
        <v>46379</v>
      </c>
      <c r="C2652" s="11" t="str">
        <f>"Q"&amp;ROUNDUP(MONTH(SalesDataTable[[#This Row],[Order Date]])/3,0)</f>
        <v>Q4</v>
      </c>
      <c r="D2652" s="10">
        <f>MONTH(SalesDataTable[[#This Row],[Order Date]])</f>
        <v>12</v>
      </c>
      <c r="E2652" s="10" t="str">
        <f>TEXT(SalesDataTable[[#This Row],[Order Date]],"MMM")</f>
        <v>Dec</v>
      </c>
      <c r="F2652" s="10">
        <f>YEAR(SalesDataTable[[#This Row],[Order Date]])</f>
        <v>2026</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6">
      <c r="A2653" s="2">
        <v>3048</v>
      </c>
      <c r="B2653" s="3">
        <v>46379</v>
      </c>
      <c r="C2653" s="11" t="str">
        <f>"Q"&amp;ROUNDUP(MONTH(SalesDataTable[[#This Row],[Order Date]])/3,0)</f>
        <v>Q4</v>
      </c>
      <c r="D2653" s="10">
        <f>MONTH(SalesDataTable[[#This Row],[Order Date]])</f>
        <v>12</v>
      </c>
      <c r="E2653" s="10" t="str">
        <f>TEXT(SalesDataTable[[#This Row],[Order Date]],"MMM")</f>
        <v>Dec</v>
      </c>
      <c r="F2653" s="10">
        <f>YEAR(SalesDataTable[[#This Row],[Order Date]])</f>
        <v>2026</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6">
      <c r="A2654" s="2">
        <v>3838</v>
      </c>
      <c r="B2654" s="3">
        <v>46379</v>
      </c>
      <c r="C2654" s="11" t="str">
        <f>"Q"&amp;ROUNDUP(MONTH(SalesDataTable[[#This Row],[Order Date]])/3,0)</f>
        <v>Q4</v>
      </c>
      <c r="D2654" s="10">
        <f>MONTH(SalesDataTable[[#This Row],[Order Date]])</f>
        <v>12</v>
      </c>
      <c r="E2654" s="10" t="str">
        <f>TEXT(SalesDataTable[[#This Row],[Order Date]],"MMM")</f>
        <v>Dec</v>
      </c>
      <c r="F2654" s="10">
        <f>YEAR(SalesDataTable[[#This Row],[Order Date]])</f>
        <v>2026</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6">
      <c r="A2655" s="2">
        <v>4718</v>
      </c>
      <c r="B2655" s="3">
        <v>46379</v>
      </c>
      <c r="C2655" s="11" t="str">
        <f>"Q"&amp;ROUNDUP(MONTH(SalesDataTable[[#This Row],[Order Date]])/3,0)</f>
        <v>Q4</v>
      </c>
      <c r="D2655" s="10">
        <f>MONTH(SalesDataTable[[#This Row],[Order Date]])</f>
        <v>12</v>
      </c>
      <c r="E2655" s="10" t="str">
        <f>TEXT(SalesDataTable[[#This Row],[Order Date]],"MMM")</f>
        <v>Dec</v>
      </c>
      <c r="F2655" s="10">
        <f>YEAR(SalesDataTable[[#This Row],[Order Date]])</f>
        <v>2026</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6">
      <c r="A2656" s="2">
        <v>4844</v>
      </c>
      <c r="B2656" s="3">
        <v>46379</v>
      </c>
      <c r="C2656" s="11" t="str">
        <f>"Q"&amp;ROUNDUP(MONTH(SalesDataTable[[#This Row],[Order Date]])/3,0)</f>
        <v>Q4</v>
      </c>
      <c r="D2656" s="10">
        <f>MONTH(SalesDataTable[[#This Row],[Order Date]])</f>
        <v>12</v>
      </c>
      <c r="E2656" s="10" t="str">
        <f>TEXT(SalesDataTable[[#This Row],[Order Date]],"MMM")</f>
        <v>Dec</v>
      </c>
      <c r="F2656" s="10">
        <f>YEAR(SalesDataTable[[#This Row],[Order Date]])</f>
        <v>2026</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6">
      <c r="A2657" s="2">
        <v>678</v>
      </c>
      <c r="B2657" s="3">
        <v>46380</v>
      </c>
      <c r="C2657" s="11" t="str">
        <f>"Q"&amp;ROUNDUP(MONTH(SalesDataTable[[#This Row],[Order Date]])/3,0)</f>
        <v>Q4</v>
      </c>
      <c r="D2657" s="10">
        <f>MONTH(SalesDataTable[[#This Row],[Order Date]])</f>
        <v>12</v>
      </c>
      <c r="E2657" s="10" t="str">
        <f>TEXT(SalesDataTable[[#This Row],[Order Date]],"MMM")</f>
        <v>Dec</v>
      </c>
      <c r="F2657" s="10">
        <f>YEAR(SalesDataTable[[#This Row],[Order Date]])</f>
        <v>2026</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6">
      <c r="A2658" s="2">
        <v>1706</v>
      </c>
      <c r="B2658" s="3">
        <v>46380</v>
      </c>
      <c r="C2658" s="11" t="str">
        <f>"Q"&amp;ROUNDUP(MONTH(SalesDataTable[[#This Row],[Order Date]])/3,0)</f>
        <v>Q4</v>
      </c>
      <c r="D2658" s="10">
        <f>MONTH(SalesDataTable[[#This Row],[Order Date]])</f>
        <v>12</v>
      </c>
      <c r="E2658" s="10" t="str">
        <f>TEXT(SalesDataTable[[#This Row],[Order Date]],"MMM")</f>
        <v>Dec</v>
      </c>
      <c r="F2658" s="10">
        <f>YEAR(SalesDataTable[[#This Row],[Order Date]])</f>
        <v>2026</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6">
      <c r="A2659" s="2">
        <v>3034</v>
      </c>
      <c r="B2659" s="3">
        <v>46380</v>
      </c>
      <c r="C2659" s="11" t="str">
        <f>"Q"&amp;ROUNDUP(MONTH(SalesDataTable[[#This Row],[Order Date]])/3,0)</f>
        <v>Q4</v>
      </c>
      <c r="D2659" s="10">
        <f>MONTH(SalesDataTable[[#This Row],[Order Date]])</f>
        <v>12</v>
      </c>
      <c r="E2659" s="10" t="str">
        <f>TEXT(SalesDataTable[[#This Row],[Order Date]],"MMM")</f>
        <v>Dec</v>
      </c>
      <c r="F2659" s="10">
        <f>YEAR(SalesDataTable[[#This Row],[Order Date]])</f>
        <v>2026</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6">
      <c r="A2660" s="2">
        <v>3883</v>
      </c>
      <c r="B2660" s="3">
        <v>46380</v>
      </c>
      <c r="C2660" s="11" t="str">
        <f>"Q"&amp;ROUNDUP(MONTH(SalesDataTable[[#This Row],[Order Date]])/3,0)</f>
        <v>Q4</v>
      </c>
      <c r="D2660" s="10">
        <f>MONTH(SalesDataTable[[#This Row],[Order Date]])</f>
        <v>12</v>
      </c>
      <c r="E2660" s="10" t="str">
        <f>TEXT(SalesDataTable[[#This Row],[Order Date]],"MMM")</f>
        <v>Dec</v>
      </c>
      <c r="F2660" s="10">
        <f>YEAR(SalesDataTable[[#This Row],[Order Date]])</f>
        <v>2026</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6">
      <c r="A2661" s="2">
        <v>4342</v>
      </c>
      <c r="B2661" s="3">
        <v>46380</v>
      </c>
      <c r="C2661" s="11" t="str">
        <f>"Q"&amp;ROUNDUP(MONTH(SalesDataTable[[#This Row],[Order Date]])/3,0)</f>
        <v>Q4</v>
      </c>
      <c r="D2661" s="10">
        <f>MONTH(SalesDataTable[[#This Row],[Order Date]])</f>
        <v>12</v>
      </c>
      <c r="E2661" s="10" t="str">
        <f>TEXT(SalesDataTable[[#This Row],[Order Date]],"MMM")</f>
        <v>Dec</v>
      </c>
      <c r="F2661" s="10">
        <f>YEAR(SalesDataTable[[#This Row],[Order Date]])</f>
        <v>2026</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6">
      <c r="A2662" s="2">
        <v>4468</v>
      </c>
      <c r="B2662" s="3">
        <v>46380</v>
      </c>
      <c r="C2662" s="11" t="str">
        <f>"Q"&amp;ROUNDUP(MONTH(SalesDataTable[[#This Row],[Order Date]])/3,0)</f>
        <v>Q4</v>
      </c>
      <c r="D2662" s="10">
        <f>MONTH(SalesDataTable[[#This Row],[Order Date]])</f>
        <v>12</v>
      </c>
      <c r="E2662" s="10" t="str">
        <f>TEXT(SalesDataTable[[#This Row],[Order Date]],"MMM")</f>
        <v>Dec</v>
      </c>
      <c r="F2662" s="10">
        <f>YEAR(SalesDataTable[[#This Row],[Order Date]])</f>
        <v>2026</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6">
      <c r="A2663" s="2">
        <v>7</v>
      </c>
      <c r="B2663" s="3">
        <v>46381</v>
      </c>
      <c r="C2663" s="11" t="str">
        <f>"Q"&amp;ROUNDUP(MONTH(SalesDataTable[[#This Row],[Order Date]])/3,0)</f>
        <v>Q4</v>
      </c>
      <c r="D2663" s="10">
        <f>MONTH(SalesDataTable[[#This Row],[Order Date]])</f>
        <v>12</v>
      </c>
      <c r="E2663" s="10" t="str">
        <f>TEXT(SalesDataTable[[#This Row],[Order Date]],"MMM")</f>
        <v>Dec</v>
      </c>
      <c r="F2663" s="10">
        <f>YEAR(SalesDataTable[[#This Row],[Order Date]])</f>
        <v>2026</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6">
      <c r="A2664" s="2">
        <v>658</v>
      </c>
      <c r="B2664" s="3">
        <v>46381</v>
      </c>
      <c r="C2664" s="11" t="str">
        <f>"Q"&amp;ROUNDUP(MONTH(SalesDataTable[[#This Row],[Order Date]])/3,0)</f>
        <v>Q4</v>
      </c>
      <c r="D2664" s="10">
        <f>MONTH(SalesDataTable[[#This Row],[Order Date]])</f>
        <v>12</v>
      </c>
      <c r="E2664" s="10" t="str">
        <f>TEXT(SalesDataTable[[#This Row],[Order Date]],"MMM")</f>
        <v>Dec</v>
      </c>
      <c r="F2664" s="10">
        <f>YEAR(SalesDataTable[[#This Row],[Order Date]])</f>
        <v>2026</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6">
      <c r="A2665" s="2">
        <v>1192</v>
      </c>
      <c r="B2665" s="3">
        <v>46381</v>
      </c>
      <c r="C2665" s="11" t="str">
        <f>"Q"&amp;ROUNDUP(MONTH(SalesDataTable[[#This Row],[Order Date]])/3,0)</f>
        <v>Q4</v>
      </c>
      <c r="D2665" s="10">
        <f>MONTH(SalesDataTable[[#This Row],[Order Date]])</f>
        <v>12</v>
      </c>
      <c r="E2665" s="10" t="str">
        <f>TEXT(SalesDataTable[[#This Row],[Order Date]],"MMM")</f>
        <v>Dec</v>
      </c>
      <c r="F2665" s="10">
        <f>YEAR(SalesDataTable[[#This Row],[Order Date]])</f>
        <v>2026</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6">
      <c r="A2666" s="2">
        <v>3852</v>
      </c>
      <c r="B2666" s="3">
        <v>46381</v>
      </c>
      <c r="C2666" s="11" t="str">
        <f>"Q"&amp;ROUNDUP(MONTH(SalesDataTable[[#This Row],[Order Date]])/3,0)</f>
        <v>Q4</v>
      </c>
      <c r="D2666" s="10">
        <f>MONTH(SalesDataTable[[#This Row],[Order Date]])</f>
        <v>12</v>
      </c>
      <c r="E2666" s="10" t="str">
        <f>TEXT(SalesDataTable[[#This Row],[Order Date]],"MMM")</f>
        <v>Dec</v>
      </c>
      <c r="F2666" s="10">
        <f>YEAR(SalesDataTable[[#This Row],[Order Date]])</f>
        <v>2026</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6">
      <c r="A2667" s="2">
        <v>4507</v>
      </c>
      <c r="B2667" s="3">
        <v>46381</v>
      </c>
      <c r="C2667" s="11" t="str">
        <f>"Q"&amp;ROUNDUP(MONTH(SalesDataTable[[#This Row],[Order Date]])/3,0)</f>
        <v>Q4</v>
      </c>
      <c r="D2667" s="10">
        <f>MONTH(SalesDataTable[[#This Row],[Order Date]])</f>
        <v>12</v>
      </c>
      <c r="E2667" s="10" t="str">
        <f>TEXT(SalesDataTable[[#This Row],[Order Date]],"MMM")</f>
        <v>Dec</v>
      </c>
      <c r="F2667" s="10">
        <f>YEAR(SalesDataTable[[#This Row],[Order Date]])</f>
        <v>2026</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6">
      <c r="A2668" s="2">
        <v>260</v>
      </c>
      <c r="B2668" s="3">
        <v>46382</v>
      </c>
      <c r="C2668" s="11" t="str">
        <f>"Q"&amp;ROUNDUP(MONTH(SalesDataTable[[#This Row],[Order Date]])/3,0)</f>
        <v>Q4</v>
      </c>
      <c r="D2668" s="10">
        <f>MONTH(SalesDataTable[[#This Row],[Order Date]])</f>
        <v>12</v>
      </c>
      <c r="E2668" s="10" t="str">
        <f>TEXT(SalesDataTable[[#This Row],[Order Date]],"MMM")</f>
        <v>Dec</v>
      </c>
      <c r="F2668" s="10">
        <f>YEAR(SalesDataTable[[#This Row],[Order Date]])</f>
        <v>2026</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6">
      <c r="A2669" s="2">
        <v>1659</v>
      </c>
      <c r="B2669" s="3">
        <v>46382</v>
      </c>
      <c r="C2669" s="11" t="str">
        <f>"Q"&amp;ROUNDUP(MONTH(SalesDataTable[[#This Row],[Order Date]])/3,0)</f>
        <v>Q4</v>
      </c>
      <c r="D2669" s="10">
        <f>MONTH(SalesDataTable[[#This Row],[Order Date]])</f>
        <v>12</v>
      </c>
      <c r="E2669" s="10" t="str">
        <f>TEXT(SalesDataTable[[#This Row],[Order Date]],"MMM")</f>
        <v>Dec</v>
      </c>
      <c r="F2669" s="10">
        <f>YEAR(SalesDataTable[[#This Row],[Order Date]])</f>
        <v>2026</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6">
      <c r="A2670" s="2">
        <v>3188</v>
      </c>
      <c r="B2670" s="3">
        <v>46382</v>
      </c>
      <c r="C2670" s="11" t="str">
        <f>"Q"&amp;ROUNDUP(MONTH(SalesDataTable[[#This Row],[Order Date]])/3,0)</f>
        <v>Q4</v>
      </c>
      <c r="D2670" s="10">
        <f>MONTH(SalesDataTable[[#This Row],[Order Date]])</f>
        <v>12</v>
      </c>
      <c r="E2670" s="10" t="str">
        <f>TEXT(SalesDataTable[[#This Row],[Order Date]],"MMM")</f>
        <v>Dec</v>
      </c>
      <c r="F2670" s="10">
        <f>YEAR(SalesDataTable[[#This Row],[Order Date]])</f>
        <v>2026</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6">
      <c r="A2671" s="2">
        <v>3673</v>
      </c>
      <c r="B2671" s="3">
        <v>46382</v>
      </c>
      <c r="C2671" s="11" t="str">
        <f>"Q"&amp;ROUNDUP(MONTH(SalesDataTable[[#This Row],[Order Date]])/3,0)</f>
        <v>Q4</v>
      </c>
      <c r="D2671" s="10">
        <f>MONTH(SalesDataTable[[#This Row],[Order Date]])</f>
        <v>12</v>
      </c>
      <c r="E2671" s="10" t="str">
        <f>TEXT(SalesDataTable[[#This Row],[Order Date]],"MMM")</f>
        <v>Dec</v>
      </c>
      <c r="F2671" s="10">
        <f>YEAR(SalesDataTable[[#This Row],[Order Date]])</f>
        <v>2026</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6">
      <c r="A2672" s="2">
        <v>3805</v>
      </c>
      <c r="B2672" s="3">
        <v>46382</v>
      </c>
      <c r="C2672" s="11" t="str">
        <f>"Q"&amp;ROUNDUP(MONTH(SalesDataTable[[#This Row],[Order Date]])/3,0)</f>
        <v>Q4</v>
      </c>
      <c r="D2672" s="10">
        <f>MONTH(SalesDataTable[[#This Row],[Order Date]])</f>
        <v>12</v>
      </c>
      <c r="E2672" s="10" t="str">
        <f>TEXT(SalesDataTable[[#This Row],[Order Date]],"MMM")</f>
        <v>Dec</v>
      </c>
      <c r="F2672" s="10">
        <f>YEAR(SalesDataTable[[#This Row],[Order Date]])</f>
        <v>2026</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6">
      <c r="A2673" s="2">
        <v>3945</v>
      </c>
      <c r="B2673" s="3">
        <v>46382</v>
      </c>
      <c r="C2673" s="11" t="str">
        <f>"Q"&amp;ROUNDUP(MONTH(SalesDataTable[[#This Row],[Order Date]])/3,0)</f>
        <v>Q4</v>
      </c>
      <c r="D2673" s="10">
        <f>MONTH(SalesDataTable[[#This Row],[Order Date]])</f>
        <v>12</v>
      </c>
      <c r="E2673" s="10" t="str">
        <f>TEXT(SalesDataTable[[#This Row],[Order Date]],"MMM")</f>
        <v>Dec</v>
      </c>
      <c r="F2673" s="10">
        <f>YEAR(SalesDataTable[[#This Row],[Order Date]])</f>
        <v>2026</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6">
      <c r="A2674" s="2">
        <v>4266</v>
      </c>
      <c r="B2674" s="3">
        <v>46382</v>
      </c>
      <c r="C2674" s="11" t="str">
        <f>"Q"&amp;ROUNDUP(MONTH(SalesDataTable[[#This Row],[Order Date]])/3,0)</f>
        <v>Q4</v>
      </c>
      <c r="D2674" s="10">
        <f>MONTH(SalesDataTable[[#This Row],[Order Date]])</f>
        <v>12</v>
      </c>
      <c r="E2674" s="10" t="str">
        <f>TEXT(SalesDataTable[[#This Row],[Order Date]],"MMM")</f>
        <v>Dec</v>
      </c>
      <c r="F2674" s="10">
        <f>YEAR(SalesDataTable[[#This Row],[Order Date]])</f>
        <v>2026</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6">
      <c r="A2675" s="2">
        <v>606</v>
      </c>
      <c r="B2675" s="3">
        <v>46383</v>
      </c>
      <c r="C2675" s="11" t="str">
        <f>"Q"&amp;ROUNDUP(MONTH(SalesDataTable[[#This Row],[Order Date]])/3,0)</f>
        <v>Q4</v>
      </c>
      <c r="D2675" s="10">
        <f>MONTH(SalesDataTable[[#This Row],[Order Date]])</f>
        <v>12</v>
      </c>
      <c r="E2675" s="10" t="str">
        <f>TEXT(SalesDataTable[[#This Row],[Order Date]],"MMM")</f>
        <v>Dec</v>
      </c>
      <c r="F2675" s="10">
        <f>YEAR(SalesDataTable[[#This Row],[Order Date]])</f>
        <v>2026</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6">
      <c r="A2676" s="2">
        <v>1166</v>
      </c>
      <c r="B2676" s="3">
        <v>46383</v>
      </c>
      <c r="C2676" s="11" t="str">
        <f>"Q"&amp;ROUNDUP(MONTH(SalesDataTable[[#This Row],[Order Date]])/3,0)</f>
        <v>Q4</v>
      </c>
      <c r="D2676" s="10">
        <f>MONTH(SalesDataTable[[#This Row],[Order Date]])</f>
        <v>12</v>
      </c>
      <c r="E2676" s="10" t="str">
        <f>TEXT(SalesDataTable[[#This Row],[Order Date]],"MMM")</f>
        <v>Dec</v>
      </c>
      <c r="F2676" s="10">
        <f>YEAR(SalesDataTable[[#This Row],[Order Date]])</f>
        <v>2026</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6">
      <c r="A2677" s="2">
        <v>1913</v>
      </c>
      <c r="B2677" s="3">
        <v>46383</v>
      </c>
      <c r="C2677" s="11" t="str">
        <f>"Q"&amp;ROUNDUP(MONTH(SalesDataTable[[#This Row],[Order Date]])/3,0)</f>
        <v>Q4</v>
      </c>
      <c r="D2677" s="10">
        <f>MONTH(SalesDataTable[[#This Row],[Order Date]])</f>
        <v>12</v>
      </c>
      <c r="E2677" s="10" t="str">
        <f>TEXT(SalesDataTable[[#This Row],[Order Date]],"MMM")</f>
        <v>Dec</v>
      </c>
      <c r="F2677" s="10">
        <f>YEAR(SalesDataTable[[#This Row],[Order Date]])</f>
        <v>2026</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6">
      <c r="A2678" s="2">
        <v>2402</v>
      </c>
      <c r="B2678" s="3">
        <v>46383</v>
      </c>
      <c r="C2678" s="11" t="str">
        <f>"Q"&amp;ROUNDUP(MONTH(SalesDataTable[[#This Row],[Order Date]])/3,0)</f>
        <v>Q4</v>
      </c>
      <c r="D2678" s="10">
        <f>MONTH(SalesDataTable[[#This Row],[Order Date]])</f>
        <v>12</v>
      </c>
      <c r="E2678" s="10" t="str">
        <f>TEXT(SalesDataTable[[#This Row],[Order Date]],"MMM")</f>
        <v>Dec</v>
      </c>
      <c r="F2678" s="10">
        <f>YEAR(SalesDataTable[[#This Row],[Order Date]])</f>
        <v>2026</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6">
      <c r="A2679" s="2">
        <v>3192</v>
      </c>
      <c r="B2679" s="3">
        <v>46383</v>
      </c>
      <c r="C2679" s="11" t="str">
        <f>"Q"&amp;ROUNDUP(MONTH(SalesDataTable[[#This Row],[Order Date]])/3,0)</f>
        <v>Q4</v>
      </c>
      <c r="D2679" s="10">
        <f>MONTH(SalesDataTable[[#This Row],[Order Date]])</f>
        <v>12</v>
      </c>
      <c r="E2679" s="10" t="str">
        <f>TEXT(SalesDataTable[[#This Row],[Order Date]],"MMM")</f>
        <v>Dec</v>
      </c>
      <c r="F2679" s="10">
        <f>YEAR(SalesDataTable[[#This Row],[Order Date]])</f>
        <v>2026</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6">
      <c r="A2680" s="2">
        <v>3721</v>
      </c>
      <c r="B2680" s="3">
        <v>46383</v>
      </c>
      <c r="C2680" s="11" t="str">
        <f>"Q"&amp;ROUNDUP(MONTH(SalesDataTable[[#This Row],[Order Date]])/3,0)</f>
        <v>Q4</v>
      </c>
      <c r="D2680" s="10">
        <f>MONTH(SalesDataTable[[#This Row],[Order Date]])</f>
        <v>12</v>
      </c>
      <c r="E2680" s="10" t="str">
        <f>TEXT(SalesDataTable[[#This Row],[Order Date]],"MMM")</f>
        <v>Dec</v>
      </c>
      <c r="F2680" s="10">
        <f>YEAR(SalesDataTable[[#This Row],[Order Date]])</f>
        <v>2026</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6">
      <c r="A2681" s="2">
        <v>3882</v>
      </c>
      <c r="B2681" s="3">
        <v>46383</v>
      </c>
      <c r="C2681" s="11" t="str">
        <f>"Q"&amp;ROUNDUP(MONTH(SalesDataTable[[#This Row],[Order Date]])/3,0)</f>
        <v>Q4</v>
      </c>
      <c r="D2681" s="10">
        <f>MONTH(SalesDataTable[[#This Row],[Order Date]])</f>
        <v>12</v>
      </c>
      <c r="E2681" s="10" t="str">
        <f>TEXT(SalesDataTable[[#This Row],[Order Date]],"MMM")</f>
        <v>Dec</v>
      </c>
      <c r="F2681" s="10">
        <f>YEAR(SalesDataTable[[#This Row],[Order Date]])</f>
        <v>2026</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6">
      <c r="A2682" s="2">
        <v>4945</v>
      </c>
      <c r="B2682" s="3">
        <v>46383</v>
      </c>
      <c r="C2682" s="11" t="str">
        <f>"Q"&amp;ROUNDUP(MONTH(SalesDataTable[[#This Row],[Order Date]])/3,0)</f>
        <v>Q4</v>
      </c>
      <c r="D2682" s="10">
        <f>MONTH(SalesDataTable[[#This Row],[Order Date]])</f>
        <v>12</v>
      </c>
      <c r="E2682" s="10" t="str">
        <f>TEXT(SalesDataTable[[#This Row],[Order Date]],"MMM")</f>
        <v>Dec</v>
      </c>
      <c r="F2682" s="10">
        <f>YEAR(SalesDataTable[[#This Row],[Order Date]])</f>
        <v>2026</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6">
      <c r="A2683" s="2">
        <v>5084</v>
      </c>
      <c r="B2683" s="3">
        <v>46383</v>
      </c>
      <c r="C2683" s="11" t="str">
        <f>"Q"&amp;ROUNDUP(MONTH(SalesDataTable[[#This Row],[Order Date]])/3,0)</f>
        <v>Q4</v>
      </c>
      <c r="D2683" s="10">
        <f>MONTH(SalesDataTable[[#This Row],[Order Date]])</f>
        <v>12</v>
      </c>
      <c r="E2683" s="10" t="str">
        <f>TEXT(SalesDataTable[[#This Row],[Order Date]],"MMM")</f>
        <v>Dec</v>
      </c>
      <c r="F2683" s="10">
        <f>YEAR(SalesDataTable[[#This Row],[Order Date]])</f>
        <v>2026</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6">
      <c r="A2684" s="2">
        <v>246</v>
      </c>
      <c r="B2684" s="3">
        <v>46384</v>
      </c>
      <c r="C2684" s="11" t="str">
        <f>"Q"&amp;ROUNDUP(MONTH(SalesDataTable[[#This Row],[Order Date]])/3,0)</f>
        <v>Q4</v>
      </c>
      <c r="D2684" s="10">
        <f>MONTH(SalesDataTable[[#This Row],[Order Date]])</f>
        <v>12</v>
      </c>
      <c r="E2684" s="10" t="str">
        <f>TEXT(SalesDataTable[[#This Row],[Order Date]],"MMM")</f>
        <v>Dec</v>
      </c>
      <c r="F2684" s="10">
        <f>YEAR(SalesDataTable[[#This Row],[Order Date]])</f>
        <v>2026</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6">
      <c r="A2685" s="2">
        <v>537</v>
      </c>
      <c r="B2685" s="3">
        <v>46384</v>
      </c>
      <c r="C2685" s="11" t="str">
        <f>"Q"&amp;ROUNDUP(MONTH(SalesDataTable[[#This Row],[Order Date]])/3,0)</f>
        <v>Q4</v>
      </c>
      <c r="D2685" s="10">
        <f>MONTH(SalesDataTable[[#This Row],[Order Date]])</f>
        <v>12</v>
      </c>
      <c r="E2685" s="10" t="str">
        <f>TEXT(SalesDataTable[[#This Row],[Order Date]],"MMM")</f>
        <v>Dec</v>
      </c>
      <c r="F2685" s="10">
        <f>YEAR(SalesDataTable[[#This Row],[Order Date]])</f>
        <v>2026</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6">
      <c r="A2686" s="2">
        <v>968</v>
      </c>
      <c r="B2686" s="3">
        <v>46384</v>
      </c>
      <c r="C2686" s="11" t="str">
        <f>"Q"&amp;ROUNDUP(MONTH(SalesDataTable[[#This Row],[Order Date]])/3,0)</f>
        <v>Q4</v>
      </c>
      <c r="D2686" s="10">
        <f>MONTH(SalesDataTable[[#This Row],[Order Date]])</f>
        <v>12</v>
      </c>
      <c r="E2686" s="10" t="str">
        <f>TEXT(SalesDataTable[[#This Row],[Order Date]],"MMM")</f>
        <v>Dec</v>
      </c>
      <c r="F2686" s="10">
        <f>YEAR(SalesDataTable[[#This Row],[Order Date]])</f>
        <v>2026</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6">
      <c r="A2687" s="2">
        <v>1234</v>
      </c>
      <c r="B2687" s="3">
        <v>46384</v>
      </c>
      <c r="C2687" s="11" t="str">
        <f>"Q"&amp;ROUNDUP(MONTH(SalesDataTable[[#This Row],[Order Date]])/3,0)</f>
        <v>Q4</v>
      </c>
      <c r="D2687" s="10">
        <f>MONTH(SalesDataTable[[#This Row],[Order Date]])</f>
        <v>12</v>
      </c>
      <c r="E2687" s="10" t="str">
        <f>TEXT(SalesDataTable[[#This Row],[Order Date]],"MMM")</f>
        <v>Dec</v>
      </c>
      <c r="F2687" s="10">
        <f>YEAR(SalesDataTable[[#This Row],[Order Date]])</f>
        <v>2026</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6">
      <c r="A2688" s="2">
        <v>2061</v>
      </c>
      <c r="B2688" s="3">
        <v>46384</v>
      </c>
      <c r="C2688" s="11" t="str">
        <f>"Q"&amp;ROUNDUP(MONTH(SalesDataTable[[#This Row],[Order Date]])/3,0)</f>
        <v>Q4</v>
      </c>
      <c r="D2688" s="10">
        <f>MONTH(SalesDataTable[[#This Row],[Order Date]])</f>
        <v>12</v>
      </c>
      <c r="E2688" s="10" t="str">
        <f>TEXT(SalesDataTable[[#This Row],[Order Date]],"MMM")</f>
        <v>Dec</v>
      </c>
      <c r="F2688" s="10">
        <f>YEAR(SalesDataTable[[#This Row],[Order Date]])</f>
        <v>2026</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6">
      <c r="A2689" s="2">
        <v>2219</v>
      </c>
      <c r="B2689" s="3">
        <v>46384</v>
      </c>
      <c r="C2689" s="11" t="str">
        <f>"Q"&amp;ROUNDUP(MONTH(SalesDataTable[[#This Row],[Order Date]])/3,0)</f>
        <v>Q4</v>
      </c>
      <c r="D2689" s="10">
        <f>MONTH(SalesDataTable[[#This Row],[Order Date]])</f>
        <v>12</v>
      </c>
      <c r="E2689" s="10" t="str">
        <f>TEXT(SalesDataTable[[#This Row],[Order Date]],"MMM")</f>
        <v>Dec</v>
      </c>
      <c r="F2689" s="10">
        <f>YEAR(SalesDataTable[[#This Row],[Order Date]])</f>
        <v>2026</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6">
      <c r="A2690" s="2">
        <v>2651</v>
      </c>
      <c r="B2690" s="3">
        <v>46384</v>
      </c>
      <c r="C2690" s="11" t="str">
        <f>"Q"&amp;ROUNDUP(MONTH(SalesDataTable[[#This Row],[Order Date]])/3,0)</f>
        <v>Q4</v>
      </c>
      <c r="D2690" s="10">
        <f>MONTH(SalesDataTable[[#This Row],[Order Date]])</f>
        <v>12</v>
      </c>
      <c r="E2690" s="10" t="str">
        <f>TEXT(SalesDataTable[[#This Row],[Order Date]],"MMM")</f>
        <v>Dec</v>
      </c>
      <c r="F2690" s="10">
        <f>YEAR(SalesDataTable[[#This Row],[Order Date]])</f>
        <v>2026</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6">
      <c r="A2691" s="2">
        <v>3173</v>
      </c>
      <c r="B2691" s="3">
        <v>46384</v>
      </c>
      <c r="C2691" s="11" t="str">
        <f>"Q"&amp;ROUNDUP(MONTH(SalesDataTable[[#This Row],[Order Date]])/3,0)</f>
        <v>Q4</v>
      </c>
      <c r="D2691" s="10">
        <f>MONTH(SalesDataTable[[#This Row],[Order Date]])</f>
        <v>12</v>
      </c>
      <c r="E2691" s="10" t="str">
        <f>TEXT(SalesDataTable[[#This Row],[Order Date]],"MMM")</f>
        <v>Dec</v>
      </c>
      <c r="F2691" s="10">
        <f>YEAR(SalesDataTable[[#This Row],[Order Date]])</f>
        <v>2026</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6">
      <c r="A2692" s="2">
        <v>3409</v>
      </c>
      <c r="B2692" s="3">
        <v>46384</v>
      </c>
      <c r="C2692" s="11" t="str">
        <f>"Q"&amp;ROUNDUP(MONTH(SalesDataTable[[#This Row],[Order Date]])/3,0)</f>
        <v>Q4</v>
      </c>
      <c r="D2692" s="10">
        <f>MONTH(SalesDataTable[[#This Row],[Order Date]])</f>
        <v>12</v>
      </c>
      <c r="E2692" s="10" t="str">
        <f>TEXT(SalesDataTable[[#This Row],[Order Date]],"MMM")</f>
        <v>Dec</v>
      </c>
      <c r="F2692" s="10">
        <f>YEAR(SalesDataTable[[#This Row],[Order Date]])</f>
        <v>2026</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6">
      <c r="A2693" s="2">
        <v>3535</v>
      </c>
      <c r="B2693" s="3">
        <v>46384</v>
      </c>
      <c r="C2693" s="11" t="str">
        <f>"Q"&amp;ROUNDUP(MONTH(SalesDataTable[[#This Row],[Order Date]])/3,0)</f>
        <v>Q4</v>
      </c>
      <c r="D2693" s="10">
        <f>MONTH(SalesDataTable[[#This Row],[Order Date]])</f>
        <v>12</v>
      </c>
      <c r="E2693" s="10" t="str">
        <f>TEXT(SalesDataTable[[#This Row],[Order Date]],"MMM")</f>
        <v>Dec</v>
      </c>
      <c r="F2693" s="10">
        <f>YEAR(SalesDataTable[[#This Row],[Order Date]])</f>
        <v>2026</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6">
      <c r="A2694" s="2">
        <v>5134</v>
      </c>
      <c r="B2694" s="3">
        <v>46384</v>
      </c>
      <c r="C2694" s="11" t="str">
        <f>"Q"&amp;ROUNDUP(MONTH(SalesDataTable[[#This Row],[Order Date]])/3,0)</f>
        <v>Q4</v>
      </c>
      <c r="D2694" s="10">
        <f>MONTH(SalesDataTable[[#This Row],[Order Date]])</f>
        <v>12</v>
      </c>
      <c r="E2694" s="10" t="str">
        <f>TEXT(SalesDataTable[[#This Row],[Order Date]],"MMM")</f>
        <v>Dec</v>
      </c>
      <c r="F2694" s="10">
        <f>YEAR(SalesDataTable[[#This Row],[Order Date]])</f>
        <v>2026</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6">
      <c r="A2695" s="2">
        <v>2011</v>
      </c>
      <c r="B2695" s="3">
        <v>46385</v>
      </c>
      <c r="C2695" s="11" t="str">
        <f>"Q"&amp;ROUNDUP(MONTH(SalesDataTable[[#This Row],[Order Date]])/3,0)</f>
        <v>Q4</v>
      </c>
      <c r="D2695" s="10">
        <f>MONTH(SalesDataTable[[#This Row],[Order Date]])</f>
        <v>12</v>
      </c>
      <c r="E2695" s="10" t="str">
        <f>TEXT(SalesDataTable[[#This Row],[Order Date]],"MMM")</f>
        <v>Dec</v>
      </c>
      <c r="F2695" s="10">
        <f>YEAR(SalesDataTable[[#This Row],[Order Date]])</f>
        <v>2026</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6">
      <c r="A2696" s="2">
        <v>2477</v>
      </c>
      <c r="B2696" s="3">
        <v>46385</v>
      </c>
      <c r="C2696" s="11" t="str">
        <f>"Q"&amp;ROUNDUP(MONTH(SalesDataTable[[#This Row],[Order Date]])/3,0)</f>
        <v>Q4</v>
      </c>
      <c r="D2696" s="10">
        <f>MONTH(SalesDataTable[[#This Row],[Order Date]])</f>
        <v>12</v>
      </c>
      <c r="E2696" s="10" t="str">
        <f>TEXT(SalesDataTable[[#This Row],[Order Date]],"MMM")</f>
        <v>Dec</v>
      </c>
      <c r="F2696" s="10">
        <f>YEAR(SalesDataTable[[#This Row],[Order Date]])</f>
        <v>2026</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6">
      <c r="A2697" s="2">
        <v>2745</v>
      </c>
      <c r="B2697" s="3">
        <v>46385</v>
      </c>
      <c r="C2697" s="11" t="str">
        <f>"Q"&amp;ROUNDUP(MONTH(SalesDataTable[[#This Row],[Order Date]])/3,0)</f>
        <v>Q4</v>
      </c>
      <c r="D2697" s="10">
        <f>MONTH(SalesDataTable[[#This Row],[Order Date]])</f>
        <v>12</v>
      </c>
      <c r="E2697" s="10" t="str">
        <f>TEXT(SalesDataTable[[#This Row],[Order Date]],"MMM")</f>
        <v>Dec</v>
      </c>
      <c r="F2697" s="10">
        <f>YEAR(SalesDataTable[[#This Row],[Order Date]])</f>
        <v>2026</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6">
      <c r="A2698" s="2">
        <v>4427</v>
      </c>
      <c r="B2698" s="3">
        <v>46385</v>
      </c>
      <c r="C2698" s="11" t="str">
        <f>"Q"&amp;ROUNDUP(MONTH(SalesDataTable[[#This Row],[Order Date]])/3,0)</f>
        <v>Q4</v>
      </c>
      <c r="D2698" s="10">
        <f>MONTH(SalesDataTable[[#This Row],[Order Date]])</f>
        <v>12</v>
      </c>
      <c r="E2698" s="10" t="str">
        <f>TEXT(SalesDataTable[[#This Row],[Order Date]],"MMM")</f>
        <v>Dec</v>
      </c>
      <c r="F2698" s="10">
        <f>YEAR(SalesDataTable[[#This Row],[Order Date]])</f>
        <v>2026</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6">
      <c r="A2699" s="2">
        <v>377</v>
      </c>
      <c r="B2699" s="3">
        <v>46386</v>
      </c>
      <c r="C2699" s="11" t="str">
        <f>"Q"&amp;ROUNDUP(MONTH(SalesDataTable[[#This Row],[Order Date]])/3,0)</f>
        <v>Q4</v>
      </c>
      <c r="D2699" s="10">
        <f>MONTH(SalesDataTable[[#This Row],[Order Date]])</f>
        <v>12</v>
      </c>
      <c r="E2699" s="10" t="str">
        <f>TEXT(SalesDataTable[[#This Row],[Order Date]],"MMM")</f>
        <v>Dec</v>
      </c>
      <c r="F2699" s="10">
        <f>YEAR(SalesDataTable[[#This Row],[Order Date]])</f>
        <v>2026</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6">
      <c r="A2700" s="2">
        <v>1530</v>
      </c>
      <c r="B2700" s="3">
        <v>46386</v>
      </c>
      <c r="C2700" s="11" t="str">
        <f>"Q"&amp;ROUNDUP(MONTH(SalesDataTable[[#This Row],[Order Date]])/3,0)</f>
        <v>Q4</v>
      </c>
      <c r="D2700" s="10">
        <f>MONTH(SalesDataTable[[#This Row],[Order Date]])</f>
        <v>12</v>
      </c>
      <c r="E2700" s="10" t="str">
        <f>TEXT(SalesDataTable[[#This Row],[Order Date]],"MMM")</f>
        <v>Dec</v>
      </c>
      <c r="F2700" s="10">
        <f>YEAR(SalesDataTable[[#This Row],[Order Date]])</f>
        <v>2026</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6">
      <c r="A2701" s="2">
        <v>2135</v>
      </c>
      <c r="B2701" s="3">
        <v>46386</v>
      </c>
      <c r="C2701" s="11" t="str">
        <f>"Q"&amp;ROUNDUP(MONTH(SalesDataTable[[#This Row],[Order Date]])/3,0)</f>
        <v>Q4</v>
      </c>
      <c r="D2701" s="10">
        <f>MONTH(SalesDataTable[[#This Row],[Order Date]])</f>
        <v>12</v>
      </c>
      <c r="E2701" s="10" t="str">
        <f>TEXT(SalesDataTable[[#This Row],[Order Date]],"MMM")</f>
        <v>Dec</v>
      </c>
      <c r="F2701" s="10">
        <f>YEAR(SalesDataTable[[#This Row],[Order Date]])</f>
        <v>2026</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6">
      <c r="A2702" s="2">
        <v>2916</v>
      </c>
      <c r="B2702" s="3">
        <v>46386</v>
      </c>
      <c r="C2702" s="11" t="str">
        <f>"Q"&amp;ROUNDUP(MONTH(SalesDataTable[[#This Row],[Order Date]])/3,0)</f>
        <v>Q4</v>
      </c>
      <c r="D2702" s="10">
        <f>MONTH(SalesDataTable[[#This Row],[Order Date]])</f>
        <v>12</v>
      </c>
      <c r="E2702" s="10" t="str">
        <f>TEXT(SalesDataTable[[#This Row],[Order Date]],"MMM")</f>
        <v>Dec</v>
      </c>
      <c r="F2702" s="10">
        <f>YEAR(SalesDataTable[[#This Row],[Order Date]])</f>
        <v>2026</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6">
      <c r="A2703" s="2">
        <v>3449</v>
      </c>
      <c r="B2703" s="3">
        <v>46386</v>
      </c>
      <c r="C2703" s="11" t="str">
        <f>"Q"&amp;ROUNDUP(MONTH(SalesDataTable[[#This Row],[Order Date]])/3,0)</f>
        <v>Q4</v>
      </c>
      <c r="D2703" s="10">
        <f>MONTH(SalesDataTable[[#This Row],[Order Date]])</f>
        <v>12</v>
      </c>
      <c r="E2703" s="10" t="str">
        <f>TEXT(SalesDataTable[[#This Row],[Order Date]],"MMM")</f>
        <v>Dec</v>
      </c>
      <c r="F2703" s="10">
        <f>YEAR(SalesDataTable[[#This Row],[Order Date]])</f>
        <v>2026</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6">
      <c r="A2704" s="2">
        <v>3498</v>
      </c>
      <c r="B2704" s="3">
        <v>46386</v>
      </c>
      <c r="C2704" s="11" t="str">
        <f>"Q"&amp;ROUNDUP(MONTH(SalesDataTable[[#This Row],[Order Date]])/3,0)</f>
        <v>Q4</v>
      </c>
      <c r="D2704" s="10">
        <f>MONTH(SalesDataTable[[#This Row],[Order Date]])</f>
        <v>12</v>
      </c>
      <c r="E2704" s="10" t="str">
        <f>TEXT(SalesDataTable[[#This Row],[Order Date]],"MMM")</f>
        <v>Dec</v>
      </c>
      <c r="F2704" s="10">
        <f>YEAR(SalesDataTable[[#This Row],[Order Date]])</f>
        <v>2026</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6">
      <c r="A2705" s="2">
        <v>4851</v>
      </c>
      <c r="B2705" s="3">
        <v>46386</v>
      </c>
      <c r="C2705" s="11" t="str">
        <f>"Q"&amp;ROUNDUP(MONTH(SalesDataTable[[#This Row],[Order Date]])/3,0)</f>
        <v>Q4</v>
      </c>
      <c r="D2705" s="10">
        <f>MONTH(SalesDataTable[[#This Row],[Order Date]])</f>
        <v>12</v>
      </c>
      <c r="E2705" s="10" t="str">
        <f>TEXT(SalesDataTable[[#This Row],[Order Date]],"MMM")</f>
        <v>Dec</v>
      </c>
      <c r="F2705" s="10">
        <f>YEAR(SalesDataTable[[#This Row],[Order Date]])</f>
        <v>2026</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6">
      <c r="A2706" s="2">
        <v>4926</v>
      </c>
      <c r="B2706" s="3">
        <v>46386</v>
      </c>
      <c r="C2706" s="11" t="str">
        <f>"Q"&amp;ROUNDUP(MONTH(SalesDataTable[[#This Row],[Order Date]])/3,0)</f>
        <v>Q4</v>
      </c>
      <c r="D2706" s="10">
        <f>MONTH(SalesDataTable[[#This Row],[Order Date]])</f>
        <v>12</v>
      </c>
      <c r="E2706" s="10" t="str">
        <f>TEXT(SalesDataTable[[#This Row],[Order Date]],"MMM")</f>
        <v>Dec</v>
      </c>
      <c r="F2706" s="10">
        <f>YEAR(SalesDataTable[[#This Row],[Order Date]])</f>
        <v>2026</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6">
      <c r="A2707" s="2">
        <v>5035</v>
      </c>
      <c r="B2707" s="3">
        <v>46386</v>
      </c>
      <c r="C2707" s="11" t="str">
        <f>"Q"&amp;ROUNDUP(MONTH(SalesDataTable[[#This Row],[Order Date]])/3,0)</f>
        <v>Q4</v>
      </c>
      <c r="D2707" s="10">
        <f>MONTH(SalesDataTable[[#This Row],[Order Date]])</f>
        <v>12</v>
      </c>
      <c r="E2707" s="10" t="str">
        <f>TEXT(SalesDataTable[[#This Row],[Order Date]],"MMM")</f>
        <v>Dec</v>
      </c>
      <c r="F2707" s="10">
        <f>YEAR(SalesDataTable[[#This Row],[Order Date]])</f>
        <v>2026</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6">
      <c r="A2708" s="2">
        <v>5135</v>
      </c>
      <c r="B2708" s="3">
        <v>46386</v>
      </c>
      <c r="C2708" s="11" t="str">
        <f>"Q"&amp;ROUNDUP(MONTH(SalesDataTable[[#This Row],[Order Date]])/3,0)</f>
        <v>Q4</v>
      </c>
      <c r="D2708" s="10">
        <f>MONTH(SalesDataTable[[#This Row],[Order Date]])</f>
        <v>12</v>
      </c>
      <c r="E2708" s="10" t="str">
        <f>TEXT(SalesDataTable[[#This Row],[Order Date]],"MMM")</f>
        <v>Dec</v>
      </c>
      <c r="F2708" s="10">
        <f>YEAR(SalesDataTable[[#This Row],[Order Date]])</f>
        <v>2026</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Sumit Saini</cp:lastModifiedBy>
  <dcterms:created xsi:type="dcterms:W3CDTF">2026-09-07T01:30:55Z</dcterms:created>
  <dcterms:modified xsi:type="dcterms:W3CDTF">2026-10-24T14:40:18Z</dcterms:modified>
</cp:coreProperties>
</file>