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hidePivotFieldList="1"/>
  <mc:AlternateContent xmlns:mc="http://schemas.openxmlformats.org/markup-compatibility/2006">
    <mc:Choice Requires="x15">
      <x15ac:absPath xmlns:x15ac="http://schemas.microsoft.com/office/spreadsheetml/2010/11/ac" url="/Users/sumitupadhyay/Desktop/FitBit Dataset/TASK/"/>
    </mc:Choice>
  </mc:AlternateContent>
  <xr:revisionPtr revIDLastSave="0" documentId="13_ncr:1_{F1956619-F087-3A4C-945E-7A61130C4B91}" xr6:coauthVersionLast="47" xr6:coauthVersionMax="47" xr10:uidLastSave="{00000000-0000-0000-0000-000000000000}"/>
  <bookViews>
    <workbookView xWindow="0" yWindow="0" windowWidth="25600" windowHeight="16000" activeTab="4" xr2:uid="{F01D20FE-68D4-1B43-A4CB-741241ADBBA9}"/>
  </bookViews>
  <sheets>
    <sheet name="dailyActivity_merged" sheetId="2" state="hidden" r:id="rId1"/>
    <sheet name="PIVOT TABLE" sheetId="3" state="hidden" r:id="rId2"/>
    <sheet name="USER DATA BY DATE" sheetId="4" r:id="rId3"/>
    <sheet name="USER DATA BY USER ID" sheetId="1" r:id="rId4"/>
    <sheet name="USER ACTIVENESS DASHBOARD" sheetId="9" r:id="rId5"/>
    <sheet name="USER AVG STEPS" sheetId="11" state="hidden" r:id="rId6"/>
    <sheet name="USER STEPS " sheetId="13" state="hidden" r:id="rId7"/>
    <sheet name="USER CALORIES" sheetId="14" state="hidden" r:id="rId8"/>
  </sheets>
  <definedNames>
    <definedName name="ExternalData_1" localSheetId="0" hidden="1">dailyActivity_merged!$A$1:$O$941</definedName>
  </definedNames>
  <calcPr calcId="181029"/>
  <pivotCaches>
    <pivotCache cacheId="57" r:id="rId9"/>
    <pivotCache cacheId="72" r:id="rId10"/>
    <pivotCache cacheId="76" r:id="rId11"/>
    <pivotCache cacheId="8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4" l="1"/>
  <c r="F5" i="4" s="1" a="1"/>
  <c r="F5" i="4" s="1"/>
  <c r="M7" i="4"/>
  <c r="N4" i="4"/>
  <c r="M4" i="4"/>
  <c r="D5" i="4" l="1" a="1"/>
  <c r="D5" i="4" s="1"/>
  <c r="D32" i="4" a="1"/>
  <c r="D32" i="4" s="1"/>
  <c r="D28" i="4" a="1"/>
  <c r="D28" i="4" s="1"/>
  <c r="D24" i="4" a="1"/>
  <c r="D24" i="4" s="1"/>
  <c r="D20" i="4" a="1"/>
  <c r="D20" i="4" s="1"/>
  <c r="D16" i="4" a="1"/>
  <c r="D16" i="4" s="1"/>
  <c r="D12" i="4" a="1"/>
  <c r="D12" i="4" s="1"/>
  <c r="D8" i="4" a="1"/>
  <c r="D8" i="4" s="1"/>
  <c r="D4" i="4" a="1"/>
  <c r="D4" i="4" s="1"/>
  <c r="F32" i="4" a="1"/>
  <c r="F32" i="4" s="1"/>
  <c r="F28" i="4" a="1"/>
  <c r="F28" i="4" s="1"/>
  <c r="F24" i="4" a="1"/>
  <c r="F24" i="4" s="1"/>
  <c r="F20" i="4" a="1"/>
  <c r="F20" i="4" s="1"/>
  <c r="F16" i="4" a="1"/>
  <c r="F16" i="4" s="1"/>
  <c r="F12" i="4" a="1"/>
  <c r="F12" i="4" s="1"/>
  <c r="F8" i="4" a="1"/>
  <c r="F8" i="4" s="1"/>
  <c r="D31" i="4" a="1"/>
  <c r="D31" i="4" s="1"/>
  <c r="D27" i="4" a="1"/>
  <c r="D27" i="4" s="1"/>
  <c r="D23" i="4" a="1"/>
  <c r="D23" i="4" s="1"/>
  <c r="D19" i="4" a="1"/>
  <c r="D19" i="4" s="1"/>
  <c r="D15" i="4" a="1"/>
  <c r="D15" i="4" s="1"/>
  <c r="D11" i="4" a="1"/>
  <c r="D11" i="4" s="1"/>
  <c r="D7" i="4" a="1"/>
  <c r="D7" i="4" s="1"/>
  <c r="F4" i="4" a="1"/>
  <c r="F4" i="4" s="1"/>
  <c r="F31" i="4" a="1"/>
  <c r="F31" i="4" s="1"/>
  <c r="F27" i="4" a="1"/>
  <c r="F27" i="4" s="1"/>
  <c r="F23" i="4" a="1"/>
  <c r="F23" i="4" s="1"/>
  <c r="F19" i="4" a="1"/>
  <c r="F19" i="4" s="1"/>
  <c r="F15" i="4" a="1"/>
  <c r="F15" i="4" s="1"/>
  <c r="F11" i="4" a="1"/>
  <c r="F11" i="4" s="1"/>
  <c r="F7" i="4" a="1"/>
  <c r="F7" i="4" s="1"/>
  <c r="D34" i="4" a="1"/>
  <c r="D34" i="4" s="1"/>
  <c r="D30" i="4" a="1"/>
  <c r="D30" i="4" s="1"/>
  <c r="D26" i="4" a="1"/>
  <c r="D26" i="4" s="1"/>
  <c r="D22" i="4" a="1"/>
  <c r="D22" i="4" s="1"/>
  <c r="D18" i="4" a="1"/>
  <c r="D18" i="4" s="1"/>
  <c r="D14" i="4" a="1"/>
  <c r="D14" i="4" s="1"/>
  <c r="D10" i="4" a="1"/>
  <c r="D10" i="4" s="1"/>
  <c r="D6" i="4" a="1"/>
  <c r="D6" i="4" s="1"/>
  <c r="F34" i="4" a="1"/>
  <c r="F34" i="4" s="1"/>
  <c r="F30" i="4" a="1"/>
  <c r="F30" i="4" s="1"/>
  <c r="F26" i="4" a="1"/>
  <c r="F26" i="4" s="1"/>
  <c r="F22" i="4" a="1"/>
  <c r="F22" i="4" s="1"/>
  <c r="F18" i="4" a="1"/>
  <c r="F18" i="4" s="1"/>
  <c r="F14" i="4" a="1"/>
  <c r="F14" i="4" s="1"/>
  <c r="F10" i="4" a="1"/>
  <c r="F10" i="4" s="1"/>
  <c r="F6" i="4" a="1"/>
  <c r="F6" i="4" s="1"/>
  <c r="D33" i="4" a="1"/>
  <c r="D33" i="4" s="1"/>
  <c r="D29" i="4" a="1"/>
  <c r="D29" i="4" s="1"/>
  <c r="D25" i="4" a="1"/>
  <c r="D25" i="4" s="1"/>
  <c r="D21" i="4" a="1"/>
  <c r="D21" i="4" s="1"/>
  <c r="D17" i="4" a="1"/>
  <c r="D17" i="4" s="1"/>
  <c r="D13" i="4" a="1"/>
  <c r="D13" i="4" s="1"/>
  <c r="D9" i="4" a="1"/>
  <c r="D9" i="4" s="1"/>
  <c r="F33" i="4" a="1"/>
  <c r="F33" i="4" s="1"/>
  <c r="F29" i="4" a="1"/>
  <c r="F29" i="4" s="1"/>
  <c r="F25" i="4" a="1"/>
  <c r="F25" i="4" s="1"/>
  <c r="F21" i="4" a="1"/>
  <c r="F21" i="4" s="1"/>
  <c r="F17" i="4" a="1"/>
  <c r="F17" i="4" s="1"/>
  <c r="F13" i="4" a="1"/>
  <c r="F13" i="4" s="1"/>
  <c r="F9" i="4" a="1"/>
  <c r="F9" i="4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16E2A8-D084-0A46-9369-6B8BAB4900E0}" keepAlive="1" name="Query - dailyActivity_merged" description="Connection to the 'dailyActivity_merged' query in the workbook." type="5" refreshedVersion="8" background="1" saveData="1">
    <dbPr connection="Provider=Microsoft.Mashup.OleDb.1;Data Source=$Workbook$;Location=dailyActivity_merged;Extended Properties=&quot;&quot;" command="SELECT * FROM [dailyActivity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<sst xmlns="http://schemas.openxmlformats.org/spreadsheetml/2006/main" count="128" uniqueCount="71">
  <si>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</si>
  <si>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</si>
  <si>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</si>
  <si>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</si>
  <si>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</si>
  <si>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</si>
  <si>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</si>
  <si>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</si>
  <si>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</si>
  <si>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</si>
  <si>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</si>
  <si>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</si>
  <si>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</si>
  <si>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</si>
  <si>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</si>
  <si>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Grand Total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</si>
  <si>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</si>
  <si>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</si>
  <si>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</si>
  <si>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</si>
  <si>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</si>
  <si>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</si>
  <si>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</si>
  <si>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</si>
  <si>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</si>
  <si>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</si>
  <si>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</si>
  <si>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</si>
  <si>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</si>
  <si>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</si>
  <si>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</si>
  <si>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</si>
  <si>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</si>
  <si>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</si>
  <si>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</si>
  <si>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</si>
  <si>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</si>
  <si>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</si>
  <si>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</si>
  <si>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</si>
  <si>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</si>
  <si>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</si>
  <si>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</si>
  <si>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</si>
  <si>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</si>
  <si>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</si>
  <si>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</si>
  <si>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Count of ActivityDate</t>
  </si>
  <si>
    <t>ID</t>
  </si>
  <si>
    <t>User Category</t>
  </si>
  <si>
    <t>Average of TotalDistance</t>
  </si>
  <si>
    <t>Avg.TotalDistance</t>
  </si>
  <si>
    <t>Active Category</t>
  </si>
  <si>
    <t>Sum of TotalSteps</t>
  </si>
  <si>
    <t>Sum of Calories</t>
  </si>
  <si>
    <t>Sum of VeryActiveMinutes</t>
  </si>
  <si>
    <t>Sum of LightlyActiveMinutes</t>
  </si>
  <si>
    <t>Sum of FairlyActiveMinutes</t>
  </si>
  <si>
    <t>Dates</t>
  </si>
  <si>
    <t>Active</t>
  </si>
  <si>
    <t>Moderate</t>
  </si>
  <si>
    <t>Light</t>
  </si>
  <si>
    <t>Count of ID</t>
  </si>
  <si>
    <t>Intermediate</t>
  </si>
  <si>
    <t>Beginner</t>
  </si>
  <si>
    <t>Pro</t>
  </si>
  <si>
    <t>1st Quartile of count of Users</t>
  </si>
  <si>
    <t>3rd Quartile of count of Users</t>
  </si>
  <si>
    <t>1st Quartile of average of TotalDistance</t>
  </si>
  <si>
    <t>3rd Quartile of average of TotalDistance</t>
  </si>
  <si>
    <t>Active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</si>
</sst>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2" fontId="0" fillId="2" borderId="0" xfId="0" applyNumberFormat="1" applyFill="1" applyAlignment="1">
      <alignment horizontal="center"/>
    </xf>
    <xf numFmtId="0" fontId="0" fillId="0" borderId="0" xfId="0" pivotButton="1" applyAlignment="1">
      <alignment horizontal="center"/>
    </xf>
  </cellXfs>
  <cellStyles count="1">
    <cellStyle name="Normal" xfId="0" builtinId="0"/>
  </cellStyles>
  <dxfs count="38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2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4.xlsx]USER ACTIVENESS DASHBOARD!PivotTable12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tint val="98000"/>
                  <a:lumMod val="114000"/>
                </a:schemeClr>
              </a:gs>
              <a:gs pos="100000">
                <a:schemeClr val="accent2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3">
                  <a:tint val="98000"/>
                  <a:lumMod val="114000"/>
                </a:schemeClr>
              </a:gs>
              <a:gs pos="100000">
                <a:schemeClr val="accent3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'USER ACTIVENESS DASHBOARD'!$C$4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98000"/>
                      <a:lumMod val="114000"/>
                    </a:schemeClr>
                  </a:gs>
                  <a:gs pos="100000">
                    <a:schemeClr val="accent1"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5-BD60-CB4A-8718-7595458AF05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98000"/>
                      <a:lumMod val="114000"/>
                    </a:schemeClr>
                  </a:gs>
                  <a:gs pos="100000">
                    <a:schemeClr val="accent2"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6-BD60-CB4A-8718-7595458AF052}"/>
              </c:ext>
            </c:extLst>
          </c:dPt>
          <c:dPt>
            <c:idx val="2"/>
            <c:bubble3D val="0"/>
            <c:explosion val="26"/>
            <c:spPr>
              <a:gradFill rotWithShape="1">
                <a:gsLst>
                  <a:gs pos="0">
                    <a:schemeClr val="accent3">
                      <a:tint val="98000"/>
                      <a:lumMod val="114000"/>
                    </a:schemeClr>
                  </a:gs>
                  <a:gs pos="100000">
                    <a:schemeClr val="accent3"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4-BD60-CB4A-8718-7595458AF052}"/>
              </c:ext>
            </c:extLst>
          </c:dPt>
          <c:dLbls>
            <c:dLbl>
              <c:idx val="0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D60-CB4A-8718-7595458AF052}"/>
                </c:ext>
              </c:extLst>
            </c:dLbl>
            <c:dLbl>
              <c:idx val="1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D60-CB4A-8718-7595458AF052}"/>
                </c:ext>
              </c:extLst>
            </c:dLbl>
            <c:dLbl>
              <c:idx val="2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D60-CB4A-8718-7595458AF0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'USER ACTIVENESS DASHBOARD'!$B$5:$B$8</c:f>
              <c:strCache>
                <c:ptCount val="3"/>
                <c:pt idx="0">
                  <c:v>Active</c:v>
                </c:pt>
                <c:pt idx="1">
                  <c:v>Moderate</c:v>
                </c:pt>
                <c:pt idx="2">
                  <c:v>Light</c:v>
                </c:pt>
              </c:strCache>
            </c:strRef>
          </c:cat>
          <c:val>
            <c:numRef>
              <c:f>'USER ACTIVENESS DASHBOARD'!$C$5:$C$8</c:f>
              <c:numCache>
                <c:formatCode>General</c:formatCode>
                <c:ptCount val="3"/>
                <c:pt idx="0">
                  <c:v>29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60-CB4A-8718-7595458AF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4.xlsx]USER ACTIVENESS DASHBOARD!PivotTable13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tx2"/>
          </a:soli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'USER ACTIVENESS DASHBOARD'!$L$4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1-149F-1748-B769-D207D0D90C93}"/>
              </c:ext>
            </c:extLst>
          </c:dPt>
          <c:dPt>
            <c:idx val="1"/>
            <c:bubble3D val="0"/>
            <c:explosion val="11"/>
            <c:spPr>
              <a:solidFill>
                <a:schemeClr val="tx2"/>
              </a:soli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3-149F-1748-B769-D207D0D90C93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5-149F-1748-B769-D207D0D90C93}"/>
              </c:ext>
            </c:extLst>
          </c:dPt>
          <c:dLbls>
            <c:dLbl>
              <c:idx val="0"/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49F-1748-B769-D207D0D90C93}"/>
                </c:ext>
              </c:extLst>
            </c:dLbl>
            <c:dLbl>
              <c:idx val="1"/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49F-1748-B769-D207D0D90C93}"/>
                </c:ext>
              </c:extLst>
            </c:dLbl>
            <c:dLbl>
              <c:idx val="2"/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49F-1748-B769-D207D0D90C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1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'USER ACTIVENESS DASHBOARD'!$K$5:$K$8</c:f>
              <c:strCache>
                <c:ptCount val="3"/>
                <c:pt idx="0">
                  <c:v>Intermediate</c:v>
                </c:pt>
                <c:pt idx="1">
                  <c:v>Beginner</c:v>
                </c:pt>
                <c:pt idx="2">
                  <c:v>Pro</c:v>
                </c:pt>
              </c:strCache>
            </c:strRef>
          </c:cat>
          <c:val>
            <c:numRef>
              <c:f>'USER ACTIVENESS DASHBOARD'!$L$5:$L$8</c:f>
              <c:numCache>
                <c:formatCode>General</c:formatCode>
                <c:ptCount val="3"/>
                <c:pt idx="0">
                  <c:v>18</c:v>
                </c:pt>
                <c:pt idx="1">
                  <c:v>10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9F-1748-B769-D207D0D90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4.xlsx]USER ACTIVENESS DASHBOARD!PivotTable14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35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36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37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38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39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40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41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42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43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44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45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46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47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48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49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50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51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52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53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54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55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56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57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58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59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60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61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62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63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64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65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66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'USER ACTIVENESS DASHBOARD'!$C$30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98000"/>
                      <a:lumMod val="114000"/>
                    </a:schemeClr>
                  </a:gs>
                  <a:gs pos="100000">
                    <a:schemeClr val="accent1"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1-DD1E-F34F-AC5A-37441E5E101B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8000"/>
                      <a:lumMod val="114000"/>
                    </a:schemeClr>
                  </a:gs>
                  <a:gs pos="100000">
                    <a:schemeClr val="accent2"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3-DD1E-F34F-AC5A-37441E5E101B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98000"/>
                      <a:lumMod val="114000"/>
                    </a:schemeClr>
                  </a:gs>
                  <a:gs pos="100000">
                    <a:schemeClr val="accent3"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5-DD1E-F34F-AC5A-37441E5E101B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98000"/>
                      <a:lumMod val="114000"/>
                    </a:schemeClr>
                  </a:gs>
                  <a:gs pos="100000">
                    <a:schemeClr val="accent4"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7-DD1E-F34F-AC5A-37441E5E101B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98000"/>
                      <a:lumMod val="114000"/>
                    </a:schemeClr>
                  </a:gs>
                  <a:gs pos="100000">
                    <a:schemeClr val="accent5"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9-DD1E-F34F-AC5A-37441E5E101B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tint val="98000"/>
                      <a:lumMod val="114000"/>
                    </a:schemeClr>
                  </a:gs>
                  <a:gs pos="100000">
                    <a:schemeClr val="accent6"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B-DD1E-F34F-AC5A-37441E5E101B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98000"/>
                      <a:lumMod val="114000"/>
                    </a:schemeClr>
                  </a:gs>
                  <a:gs pos="100000">
                    <a:schemeClr val="accent1">
                      <a:lumMod val="6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D-DD1E-F34F-AC5A-37441E5E101B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98000"/>
                      <a:lumMod val="114000"/>
                    </a:schemeClr>
                  </a:gs>
                  <a:gs pos="100000">
                    <a:schemeClr val="accent2">
                      <a:lumMod val="6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F-DD1E-F34F-AC5A-37441E5E101B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98000"/>
                      <a:lumMod val="114000"/>
                    </a:schemeClr>
                  </a:gs>
                  <a:gs pos="100000">
                    <a:schemeClr val="accent3">
                      <a:lumMod val="6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11-DD1E-F34F-AC5A-37441E5E101B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98000"/>
                      <a:lumMod val="114000"/>
                    </a:schemeClr>
                  </a:gs>
                  <a:gs pos="100000">
                    <a:schemeClr val="accent4">
                      <a:lumMod val="6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13-DD1E-F34F-AC5A-37441E5E101B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98000"/>
                      <a:lumMod val="114000"/>
                    </a:schemeClr>
                  </a:gs>
                  <a:gs pos="100000">
                    <a:schemeClr val="accent5">
                      <a:lumMod val="6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15-DD1E-F34F-AC5A-37441E5E101B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98000"/>
                      <a:lumMod val="114000"/>
                    </a:schemeClr>
                  </a:gs>
                  <a:gs pos="100000">
                    <a:schemeClr val="accent6">
                      <a:lumMod val="6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17-DD1E-F34F-AC5A-37441E5E101B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98000"/>
                      <a:lumMod val="114000"/>
                    </a:schemeClr>
                  </a:gs>
                  <a:gs pos="100000">
                    <a:schemeClr val="accent1">
                      <a:lumMod val="80000"/>
                      <a:lumOff val="2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19-DD1E-F34F-AC5A-37441E5E101B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98000"/>
                      <a:lumMod val="114000"/>
                    </a:schemeClr>
                  </a:gs>
                  <a:gs pos="100000">
                    <a:schemeClr val="accent2">
                      <a:lumMod val="80000"/>
                      <a:lumOff val="2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1B-DD1E-F34F-AC5A-37441E5E101B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98000"/>
                      <a:lumMod val="114000"/>
                    </a:schemeClr>
                  </a:gs>
                  <a:gs pos="100000">
                    <a:schemeClr val="accent3">
                      <a:lumMod val="80000"/>
                      <a:lumOff val="2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1D-DD1E-F34F-AC5A-37441E5E101B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98000"/>
                      <a:lumMod val="114000"/>
                    </a:schemeClr>
                  </a:gs>
                  <a:gs pos="100000">
                    <a:schemeClr val="accent4">
                      <a:lumMod val="80000"/>
                      <a:lumOff val="2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1F-DD1E-F34F-AC5A-37441E5E101B}"/>
              </c:ext>
            </c:extLst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98000"/>
                      <a:lumMod val="114000"/>
                    </a:schemeClr>
                  </a:gs>
                  <a:gs pos="100000">
                    <a:schemeClr val="accent5">
                      <a:lumMod val="80000"/>
                      <a:lumOff val="2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21-DD1E-F34F-AC5A-37441E5E101B}"/>
              </c:ext>
            </c:extLst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98000"/>
                      <a:lumMod val="114000"/>
                    </a:schemeClr>
                  </a:gs>
                  <a:gs pos="100000">
                    <a:schemeClr val="accent6">
                      <a:lumMod val="80000"/>
                      <a:lumOff val="2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23-DD1E-F34F-AC5A-37441E5E101B}"/>
              </c:ext>
            </c:extLst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98000"/>
                      <a:lumMod val="114000"/>
                    </a:schemeClr>
                  </a:gs>
                  <a:gs pos="100000">
                    <a:schemeClr val="accent1">
                      <a:lumMod val="8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25-DD1E-F34F-AC5A-37441E5E101B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98000"/>
                      <a:lumMod val="114000"/>
                    </a:schemeClr>
                  </a:gs>
                  <a:gs pos="100000">
                    <a:schemeClr val="accent2">
                      <a:lumMod val="8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27-DD1E-F34F-AC5A-37441E5E101B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98000"/>
                      <a:lumMod val="114000"/>
                    </a:schemeClr>
                  </a:gs>
                  <a:gs pos="100000">
                    <a:schemeClr val="accent3">
                      <a:lumMod val="8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29-DD1E-F34F-AC5A-37441E5E101B}"/>
              </c:ext>
            </c:extLst>
          </c:dPt>
          <c:dPt>
            <c:idx val="21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98000"/>
                      <a:lumMod val="114000"/>
                    </a:schemeClr>
                  </a:gs>
                  <a:gs pos="100000">
                    <a:schemeClr val="accent4">
                      <a:lumMod val="8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2B-DD1E-F34F-AC5A-37441E5E101B}"/>
              </c:ext>
            </c:extLst>
          </c:dPt>
          <c:dPt>
            <c:idx val="22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98000"/>
                      <a:lumMod val="114000"/>
                    </a:schemeClr>
                  </a:gs>
                  <a:gs pos="100000">
                    <a:schemeClr val="accent5">
                      <a:lumMod val="8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2D-DD1E-F34F-AC5A-37441E5E101B}"/>
              </c:ext>
            </c:extLst>
          </c:dPt>
          <c:dPt>
            <c:idx val="23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98000"/>
                      <a:lumMod val="114000"/>
                    </a:schemeClr>
                  </a:gs>
                  <a:gs pos="100000">
                    <a:schemeClr val="accent6">
                      <a:lumMod val="8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2F-DD1E-F34F-AC5A-37441E5E101B}"/>
              </c:ext>
            </c:extLst>
          </c:dPt>
          <c:dPt>
            <c:idx val="24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98000"/>
                      <a:lumMod val="114000"/>
                    </a:schemeClr>
                  </a:gs>
                  <a:gs pos="100000">
                    <a:schemeClr val="accent1">
                      <a:lumMod val="60000"/>
                      <a:lumOff val="4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31-DD1E-F34F-AC5A-37441E5E101B}"/>
              </c:ext>
            </c:extLst>
          </c:dPt>
          <c:dPt>
            <c:idx val="25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98000"/>
                      <a:lumMod val="114000"/>
                    </a:schemeClr>
                  </a:gs>
                  <a:gs pos="100000">
                    <a:schemeClr val="accent2">
                      <a:lumMod val="60000"/>
                      <a:lumOff val="4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33-DD1E-F34F-AC5A-37441E5E101B}"/>
              </c:ext>
            </c:extLst>
          </c:dPt>
          <c:dPt>
            <c:idx val="26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98000"/>
                      <a:lumMod val="114000"/>
                    </a:schemeClr>
                  </a:gs>
                  <a:gs pos="100000">
                    <a:schemeClr val="accent3">
                      <a:lumMod val="60000"/>
                      <a:lumOff val="4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35-DD1E-F34F-AC5A-37441E5E101B}"/>
              </c:ext>
            </c:extLst>
          </c:dPt>
          <c:dPt>
            <c:idx val="27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98000"/>
                      <a:lumMod val="114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37-DD1E-F34F-AC5A-37441E5E101B}"/>
              </c:ext>
            </c:extLst>
          </c:dPt>
          <c:dPt>
            <c:idx val="28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98000"/>
                      <a:lumMod val="114000"/>
                    </a:schemeClr>
                  </a:gs>
                  <a:gs pos="100000">
                    <a:schemeClr val="accent5">
                      <a:lumMod val="60000"/>
                      <a:lumOff val="4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39-DD1E-F34F-AC5A-37441E5E101B}"/>
              </c:ext>
            </c:extLst>
          </c:dPt>
          <c:dPt>
            <c:idx val="29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98000"/>
                      <a:lumMod val="114000"/>
                    </a:schemeClr>
                  </a:gs>
                  <a:gs pos="100000">
                    <a:schemeClr val="accent6">
                      <a:lumMod val="60000"/>
                      <a:lumOff val="4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3B-DD1E-F34F-AC5A-37441E5E101B}"/>
              </c:ext>
            </c:extLst>
          </c:dPt>
          <c:dPt>
            <c:idx val="30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98000"/>
                      <a:lumMod val="114000"/>
                    </a:schemeClr>
                  </a:gs>
                  <a:gs pos="100000">
                    <a:schemeClr val="accent1">
                      <a:lumMod val="5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3D-DD1E-F34F-AC5A-37441E5E101B}"/>
              </c:ext>
            </c:extLst>
          </c:dPt>
          <c:dPt>
            <c:idx val="31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98000"/>
                      <a:lumMod val="114000"/>
                    </a:schemeClr>
                  </a:gs>
                  <a:gs pos="100000">
                    <a:schemeClr val="accent2">
                      <a:lumMod val="5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3F-DD1E-F34F-AC5A-37441E5E101B}"/>
              </c:ext>
            </c:extLst>
          </c:dPt>
          <c:dPt>
            <c:idx val="32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98000"/>
                      <a:lumMod val="114000"/>
                    </a:schemeClr>
                  </a:gs>
                  <a:gs pos="100000">
                    <a:schemeClr val="accent3">
                      <a:lumMod val="5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41-DD1E-F34F-AC5A-37441E5E101B}"/>
              </c:ext>
            </c:extLst>
          </c:dPt>
          <c:cat>
            <c:strRef>
              <c:f>'USER ACTIVENESS DASHBOARD'!$B$31:$B$64</c:f>
              <c:strCache>
                <c:ptCount val="33"/>
                <c:pt idx="0">
                  <c:v>8877689391</c:v>
                </c:pt>
                <c:pt idx="1">
                  <c:v>8053475328</c:v>
                </c:pt>
                <c:pt idx="2">
                  <c:v>1503960366</c:v>
                </c:pt>
                <c:pt idx="3">
                  <c:v>2022484408</c:v>
                </c:pt>
                <c:pt idx="4">
                  <c:v>4388161847</c:v>
                </c:pt>
                <c:pt idx="5">
                  <c:v>3977333714</c:v>
                </c:pt>
                <c:pt idx="6">
                  <c:v>6962181067</c:v>
                </c:pt>
                <c:pt idx="7">
                  <c:v>7007744171</c:v>
                </c:pt>
                <c:pt idx="8">
                  <c:v>7086361926</c:v>
                </c:pt>
                <c:pt idx="9">
                  <c:v>8378563200</c:v>
                </c:pt>
                <c:pt idx="10">
                  <c:v>5553957443</c:v>
                </c:pt>
                <c:pt idx="11">
                  <c:v>4702921684</c:v>
                </c:pt>
                <c:pt idx="12">
                  <c:v>5577150313</c:v>
                </c:pt>
                <c:pt idx="13">
                  <c:v>4558609924</c:v>
                </c:pt>
                <c:pt idx="14">
                  <c:v>2873212765</c:v>
                </c:pt>
                <c:pt idx="15">
                  <c:v>4319703577</c:v>
                </c:pt>
                <c:pt idx="16">
                  <c:v>8583815059</c:v>
                </c:pt>
                <c:pt idx="17">
                  <c:v>1644430081</c:v>
                </c:pt>
                <c:pt idx="18">
                  <c:v>6117666160</c:v>
                </c:pt>
                <c:pt idx="19">
                  <c:v>1624580081</c:v>
                </c:pt>
                <c:pt idx="20">
                  <c:v>2026352035</c:v>
                </c:pt>
                <c:pt idx="21">
                  <c:v>2347167796</c:v>
                </c:pt>
                <c:pt idx="22">
                  <c:v>6290855005</c:v>
                </c:pt>
                <c:pt idx="23">
                  <c:v>4445114986</c:v>
                </c:pt>
                <c:pt idx="24">
                  <c:v>2320127002</c:v>
                </c:pt>
                <c:pt idx="25">
                  <c:v>3372868164</c:v>
                </c:pt>
                <c:pt idx="26">
                  <c:v>8253242879</c:v>
                </c:pt>
                <c:pt idx="27">
                  <c:v>1844505072</c:v>
                </c:pt>
                <c:pt idx="28">
                  <c:v>4020332650</c:v>
                </c:pt>
                <c:pt idx="29">
                  <c:v>6775888955</c:v>
                </c:pt>
                <c:pt idx="30">
                  <c:v>8792009665</c:v>
                </c:pt>
                <c:pt idx="31">
                  <c:v>1927972279</c:v>
                </c:pt>
                <c:pt idx="32">
                  <c:v>4057192912</c:v>
                </c:pt>
              </c:strCache>
            </c:strRef>
          </c:cat>
          <c:val>
            <c:numRef>
              <c:f>'USER ACTIVENESS DASHBOARD'!$C$31:$C$64</c:f>
              <c:numCache>
                <c:formatCode>General</c:formatCode>
                <c:ptCount val="33"/>
                <c:pt idx="0">
                  <c:v>497241</c:v>
                </c:pt>
                <c:pt idx="1">
                  <c:v>457662</c:v>
                </c:pt>
                <c:pt idx="2">
                  <c:v>375619</c:v>
                </c:pt>
                <c:pt idx="3">
                  <c:v>352490</c:v>
                </c:pt>
                <c:pt idx="4">
                  <c:v>335232</c:v>
                </c:pt>
                <c:pt idx="5">
                  <c:v>329537</c:v>
                </c:pt>
                <c:pt idx="6">
                  <c:v>303639</c:v>
                </c:pt>
                <c:pt idx="7">
                  <c:v>294409</c:v>
                </c:pt>
                <c:pt idx="8">
                  <c:v>290525</c:v>
                </c:pt>
                <c:pt idx="9">
                  <c:v>270249</c:v>
                </c:pt>
                <c:pt idx="10">
                  <c:v>266990</c:v>
                </c:pt>
                <c:pt idx="11">
                  <c:v>265734</c:v>
                </c:pt>
                <c:pt idx="12">
                  <c:v>249133</c:v>
                </c:pt>
                <c:pt idx="13">
                  <c:v>238239</c:v>
                </c:pt>
                <c:pt idx="14">
                  <c:v>234229</c:v>
                </c:pt>
                <c:pt idx="15">
                  <c:v>225334</c:v>
                </c:pt>
                <c:pt idx="16">
                  <c:v>223154</c:v>
                </c:pt>
                <c:pt idx="17">
                  <c:v>218489</c:v>
                </c:pt>
                <c:pt idx="18">
                  <c:v>197308</c:v>
                </c:pt>
                <c:pt idx="19">
                  <c:v>178061</c:v>
                </c:pt>
                <c:pt idx="20">
                  <c:v>172573</c:v>
                </c:pt>
                <c:pt idx="21">
                  <c:v>171354</c:v>
                </c:pt>
                <c:pt idx="22">
                  <c:v>163837</c:v>
                </c:pt>
                <c:pt idx="23">
                  <c:v>148693</c:v>
                </c:pt>
                <c:pt idx="24">
                  <c:v>146223</c:v>
                </c:pt>
                <c:pt idx="25">
                  <c:v>137233</c:v>
                </c:pt>
                <c:pt idx="26">
                  <c:v>123161</c:v>
                </c:pt>
                <c:pt idx="27">
                  <c:v>79982</c:v>
                </c:pt>
                <c:pt idx="28">
                  <c:v>70284</c:v>
                </c:pt>
                <c:pt idx="29">
                  <c:v>65512</c:v>
                </c:pt>
                <c:pt idx="30">
                  <c:v>53758</c:v>
                </c:pt>
                <c:pt idx="31">
                  <c:v>28400</c:v>
                </c:pt>
                <c:pt idx="32">
                  <c:v>15352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DD1E-F34F-AC5A-37441E5E1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43837919"/>
        <c:axId val="1744039935"/>
        <c:axId val="0"/>
      </c:bar3DChart>
      <c:catAx>
        <c:axId val="174383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39935"/>
        <c:crosses val="autoZero"/>
        <c:auto val="1"/>
        <c:lblAlgn val="ctr"/>
        <c:lblOffset val="100"/>
        <c:noMultiLvlLbl val="0"/>
      </c:catAx>
      <c:valAx>
        <c:axId val="174403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83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4.xlsx]USER ACTIVENESS DASHBOARD!PivotTable15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14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16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17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18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19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20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21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22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23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24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25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26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27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28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29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30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31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32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33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34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'USER ACTIVENESS DASHBOARD'!$S$30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98000"/>
                      <a:lumMod val="114000"/>
                    </a:schemeClr>
                  </a:gs>
                  <a:gs pos="100000">
                    <a:schemeClr val="accent1"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1-D9A1-F34C-B11A-DF6EC0EA8CA8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8000"/>
                      <a:lumMod val="114000"/>
                    </a:schemeClr>
                  </a:gs>
                  <a:gs pos="100000">
                    <a:schemeClr val="accent2"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3-D9A1-F34C-B11A-DF6EC0EA8CA8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98000"/>
                      <a:lumMod val="114000"/>
                    </a:schemeClr>
                  </a:gs>
                  <a:gs pos="100000">
                    <a:schemeClr val="accent3"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5-D9A1-F34C-B11A-DF6EC0EA8CA8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98000"/>
                      <a:lumMod val="114000"/>
                    </a:schemeClr>
                  </a:gs>
                  <a:gs pos="100000">
                    <a:schemeClr val="accent4"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7-D9A1-F34C-B11A-DF6EC0EA8CA8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98000"/>
                      <a:lumMod val="114000"/>
                    </a:schemeClr>
                  </a:gs>
                  <a:gs pos="100000">
                    <a:schemeClr val="accent5"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9-D9A1-F34C-B11A-DF6EC0EA8CA8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tint val="98000"/>
                      <a:lumMod val="114000"/>
                    </a:schemeClr>
                  </a:gs>
                  <a:gs pos="100000">
                    <a:schemeClr val="accent6"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B-D9A1-F34C-B11A-DF6EC0EA8CA8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98000"/>
                      <a:lumMod val="114000"/>
                    </a:schemeClr>
                  </a:gs>
                  <a:gs pos="100000">
                    <a:schemeClr val="accent1">
                      <a:lumMod val="6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D-D9A1-F34C-B11A-DF6EC0EA8CA8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98000"/>
                      <a:lumMod val="114000"/>
                    </a:schemeClr>
                  </a:gs>
                  <a:gs pos="100000">
                    <a:schemeClr val="accent2">
                      <a:lumMod val="6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F-D9A1-F34C-B11A-DF6EC0EA8CA8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98000"/>
                      <a:lumMod val="114000"/>
                    </a:schemeClr>
                  </a:gs>
                  <a:gs pos="100000">
                    <a:schemeClr val="accent3">
                      <a:lumMod val="6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11-D9A1-F34C-B11A-DF6EC0EA8CA8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98000"/>
                      <a:lumMod val="114000"/>
                    </a:schemeClr>
                  </a:gs>
                  <a:gs pos="100000">
                    <a:schemeClr val="accent4">
                      <a:lumMod val="6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13-D9A1-F34C-B11A-DF6EC0EA8CA8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98000"/>
                      <a:lumMod val="114000"/>
                    </a:schemeClr>
                  </a:gs>
                  <a:gs pos="100000">
                    <a:schemeClr val="accent5">
                      <a:lumMod val="6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15-D9A1-F34C-B11A-DF6EC0EA8CA8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98000"/>
                      <a:lumMod val="114000"/>
                    </a:schemeClr>
                  </a:gs>
                  <a:gs pos="100000">
                    <a:schemeClr val="accent6">
                      <a:lumMod val="6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17-D9A1-F34C-B11A-DF6EC0EA8CA8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98000"/>
                      <a:lumMod val="114000"/>
                    </a:schemeClr>
                  </a:gs>
                  <a:gs pos="100000">
                    <a:schemeClr val="accent1">
                      <a:lumMod val="80000"/>
                      <a:lumOff val="2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19-D9A1-F34C-B11A-DF6EC0EA8CA8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98000"/>
                      <a:lumMod val="114000"/>
                    </a:schemeClr>
                  </a:gs>
                  <a:gs pos="100000">
                    <a:schemeClr val="accent2">
                      <a:lumMod val="80000"/>
                      <a:lumOff val="2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1B-D9A1-F34C-B11A-DF6EC0EA8CA8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98000"/>
                      <a:lumMod val="114000"/>
                    </a:schemeClr>
                  </a:gs>
                  <a:gs pos="100000">
                    <a:schemeClr val="accent3">
                      <a:lumMod val="80000"/>
                      <a:lumOff val="2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1D-D9A1-F34C-B11A-DF6EC0EA8CA8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98000"/>
                      <a:lumMod val="114000"/>
                    </a:schemeClr>
                  </a:gs>
                  <a:gs pos="100000">
                    <a:schemeClr val="accent4">
                      <a:lumMod val="80000"/>
                      <a:lumOff val="2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1F-D9A1-F34C-B11A-DF6EC0EA8CA8}"/>
              </c:ext>
            </c:extLst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98000"/>
                      <a:lumMod val="114000"/>
                    </a:schemeClr>
                  </a:gs>
                  <a:gs pos="100000">
                    <a:schemeClr val="accent5">
                      <a:lumMod val="80000"/>
                      <a:lumOff val="2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21-D9A1-F34C-B11A-DF6EC0EA8CA8}"/>
              </c:ext>
            </c:extLst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98000"/>
                      <a:lumMod val="114000"/>
                    </a:schemeClr>
                  </a:gs>
                  <a:gs pos="100000">
                    <a:schemeClr val="accent6">
                      <a:lumMod val="80000"/>
                      <a:lumOff val="2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23-D9A1-F34C-B11A-DF6EC0EA8CA8}"/>
              </c:ext>
            </c:extLst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98000"/>
                      <a:lumMod val="114000"/>
                    </a:schemeClr>
                  </a:gs>
                  <a:gs pos="100000">
                    <a:schemeClr val="accent1">
                      <a:lumMod val="8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25-D9A1-F34C-B11A-DF6EC0EA8CA8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98000"/>
                      <a:lumMod val="114000"/>
                    </a:schemeClr>
                  </a:gs>
                  <a:gs pos="100000">
                    <a:schemeClr val="accent2">
                      <a:lumMod val="8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27-D9A1-F34C-B11A-DF6EC0EA8CA8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98000"/>
                      <a:lumMod val="114000"/>
                    </a:schemeClr>
                  </a:gs>
                  <a:gs pos="100000">
                    <a:schemeClr val="accent3">
                      <a:lumMod val="8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29-D9A1-F34C-B11A-DF6EC0EA8CA8}"/>
              </c:ext>
            </c:extLst>
          </c:dPt>
          <c:dPt>
            <c:idx val="21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98000"/>
                      <a:lumMod val="114000"/>
                    </a:schemeClr>
                  </a:gs>
                  <a:gs pos="100000">
                    <a:schemeClr val="accent4">
                      <a:lumMod val="8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2B-D9A1-F34C-B11A-DF6EC0EA8CA8}"/>
              </c:ext>
            </c:extLst>
          </c:dPt>
          <c:dPt>
            <c:idx val="22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98000"/>
                      <a:lumMod val="114000"/>
                    </a:schemeClr>
                  </a:gs>
                  <a:gs pos="100000">
                    <a:schemeClr val="accent5">
                      <a:lumMod val="8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2D-D9A1-F34C-B11A-DF6EC0EA8CA8}"/>
              </c:ext>
            </c:extLst>
          </c:dPt>
          <c:dPt>
            <c:idx val="23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98000"/>
                      <a:lumMod val="114000"/>
                    </a:schemeClr>
                  </a:gs>
                  <a:gs pos="100000">
                    <a:schemeClr val="accent6">
                      <a:lumMod val="8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2F-D9A1-F34C-B11A-DF6EC0EA8CA8}"/>
              </c:ext>
            </c:extLst>
          </c:dPt>
          <c:dPt>
            <c:idx val="24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98000"/>
                      <a:lumMod val="114000"/>
                    </a:schemeClr>
                  </a:gs>
                  <a:gs pos="100000">
                    <a:schemeClr val="accent1">
                      <a:lumMod val="60000"/>
                      <a:lumOff val="4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31-D9A1-F34C-B11A-DF6EC0EA8CA8}"/>
              </c:ext>
            </c:extLst>
          </c:dPt>
          <c:dPt>
            <c:idx val="25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98000"/>
                      <a:lumMod val="114000"/>
                    </a:schemeClr>
                  </a:gs>
                  <a:gs pos="100000">
                    <a:schemeClr val="accent2">
                      <a:lumMod val="60000"/>
                      <a:lumOff val="4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33-D9A1-F34C-B11A-DF6EC0EA8CA8}"/>
              </c:ext>
            </c:extLst>
          </c:dPt>
          <c:dPt>
            <c:idx val="26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98000"/>
                      <a:lumMod val="114000"/>
                    </a:schemeClr>
                  </a:gs>
                  <a:gs pos="100000">
                    <a:schemeClr val="accent3">
                      <a:lumMod val="60000"/>
                      <a:lumOff val="4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35-D9A1-F34C-B11A-DF6EC0EA8CA8}"/>
              </c:ext>
            </c:extLst>
          </c:dPt>
          <c:dPt>
            <c:idx val="27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98000"/>
                      <a:lumMod val="114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37-D9A1-F34C-B11A-DF6EC0EA8CA8}"/>
              </c:ext>
            </c:extLst>
          </c:dPt>
          <c:dPt>
            <c:idx val="28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98000"/>
                      <a:lumMod val="114000"/>
                    </a:schemeClr>
                  </a:gs>
                  <a:gs pos="100000">
                    <a:schemeClr val="accent5">
                      <a:lumMod val="60000"/>
                      <a:lumOff val="4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39-D9A1-F34C-B11A-DF6EC0EA8CA8}"/>
              </c:ext>
            </c:extLst>
          </c:dPt>
          <c:dPt>
            <c:idx val="29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98000"/>
                      <a:lumMod val="114000"/>
                    </a:schemeClr>
                  </a:gs>
                  <a:gs pos="100000">
                    <a:schemeClr val="accent6">
                      <a:lumMod val="60000"/>
                      <a:lumOff val="4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3B-D9A1-F34C-B11A-DF6EC0EA8CA8}"/>
              </c:ext>
            </c:extLst>
          </c:dPt>
          <c:dPt>
            <c:idx val="30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98000"/>
                      <a:lumMod val="114000"/>
                    </a:schemeClr>
                  </a:gs>
                  <a:gs pos="100000">
                    <a:schemeClr val="accent1">
                      <a:lumMod val="5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3D-D9A1-F34C-B11A-DF6EC0EA8CA8}"/>
              </c:ext>
            </c:extLst>
          </c:dPt>
          <c:dPt>
            <c:idx val="31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98000"/>
                      <a:lumMod val="114000"/>
                    </a:schemeClr>
                  </a:gs>
                  <a:gs pos="100000">
                    <a:schemeClr val="accent2">
                      <a:lumMod val="5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3F-D9A1-F34C-B11A-DF6EC0EA8CA8}"/>
              </c:ext>
            </c:extLst>
          </c:dPt>
          <c:dPt>
            <c:idx val="32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98000"/>
                      <a:lumMod val="114000"/>
                    </a:schemeClr>
                  </a:gs>
                  <a:gs pos="100000">
                    <a:schemeClr val="accent3">
                      <a:lumMod val="50000"/>
                      <a:shade val="90000"/>
                      <a:lumMod val="8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38100" dir="5400000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41-D9A1-F34C-B11A-DF6EC0EA8CA8}"/>
              </c:ext>
            </c:extLst>
          </c:dPt>
          <c:cat>
            <c:strRef>
              <c:f>'USER ACTIVENESS DASHBOARD'!$R$31:$R$64</c:f>
              <c:strCache>
                <c:ptCount val="33"/>
                <c:pt idx="0">
                  <c:v>8378563200</c:v>
                </c:pt>
                <c:pt idx="1">
                  <c:v>8877689391</c:v>
                </c:pt>
                <c:pt idx="2">
                  <c:v>5577150313</c:v>
                </c:pt>
                <c:pt idx="3">
                  <c:v>4388161847</c:v>
                </c:pt>
                <c:pt idx="4">
                  <c:v>4702921684</c:v>
                </c:pt>
                <c:pt idx="5">
                  <c:v>8053475328</c:v>
                </c:pt>
                <c:pt idx="6">
                  <c:v>8583815059</c:v>
                </c:pt>
                <c:pt idx="7">
                  <c:v>1644430081</c:v>
                </c:pt>
                <c:pt idx="8">
                  <c:v>7086361926</c:v>
                </c:pt>
                <c:pt idx="9">
                  <c:v>2022484408</c:v>
                </c:pt>
                <c:pt idx="10">
                  <c:v>6290855005</c:v>
                </c:pt>
                <c:pt idx="11">
                  <c:v>4020332650</c:v>
                </c:pt>
                <c:pt idx="12">
                  <c:v>4445114986</c:v>
                </c:pt>
                <c:pt idx="13">
                  <c:v>1927972279</c:v>
                </c:pt>
                <c:pt idx="14">
                  <c:v>7007744171</c:v>
                </c:pt>
                <c:pt idx="15">
                  <c:v>6117666160</c:v>
                </c:pt>
                <c:pt idx="16">
                  <c:v>4319703577</c:v>
                </c:pt>
                <c:pt idx="17">
                  <c:v>4558609924</c:v>
                </c:pt>
                <c:pt idx="18">
                  <c:v>6962181067</c:v>
                </c:pt>
                <c:pt idx="19">
                  <c:v>2873212765</c:v>
                </c:pt>
                <c:pt idx="20">
                  <c:v>5553957443</c:v>
                </c:pt>
                <c:pt idx="21">
                  <c:v>8792009665</c:v>
                </c:pt>
                <c:pt idx="22">
                  <c:v>1503960366</c:v>
                </c:pt>
                <c:pt idx="23">
                  <c:v>6775888955</c:v>
                </c:pt>
                <c:pt idx="24">
                  <c:v>2320127002</c:v>
                </c:pt>
                <c:pt idx="25">
                  <c:v>1844505072</c:v>
                </c:pt>
                <c:pt idx="26">
                  <c:v>2026352035</c:v>
                </c:pt>
                <c:pt idx="27">
                  <c:v>1624580081</c:v>
                </c:pt>
                <c:pt idx="28">
                  <c:v>3977333714</c:v>
                </c:pt>
                <c:pt idx="29">
                  <c:v>3372868164</c:v>
                </c:pt>
                <c:pt idx="30">
                  <c:v>2347167796</c:v>
                </c:pt>
                <c:pt idx="31">
                  <c:v>8253242879</c:v>
                </c:pt>
                <c:pt idx="32">
                  <c:v>4057192912</c:v>
                </c:pt>
              </c:strCache>
            </c:strRef>
          </c:cat>
          <c:val>
            <c:numRef>
              <c:f>'USER ACTIVENESS DASHBOARD'!$S$31:$S$64</c:f>
              <c:numCache>
                <c:formatCode>General</c:formatCode>
                <c:ptCount val="33"/>
                <c:pt idx="0">
                  <c:v>106534</c:v>
                </c:pt>
                <c:pt idx="1">
                  <c:v>106028</c:v>
                </c:pt>
                <c:pt idx="2">
                  <c:v>100789</c:v>
                </c:pt>
                <c:pt idx="3">
                  <c:v>95910</c:v>
                </c:pt>
                <c:pt idx="4">
                  <c:v>91932</c:v>
                </c:pt>
                <c:pt idx="5">
                  <c:v>91320</c:v>
                </c:pt>
                <c:pt idx="6">
                  <c:v>84693</c:v>
                </c:pt>
                <c:pt idx="7">
                  <c:v>84339</c:v>
                </c:pt>
                <c:pt idx="8">
                  <c:v>79557</c:v>
                </c:pt>
                <c:pt idx="9">
                  <c:v>77809</c:v>
                </c:pt>
                <c:pt idx="10">
                  <c:v>75389</c:v>
                </c:pt>
                <c:pt idx="11">
                  <c:v>73960</c:v>
                </c:pt>
                <c:pt idx="12">
                  <c:v>67772</c:v>
                </c:pt>
                <c:pt idx="13">
                  <c:v>67357</c:v>
                </c:pt>
                <c:pt idx="14">
                  <c:v>66144</c:v>
                </c:pt>
                <c:pt idx="15">
                  <c:v>63312</c:v>
                </c:pt>
                <c:pt idx="16">
                  <c:v>63168</c:v>
                </c:pt>
                <c:pt idx="17">
                  <c:v>63031</c:v>
                </c:pt>
                <c:pt idx="18">
                  <c:v>61443</c:v>
                </c:pt>
                <c:pt idx="19">
                  <c:v>59426</c:v>
                </c:pt>
                <c:pt idx="20">
                  <c:v>58146</c:v>
                </c:pt>
                <c:pt idx="21">
                  <c:v>56907</c:v>
                </c:pt>
                <c:pt idx="22">
                  <c:v>56309</c:v>
                </c:pt>
                <c:pt idx="23">
                  <c:v>55426</c:v>
                </c:pt>
                <c:pt idx="24">
                  <c:v>53449</c:v>
                </c:pt>
                <c:pt idx="25">
                  <c:v>48778</c:v>
                </c:pt>
                <c:pt idx="26">
                  <c:v>47760</c:v>
                </c:pt>
                <c:pt idx="27">
                  <c:v>45984</c:v>
                </c:pt>
                <c:pt idx="28">
                  <c:v>45410</c:v>
                </c:pt>
                <c:pt idx="29">
                  <c:v>38662</c:v>
                </c:pt>
                <c:pt idx="30">
                  <c:v>36782</c:v>
                </c:pt>
                <c:pt idx="31">
                  <c:v>33972</c:v>
                </c:pt>
                <c:pt idx="32">
                  <c:v>7895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D9A1-F34C-B11A-DF6EC0EA8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65061487"/>
        <c:axId val="1709842271"/>
      </c:barChart>
      <c:catAx>
        <c:axId val="166506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842271"/>
        <c:crosses val="autoZero"/>
        <c:auto val="1"/>
        <c:lblAlgn val="ctr"/>
        <c:lblOffset val="100"/>
        <c:noMultiLvlLbl val="0"/>
      </c:catAx>
      <c:valAx>
        <c:axId val="170984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061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Active</a:t>
            </a:r>
            <a:r>
              <a:rPr lang="en-GB" baseline="0"/>
              <a:t> Minutes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'USER DATA BY USER ID'!$I$3</c:f>
              <c:strCache>
                <c:ptCount val="1"/>
                <c:pt idx="0">
                  <c:v>LightlyActiveMinutes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8000"/>
                    <a:lumMod val="114000"/>
                  </a:schemeClr>
                </a:gs>
                <a:gs pos="100000">
                  <a:schemeClr val="accent1">
                    <a:shade val="90000"/>
                    <a:lumMod val="8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val>
            <c:numRef>
              <c:f>'USER DATA BY USER ID'!$I$4:$I$36</c:f>
              <c:numCache>
                <c:formatCode>General</c:formatCode>
                <c:ptCount val="33"/>
                <c:pt idx="0">
                  <c:v>7620</c:v>
                </c:pt>
                <c:pt idx="1">
                  <c:v>6818</c:v>
                </c:pt>
                <c:pt idx="2">
                  <c:v>4287</c:v>
                </c:pt>
                <c:pt idx="3">
                  <c:v>4758</c:v>
                </c:pt>
                <c:pt idx="4">
                  <c:v>7362</c:v>
                </c:pt>
                <c:pt idx="5">
                  <c:v>3579</c:v>
                </c:pt>
                <c:pt idx="6">
                  <c:v>4680</c:v>
                </c:pt>
                <c:pt idx="7">
                  <c:v>1196</c:v>
                </c:pt>
                <c:pt idx="8">
                  <c:v>7110</c:v>
                </c:pt>
                <c:pt idx="9">
                  <c:v>7981</c:v>
                </c:pt>
                <c:pt idx="10">
                  <c:v>8834</c:v>
                </c:pt>
                <c:pt idx="11">
                  <c:v>7956</c:v>
                </c:pt>
                <c:pt idx="12">
                  <c:v>6392</c:v>
                </c:pt>
                <c:pt idx="13">
                  <c:v>6144</c:v>
                </c:pt>
                <c:pt idx="14">
                  <c:v>4459</c:v>
                </c:pt>
                <c:pt idx="15">
                  <c:v>9548</c:v>
                </c:pt>
                <c:pt idx="16">
                  <c:v>4839</c:v>
                </c:pt>
                <c:pt idx="17">
                  <c:v>2385</c:v>
                </c:pt>
                <c:pt idx="18">
                  <c:v>7276</c:v>
                </c:pt>
                <c:pt idx="19">
                  <c:v>7092</c:v>
                </c:pt>
                <c:pt idx="20">
                  <c:v>6482</c:v>
                </c:pt>
                <c:pt idx="21">
                  <c:v>5354</c:v>
                </c:pt>
                <c:pt idx="22">
                  <c:v>4438</c:v>
                </c:pt>
                <c:pt idx="23">
                  <c:v>5243</c:v>
                </c:pt>
                <c:pt idx="24">
                  <c:v>6596</c:v>
                </c:pt>
                <c:pt idx="25">
                  <c:v>2662</c:v>
                </c:pt>
                <c:pt idx="26">
                  <c:v>8074</c:v>
                </c:pt>
                <c:pt idx="27">
                  <c:v>1044</c:v>
                </c:pt>
                <c:pt idx="28">
                  <c:v>7299</c:v>
                </c:pt>
                <c:pt idx="29">
                  <c:v>6558</c:v>
                </c:pt>
                <c:pt idx="30">
                  <c:v>2221</c:v>
                </c:pt>
                <c:pt idx="31">
                  <c:v>4545</c:v>
                </c:pt>
                <c:pt idx="32">
                  <c:v>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1A-174E-A936-12A5054E596F}"/>
            </c:ext>
          </c:extLst>
        </c:ser>
        <c:ser>
          <c:idx val="1"/>
          <c:order val="1"/>
          <c:tx>
            <c:strRef>
              <c:f>'USER DATA BY USER ID'!$J$3</c:f>
              <c:strCache>
                <c:ptCount val="1"/>
                <c:pt idx="0">
                  <c:v>FairlyActiveMinutes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98000"/>
                    <a:lumMod val="114000"/>
                  </a:schemeClr>
                </a:gs>
                <a:gs pos="100000">
                  <a:schemeClr val="accent2">
                    <a:shade val="90000"/>
                    <a:lumMod val="8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val>
            <c:numRef>
              <c:f>'USER DATA BY USER ID'!$J$4:$J$36</c:f>
              <c:numCache>
                <c:formatCode>General</c:formatCode>
                <c:ptCount val="33"/>
                <c:pt idx="0">
                  <c:v>574</c:v>
                </c:pt>
                <c:pt idx="1">
                  <c:v>594</c:v>
                </c:pt>
                <c:pt idx="2">
                  <c:v>688</c:v>
                </c:pt>
                <c:pt idx="3">
                  <c:v>180</c:v>
                </c:pt>
                <c:pt idx="4">
                  <c:v>807</c:v>
                </c:pt>
                <c:pt idx="5">
                  <c:v>40</c:v>
                </c:pt>
                <c:pt idx="6">
                  <c:v>297</c:v>
                </c:pt>
                <c:pt idx="7">
                  <c:v>24</c:v>
                </c:pt>
                <c:pt idx="8">
                  <c:v>631</c:v>
                </c:pt>
                <c:pt idx="9">
                  <c:v>600</c:v>
                </c:pt>
                <c:pt idx="10">
                  <c:v>425</c:v>
                </c:pt>
                <c:pt idx="11">
                  <c:v>8</c:v>
                </c:pt>
                <c:pt idx="12">
                  <c:v>403</c:v>
                </c:pt>
                <c:pt idx="13">
                  <c:v>80</c:v>
                </c:pt>
                <c:pt idx="14">
                  <c:v>786</c:v>
                </c:pt>
                <c:pt idx="15">
                  <c:v>190</c:v>
                </c:pt>
                <c:pt idx="16">
                  <c:v>318</c:v>
                </c:pt>
                <c:pt idx="17">
                  <c:v>166</c:v>
                </c:pt>
                <c:pt idx="18">
                  <c:v>308</c:v>
                </c:pt>
                <c:pt idx="19">
                  <c:v>382</c:v>
                </c:pt>
                <c:pt idx="20">
                  <c:v>54</c:v>
                </c:pt>
                <c:pt idx="21">
                  <c:v>641</c:v>
                </c:pt>
                <c:pt idx="22">
                  <c:v>895</c:v>
                </c:pt>
                <c:pt idx="23">
                  <c:v>1838</c:v>
                </c:pt>
                <c:pt idx="24">
                  <c:v>110</c:v>
                </c:pt>
                <c:pt idx="25">
                  <c:v>117</c:v>
                </c:pt>
                <c:pt idx="26">
                  <c:v>57</c:v>
                </c:pt>
                <c:pt idx="27">
                  <c:v>385</c:v>
                </c:pt>
                <c:pt idx="28">
                  <c:v>423</c:v>
                </c:pt>
                <c:pt idx="29">
                  <c:v>82</c:v>
                </c:pt>
                <c:pt idx="30">
                  <c:v>272</c:v>
                </c:pt>
                <c:pt idx="31">
                  <c:v>370</c:v>
                </c:pt>
                <c:pt idx="3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1A-174E-A936-12A5054E596F}"/>
            </c:ext>
          </c:extLst>
        </c:ser>
        <c:ser>
          <c:idx val="2"/>
          <c:order val="2"/>
          <c:tx>
            <c:strRef>
              <c:f>'USER DATA BY USER ID'!$K$3</c:f>
              <c:strCache>
                <c:ptCount val="1"/>
                <c:pt idx="0">
                  <c:v>VeryActiveMinutes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98000"/>
                    <a:lumMod val="114000"/>
                  </a:schemeClr>
                </a:gs>
                <a:gs pos="100000">
                  <a:schemeClr val="accent3">
                    <a:shade val="90000"/>
                    <a:lumMod val="8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val>
            <c:numRef>
              <c:f>'USER DATA BY USER ID'!$K$4:$K$36</c:f>
              <c:numCache>
                <c:formatCode>General</c:formatCode>
                <c:ptCount val="33"/>
                <c:pt idx="0">
                  <c:v>707</c:v>
                </c:pt>
                <c:pt idx="1">
                  <c:v>1200</c:v>
                </c:pt>
                <c:pt idx="2">
                  <c:v>300</c:v>
                </c:pt>
                <c:pt idx="3">
                  <c:v>269</c:v>
                </c:pt>
                <c:pt idx="4">
                  <c:v>159</c:v>
                </c:pt>
                <c:pt idx="5">
                  <c:v>4</c:v>
                </c:pt>
                <c:pt idx="6">
                  <c:v>2640</c:v>
                </c:pt>
                <c:pt idx="7">
                  <c:v>41</c:v>
                </c:pt>
                <c:pt idx="8">
                  <c:v>718</c:v>
                </c:pt>
                <c:pt idx="9">
                  <c:v>1125</c:v>
                </c:pt>
                <c:pt idx="10">
                  <c:v>322</c:v>
                </c:pt>
                <c:pt idx="11">
                  <c:v>3</c:v>
                </c:pt>
                <c:pt idx="12">
                  <c:v>726</c:v>
                </c:pt>
                <c:pt idx="13">
                  <c:v>42</c:v>
                </c:pt>
                <c:pt idx="14">
                  <c:v>1320</c:v>
                </c:pt>
                <c:pt idx="15">
                  <c:v>437</c:v>
                </c:pt>
                <c:pt idx="16">
                  <c:v>1819</c:v>
                </c:pt>
                <c:pt idx="17">
                  <c:v>161</c:v>
                </c:pt>
                <c:pt idx="18">
                  <c:v>2048</c:v>
                </c:pt>
                <c:pt idx="19">
                  <c:v>111</c:v>
                </c:pt>
                <c:pt idx="20">
                  <c:v>205</c:v>
                </c:pt>
                <c:pt idx="21">
                  <c:v>287</c:v>
                </c:pt>
                <c:pt idx="22">
                  <c:v>2620</c:v>
                </c:pt>
                <c:pt idx="23">
                  <c:v>567</c:v>
                </c:pt>
                <c:pt idx="24">
                  <c:v>80</c:v>
                </c:pt>
                <c:pt idx="25">
                  <c:v>28</c:v>
                </c:pt>
                <c:pt idx="26">
                  <c:v>44</c:v>
                </c:pt>
                <c:pt idx="27">
                  <c:v>286</c:v>
                </c:pt>
                <c:pt idx="28">
                  <c:v>807</c:v>
                </c:pt>
                <c:pt idx="29">
                  <c:v>183</c:v>
                </c:pt>
                <c:pt idx="30">
                  <c:v>390</c:v>
                </c:pt>
                <c:pt idx="31">
                  <c:v>243</c:v>
                </c:pt>
                <c:pt idx="3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1A-174E-A936-12A5054E5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38329615"/>
        <c:axId val="1754712623"/>
        <c:axId val="0"/>
      </c:bar3DChart>
      <c:catAx>
        <c:axId val="1738329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712623"/>
        <c:crosses val="autoZero"/>
        <c:auto val="1"/>
        <c:lblAlgn val="ctr"/>
        <c:lblOffset val="100"/>
        <c:noMultiLvlLbl val="0"/>
      </c:catAx>
      <c:valAx>
        <c:axId val="175471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32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1</xdr:row>
      <xdr:rowOff>190500</xdr:rowOff>
    </xdr:from>
    <xdr:to>
      <xdr:col>9</xdr:col>
      <xdr:colOff>387350</xdr:colOff>
      <xdr:row>24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96DA1F-804D-BF61-F7A9-B0A8D2D28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563295</xdr:colOff>
      <xdr:row>1</xdr:row>
      <xdr:rowOff>188927</xdr:rowOff>
    </xdr:from>
    <xdr:to>
      <xdr:col>18</xdr:col>
      <xdr:colOff>228937</xdr:colOff>
      <xdr:row>24</xdr:row>
      <xdr:rowOff>57207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320DA351-EDB0-D9ED-2549-6A52C3E55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339270</xdr:colOff>
      <xdr:row>33</xdr:row>
      <xdr:rowOff>1812</xdr:rowOff>
    </xdr:from>
    <xdr:to>
      <xdr:col>15</xdr:col>
      <xdr:colOff>535781</xdr:colOff>
      <xdr:row>63</xdr:row>
      <xdr:rowOff>59531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7CBF25F-7E43-19C3-0E74-2856D30A7B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289504</xdr:colOff>
      <xdr:row>32</xdr:row>
      <xdr:rowOff>138906</xdr:rowOff>
    </xdr:from>
    <xdr:to>
      <xdr:col>29</xdr:col>
      <xdr:colOff>535781</xdr:colOff>
      <xdr:row>64</xdr:row>
      <xdr:rowOff>50800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56AAB9B5-2CEB-F603-5716-5BB21D2D1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76200</xdr:colOff>
      <xdr:row>9</xdr:row>
      <xdr:rowOff>152400</xdr:rowOff>
    </xdr:from>
    <xdr:to>
      <xdr:col>11</xdr:col>
      <xdr:colOff>939800</xdr:colOff>
      <xdr:row>12</xdr:row>
      <xdr:rowOff>106642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35D78E7-1DF2-F196-2B44-127B66FC8EAE}"/>
            </a:ext>
          </a:extLst>
        </xdr:cNvPr>
        <xdr:cNvSpPr txBox="1"/>
      </xdr:nvSpPr>
      <xdr:spPr>
        <a:xfrm>
          <a:off x="9799940" y="1984690"/>
          <a:ext cx="1813677" cy="5650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chemeClr val="tx1"/>
              </a:solidFill>
            </a:rPr>
            <a:t>Avg Distance</a:t>
          </a:r>
          <a:r>
            <a:rPr lang="en-GB" sz="1200" b="1" baseline="0">
              <a:solidFill>
                <a:schemeClr val="tx1"/>
              </a:solidFill>
            </a:rPr>
            <a:t> Travelled by user </a:t>
          </a:r>
          <a:endParaRPr lang="en-GB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62716</xdr:colOff>
      <xdr:row>9</xdr:row>
      <xdr:rowOff>0</xdr:rowOff>
    </xdr:from>
    <xdr:to>
      <xdr:col>3</xdr:col>
      <xdr:colOff>15679</xdr:colOff>
      <xdr:row>11</xdr:row>
      <xdr:rowOff>31358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1753E2A-CC50-8989-0196-04214D6C83F7}"/>
            </a:ext>
          </a:extLst>
        </xdr:cNvPr>
        <xdr:cNvSpPr txBox="1"/>
      </xdr:nvSpPr>
      <xdr:spPr>
        <a:xfrm>
          <a:off x="1160247" y="1834444"/>
          <a:ext cx="2430247" cy="4390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chemeClr val="tx1"/>
              </a:solidFill>
            </a:rPr>
            <a:t>Monthly Activeness of the User</a:t>
          </a:r>
        </a:p>
      </xdr:txBody>
    </xdr:sp>
    <xdr:clientData/>
  </xdr:twoCellAnchor>
  <xdr:twoCellAnchor>
    <xdr:from>
      <xdr:col>7</xdr:col>
      <xdr:colOff>357188</xdr:colOff>
      <xdr:row>28</xdr:row>
      <xdr:rowOff>39688</xdr:rowOff>
    </xdr:from>
    <xdr:to>
      <xdr:col>12</xdr:col>
      <xdr:colOff>277813</xdr:colOff>
      <xdr:row>31</xdr:row>
      <xdr:rowOff>158750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6C9437E-1013-B8E5-4044-F56FBB25A59C}"/>
            </a:ext>
          </a:extLst>
        </xdr:cNvPr>
        <xdr:cNvSpPr txBox="1"/>
      </xdr:nvSpPr>
      <xdr:spPr>
        <a:xfrm>
          <a:off x="7242969" y="5595938"/>
          <a:ext cx="4702969" cy="714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600" b="1">
              <a:solidFill>
                <a:schemeClr val="tx1"/>
              </a:solidFill>
            </a:rPr>
            <a:t>Total Steps travelled by the</a:t>
          </a:r>
          <a:r>
            <a:rPr lang="en-GB" sz="1600" b="1" baseline="0">
              <a:solidFill>
                <a:schemeClr val="tx1"/>
              </a:solidFill>
            </a:rPr>
            <a:t> user in a month</a:t>
          </a:r>
          <a:endParaRPr lang="en-GB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99218</xdr:colOff>
      <xdr:row>28</xdr:row>
      <xdr:rowOff>79375</xdr:rowOff>
    </xdr:from>
    <xdr:to>
      <xdr:col>26</xdr:col>
      <xdr:colOff>912812</xdr:colOff>
      <xdr:row>31</xdr:row>
      <xdr:rowOff>138906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67EE2DD-B35A-A2B8-73F6-8FCF4FCF8883}"/>
            </a:ext>
          </a:extLst>
        </xdr:cNvPr>
        <xdr:cNvSpPr txBox="1"/>
      </xdr:nvSpPr>
      <xdr:spPr>
        <a:xfrm>
          <a:off x="21967031" y="5635625"/>
          <a:ext cx="4623594" cy="65484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600" b="1">
              <a:solidFill>
                <a:schemeClr val="tx1"/>
              </a:solidFill>
            </a:rPr>
            <a:t>Total</a:t>
          </a:r>
          <a:r>
            <a:rPr lang="en-GB" sz="1600" b="1" baseline="0">
              <a:solidFill>
                <a:schemeClr val="tx1"/>
              </a:solidFill>
            </a:rPr>
            <a:t> Calories burned by the users in a motnh</a:t>
          </a:r>
          <a:endParaRPr lang="en-GB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941916</xdr:colOff>
      <xdr:row>1</xdr:row>
      <xdr:rowOff>136525</xdr:rowOff>
    </xdr:from>
    <xdr:to>
      <xdr:col>31</xdr:col>
      <xdr:colOff>105833</xdr:colOff>
      <xdr:row>24</xdr:row>
      <xdr:rowOff>79375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D8FD658-E686-38DE-AF41-533405DA4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914399</xdr:colOff>
      <xdr:row>4</xdr:row>
      <xdr:rowOff>50801</xdr:rowOff>
    </xdr:from>
    <xdr:to>
      <xdr:col>20</xdr:col>
      <xdr:colOff>899114</xdr:colOff>
      <xdr:row>8</xdr:row>
      <xdr:rowOff>112390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F436B22-9D57-598A-7D5F-112BD91347A5}"/>
            </a:ext>
          </a:extLst>
        </xdr:cNvPr>
        <xdr:cNvSpPr txBox="1"/>
      </xdr:nvSpPr>
      <xdr:spPr>
        <a:xfrm>
          <a:off x="18582010" y="860005"/>
          <a:ext cx="2288697" cy="87079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tx1"/>
              </a:solidFill>
            </a:rPr>
            <a:t>Users Active</a:t>
          </a:r>
          <a:r>
            <a:rPr lang="en-GB" sz="1400" b="1" baseline="0">
              <a:solidFill>
                <a:schemeClr val="tx1"/>
              </a:solidFill>
            </a:rPr>
            <a:t> minutes i.e Light Fair and Very Active </a:t>
          </a:r>
          <a:endParaRPr lang="en-GB" sz="1400" b="1">
            <a:solidFill>
              <a:schemeClr val="tx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mit Upadhyay" refreshedDate="45466.739387152775" createdVersion="8" refreshedVersion="8" minRefreshableVersion="3" recordCount="940" xr:uid="{1B5AE5CB-A5FB-984D-86E6-FD9E532ABC6F}">
  <cacheSource type="worksheet">
    <worksheetSource name="dailyActivity_merged"/>
  </cacheSource>
  <cacheFields count="16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14">
      <sharedItems containsSemiMixedTypes="0" containsNonDate="0" containsDate="1" containsString="0" minDate="2016-04-12T00:00:00" maxDate="2016-05-13T00:00:00" count="31"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</sharedItems>
      <fieldGroup par="15" base="1">
        <rangePr groupBy="days" startDate="2016-04-12T00:00:00" endDate="2016-05-13T00:00:00"/>
        <groupItems count="368">
          <s v="&lt;12/04/1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3/05/16"/>
        </groupItems>
      </fieldGroup>
    </cacheField>
    <cacheField name="TotalSteps" numFmtId="0">
      <sharedItems containsSemiMixedTypes="0" containsString="0" containsNumber="1" containsInteger="1" minValue="0" maxValue="36019"/>
    </cacheField>
    <cacheField name="TotalDistance" numFmtId="0">
      <sharedItems containsSemiMixedTypes="0" containsString="0" containsNumber="1" minValue="0" maxValue="28.030000686645501"/>
    </cacheField>
    <cacheField name="TrackerDistance" numFmtId="0">
      <sharedItems containsSemiMixedTypes="0" containsString="0" containsNumber="1" minValue="0" maxValue="28.030000686645501"/>
    </cacheField>
    <cacheField name="LoggedActivitiesDistance" numFmtId="0">
      <sharedItems containsSemiMixedTypes="0" containsString="0" containsNumber="1" containsInteger="1" minValue="0" maxValue="5"/>
    </cacheField>
    <cacheField name="VeryActiveDistance" numFmtId="0">
      <sharedItems containsSemiMixedTypes="0" containsString="0" containsNumber="1" minValue="0" maxValue="21.920000076293899"/>
    </cacheField>
    <cacheField name="ModeratelyActiveDistance" numFmtId="0">
      <sharedItems containsSemiMixedTypes="0" containsString="0" containsNumber="1" minValue="0" maxValue="6.4800000190734899"/>
    </cacheField>
    <cacheField name="LightActiveDistance" numFmtId="0">
      <sharedItems containsSemiMixedTypes="0" containsString="0" containsNumber="1" minValue="0" maxValue="10.710000038146999"/>
    </cacheField>
    <cacheField name="SedentaryActiveDistance" numFmtId="0">
      <sharedItems containsSemiMixedTypes="0" containsString="0" containsNumber="1" minValue="0" maxValue="0.109999999403954"/>
    </cacheField>
    <cacheField name="VeryActiveMinutes" numFmtId="0">
      <sharedItems containsSemiMixedTypes="0" containsString="0" containsNumber="1" containsInteger="1" minValue="0" maxValue="210"/>
    </cacheField>
    <cacheField name="FairlyActiveMinutes" numFmtId="0">
      <sharedItems containsSemiMixedTypes="0" containsString="0" containsNumber="1" containsInteger="1" minValue="0" maxValue="143"/>
    </cacheField>
    <cacheField name="LightlyActiveMinutes" numFmtId="0">
      <sharedItems containsSemiMixedTypes="0" containsString="0" containsNumber="1" containsInteger="1" minValue="0" maxValue="518"/>
    </cacheField>
    <cacheField name="SedentaryMinutes" numFmtId="0">
      <sharedItems containsSemiMixedTypes="0" containsString="0" containsNumber="1" containsInteger="1" minValue="0" maxValue="1440"/>
    </cacheField>
    <cacheField name="Calories" numFmtId="0">
      <sharedItems containsSemiMixedTypes="0" containsString="0" containsNumber="1" containsInteger="1" minValue="0" maxValue="4900"/>
    </cacheField>
    <cacheField name="Months" numFmtId="0" databaseField="0">
      <fieldGroup base="1">
        <rangePr groupBy="months" startDate="2016-04-12T00:00:00" endDate="2016-05-13T00:00:00"/>
        <groupItems count="14">
          <s v="&lt;12/04/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3/05/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mit Upadhyay" refreshedDate="45466.769439004631" createdVersion="8" refreshedVersion="8" minRefreshableVersion="3" recordCount="33" xr:uid="{C9A33252-D1E5-6D4C-ABDA-99B7A074A38B}">
  <cacheSource type="worksheet">
    <worksheetSource name="Table3[[ID]:[User Category]]"/>
  </cacheSource>
  <cacheFields count="3">
    <cacheField name="ID" numFmtId="0">
      <sharedItems containsSemiMixedTypes="0" containsString="0" containsNumber="1" containsInteger="1" minValue="1503960366" maxValue="8877689391"/>
    </cacheField>
    <cacheField name="Count of ActivityDate" numFmtId="0">
      <sharedItems containsSemiMixedTypes="0" containsString="0" containsNumber="1" containsInteger="1" minValue="4" maxValue="31"/>
    </cacheField>
    <cacheField name="User Category" numFmtId="0">
      <sharedItems count="3">
        <s v="Active"/>
        <s v="Moderate"/>
        <s v="Ligh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mit Upadhyay" refreshedDate="45466.772557638891" createdVersion="8" refreshedVersion="8" minRefreshableVersion="3" recordCount="33" xr:uid="{3A2DF1E6-9B5E-274C-A4C0-82C54E02183E}">
  <cacheSource type="worksheet">
    <worksheetSource name="Table3[[ID]:[Active Category]]"/>
  </cacheSource>
  <cacheFields count="5">
    <cacheField name="ID" numFmtId="0">
      <sharedItems containsSemiMixedTypes="0" containsString="0" containsNumber="1" containsInteger="1" minValue="1503960366" maxValue="8877689391" count="33">
        <n v="6962181067"/>
        <n v="1503960366"/>
        <n v="8583815059"/>
        <n v="1624580081"/>
        <n v="4702921684"/>
        <n v="1844505072"/>
        <n v="8053475328"/>
        <n v="1927972279"/>
        <n v="4388161847"/>
        <n v="2022484408"/>
        <n v="4558609924"/>
        <n v="2026352035"/>
        <n v="5553957443"/>
        <n v="2320127002"/>
        <n v="7086361926"/>
        <n v="2873212765"/>
        <n v="8378563200"/>
        <n v="4020332650"/>
        <n v="8877689391"/>
        <n v="4319703577"/>
        <n v="4445114986"/>
        <n v="1644430081"/>
        <n v="5577150313"/>
        <n v="3977333714"/>
        <n v="6290855005"/>
        <n v="8792009665"/>
        <n v="6117666160"/>
        <n v="6775888955"/>
        <n v="7007744171"/>
        <n v="3372868164"/>
        <n v="8253242879"/>
        <n v="2347167796"/>
        <n v="4057192912"/>
      </sharedItems>
    </cacheField>
    <cacheField name="Count of ActivityDate" numFmtId="0">
      <sharedItems containsSemiMixedTypes="0" containsString="0" containsNumber="1" containsInteger="1" minValue="4" maxValue="31"/>
    </cacheField>
    <cacheField name="User Category" numFmtId="0">
      <sharedItems/>
    </cacheField>
    <cacheField name="Avg.TotalDistance" numFmtId="2">
      <sharedItems containsSemiMixedTypes="0" containsString="0" containsNumber="1" minValue="0.63451612308140759" maxValue="13.212903138129944"/>
    </cacheField>
    <cacheField name="Active Category" numFmtId="0">
      <sharedItems count="3">
        <s v="Intermediate"/>
        <s v="Beginner"/>
        <s v="Pr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mit Upadhyay" refreshedDate="45466.776112500003" createdVersion="8" refreshedVersion="8" minRefreshableVersion="3" recordCount="33" xr:uid="{3FCF4868-0C25-E846-A01D-3D6D25EAB32B}">
  <cacheSource type="worksheet">
    <worksheetSource name="Table3"/>
  </cacheSource>
  <cacheFields count="10">
    <cacheField name="ID" numFmtId="0">
      <sharedItems containsSemiMixedTypes="0" containsString="0" containsNumber="1" containsInteger="1" minValue="1503960366" maxValue="8877689391" count="33">
        <n v="6962181067"/>
        <n v="1503960366"/>
        <n v="8583815059"/>
        <n v="1624580081"/>
        <n v="4702921684"/>
        <n v="1844505072"/>
        <n v="8053475328"/>
        <n v="1927972279"/>
        <n v="4388161847"/>
        <n v="2022484408"/>
        <n v="4558609924"/>
        <n v="2026352035"/>
        <n v="5553957443"/>
        <n v="2320127002"/>
        <n v="7086361926"/>
        <n v="2873212765"/>
        <n v="8378563200"/>
        <n v="4020332650"/>
        <n v="8877689391"/>
        <n v="4319703577"/>
        <n v="4445114986"/>
        <n v="1644430081"/>
        <n v="5577150313"/>
        <n v="3977333714"/>
        <n v="6290855005"/>
        <n v="8792009665"/>
        <n v="6117666160"/>
        <n v="6775888955"/>
        <n v="7007744171"/>
        <n v="3372868164"/>
        <n v="8253242879"/>
        <n v="2347167796"/>
        <n v="4057192912"/>
      </sharedItems>
    </cacheField>
    <cacheField name="Count of ActivityDate" numFmtId="0">
      <sharedItems containsSemiMixedTypes="0" containsString="0" containsNumber="1" containsInteger="1" minValue="4" maxValue="31"/>
    </cacheField>
    <cacheField name="User Category" numFmtId="0">
      <sharedItems/>
    </cacheField>
    <cacheField name="Avg.TotalDistance" numFmtId="2">
      <sharedItems containsSemiMixedTypes="0" containsString="0" containsNumber="1" minValue="0.63451612308140759" maxValue="13.212903138129944"/>
    </cacheField>
    <cacheField name="Active Category" numFmtId="0">
      <sharedItems/>
    </cacheField>
    <cacheField name="TotalSteps" numFmtId="0">
      <sharedItems containsSemiMixedTypes="0" containsString="0" containsNumber="1" containsInteger="1" minValue="15352" maxValue="497241" count="33">
        <n v="303639"/>
        <n v="375619"/>
        <n v="223154"/>
        <n v="178061"/>
        <n v="265734"/>
        <n v="79982"/>
        <n v="457662"/>
        <n v="28400"/>
        <n v="335232"/>
        <n v="352490"/>
        <n v="238239"/>
        <n v="172573"/>
        <n v="266990"/>
        <n v="146223"/>
        <n v="290525"/>
        <n v="234229"/>
        <n v="270249"/>
        <n v="70284"/>
        <n v="497241"/>
        <n v="225334"/>
        <n v="148693"/>
        <n v="218489"/>
        <n v="249133"/>
        <n v="329537"/>
        <n v="163837"/>
        <n v="53758"/>
        <n v="197308"/>
        <n v="65512"/>
        <n v="294409"/>
        <n v="137233"/>
        <n v="123161"/>
        <n v="171354"/>
        <n v="15352"/>
      </sharedItems>
    </cacheField>
    <cacheField name="Calories" numFmtId="0">
      <sharedItems containsSemiMixedTypes="0" containsString="0" containsNumber="1" containsInteger="1" minValue="7895" maxValue="106534"/>
    </cacheField>
    <cacheField name="LightlyActiveMinutes" numFmtId="0">
      <sharedItems containsSemiMixedTypes="0" containsString="0" containsNumber="1" containsInteger="1" minValue="412" maxValue="9548"/>
    </cacheField>
    <cacheField name="FairlyActiveMinutes" numFmtId="0">
      <sharedItems containsSemiMixedTypes="0" containsString="0" containsNumber="1" containsInteger="1" minValue="6" maxValue="1838"/>
    </cacheField>
    <cacheField name="VeryActiveMinutes" numFmtId="0">
      <sharedItems containsSemiMixedTypes="0" containsString="0" containsNumber="1" containsInteger="1" minValue="3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x v="0"/>
    <n v="13162"/>
    <n v="8.5"/>
    <n v="8.5"/>
    <n v="0"/>
    <n v="1.87999999523163"/>
    <n v="0.55000001192092896"/>
    <n v="6.0599999427795401"/>
    <n v="0"/>
    <n v="25"/>
    <n v="13"/>
    <n v="328"/>
    <n v="728"/>
    <n v="1985"/>
  </r>
  <r>
    <x v="0"/>
    <x v="1"/>
    <n v="10735"/>
    <n v="6.9699997901916504"/>
    <n v="6.9699997901916504"/>
    <n v="0"/>
    <n v="1.5700000524520901"/>
    <n v="0.68999999761581399"/>
    <n v="4.71000003814697"/>
    <n v="0"/>
    <n v="21"/>
    <n v="19"/>
    <n v="217"/>
    <n v="776"/>
    <n v="1797"/>
  </r>
  <r>
    <x v="0"/>
    <x v="2"/>
    <n v="10460"/>
    <n v="6.7399997711181596"/>
    <n v="6.7399997711181596"/>
    <n v="0"/>
    <n v="2.4400000572204599"/>
    <n v="0.40000000596046398"/>
    <n v="3.9100000858306898"/>
    <n v="0"/>
    <n v="30"/>
    <n v="11"/>
    <n v="181"/>
    <n v="1218"/>
    <n v="1776"/>
  </r>
  <r>
    <x v="0"/>
    <x v="3"/>
    <n v="9762"/>
    <n v="6.2800002098083496"/>
    <n v="6.2800002098083496"/>
    <n v="0"/>
    <n v="2.1400001049041699"/>
    <n v="1.2599999904632599"/>
    <n v="2.8299999237060498"/>
    <n v="0"/>
    <n v="29"/>
    <n v="34"/>
    <n v="209"/>
    <n v="726"/>
    <n v="1745"/>
  </r>
  <r>
    <x v="0"/>
    <x v="4"/>
    <n v="12669"/>
    <n v="8.1599998474121094"/>
    <n v="8.1599998474121094"/>
    <n v="0"/>
    <n v="2.71000003814697"/>
    <n v="0.40999999642372098"/>
    <n v="5.03999996185303"/>
    <n v="0"/>
    <n v="36"/>
    <n v="10"/>
    <n v="221"/>
    <n v="773"/>
    <n v="1863"/>
  </r>
  <r>
    <x v="0"/>
    <x v="5"/>
    <n v="9705"/>
    <n v="6.4800000190734899"/>
    <n v="6.4800000190734899"/>
    <n v="0"/>
    <n v="3.1900000572204599"/>
    <n v="0.77999997138977095"/>
    <n v="2.5099999904632599"/>
    <n v="0"/>
    <n v="38"/>
    <n v="20"/>
    <n v="164"/>
    <n v="539"/>
    <n v="1728"/>
  </r>
  <r>
    <x v="0"/>
    <x v="6"/>
    <n v="13019"/>
    <n v="8.5900001525878906"/>
    <n v="8.5900001525878906"/>
    <n v="0"/>
    <n v="3.25"/>
    <n v="0.63999998569488503"/>
    <n v="4.71000003814697"/>
    <n v="0"/>
    <n v="42"/>
    <n v="16"/>
    <n v="233"/>
    <n v="1149"/>
    <n v="1921"/>
  </r>
  <r>
    <x v="0"/>
    <x v="7"/>
    <n v="15506"/>
    <n v="9.8800001144409197"/>
    <n v="9.8800001144409197"/>
    <n v="0"/>
    <n v="3.5299999713897701"/>
    <n v="1.3200000524520901"/>
    <n v="5.0300002098083496"/>
    <n v="0"/>
    <n v="50"/>
    <n v="31"/>
    <n v="264"/>
    <n v="775"/>
    <n v="2035"/>
  </r>
  <r>
    <x v="0"/>
    <x v="8"/>
    <n v="10544"/>
    <n v="6.6799998283386204"/>
    <n v="6.6799998283386204"/>
    <n v="0"/>
    <n v="1.96000003814697"/>
    <n v="0.479999989271164"/>
    <n v="4.2399997711181596"/>
    <n v="0"/>
    <n v="28"/>
    <n v="12"/>
    <n v="205"/>
    <n v="818"/>
    <n v="1786"/>
  </r>
  <r>
    <x v="0"/>
    <x v="9"/>
    <n v="9819"/>
    <n v="6.3400001525878897"/>
    <n v="6.3400001525878897"/>
    <n v="0"/>
    <n v="1.3400000333786"/>
    <n v="0.34999999403953602"/>
    <n v="4.6500000953674299"/>
    <n v="0"/>
    <n v="19"/>
    <n v="8"/>
    <n v="211"/>
    <n v="838"/>
    <n v="1775"/>
  </r>
  <r>
    <x v="0"/>
    <x v="10"/>
    <n v="12764"/>
    <n v="8.1300001144409197"/>
    <n v="8.1300001144409197"/>
    <n v="0"/>
    <n v="4.7600002288818404"/>
    <n v="1.12000000476837"/>
    <n v="2.2400000095367401"/>
    <n v="0"/>
    <n v="66"/>
    <n v="27"/>
    <n v="130"/>
    <n v="1217"/>
    <n v="1827"/>
  </r>
  <r>
    <x v="0"/>
    <x v="11"/>
    <n v="14371"/>
    <n v="9.0399999618530291"/>
    <n v="9.0399999618530291"/>
    <n v="0"/>
    <n v="2.8099999427795401"/>
    <n v="0.87000000476837203"/>
    <n v="5.3600001335143999"/>
    <n v="0"/>
    <n v="41"/>
    <n v="21"/>
    <n v="262"/>
    <n v="732"/>
    <n v="1949"/>
  </r>
  <r>
    <x v="0"/>
    <x v="12"/>
    <n v="10039"/>
    <n v="6.4099998474121103"/>
    <n v="6.4099998474121103"/>
    <n v="0"/>
    <n v="2.9200000762939502"/>
    <n v="0.20999999344348899"/>
    <n v="3.2799999713897701"/>
    <n v="0"/>
    <n v="39"/>
    <n v="5"/>
    <n v="238"/>
    <n v="709"/>
    <n v="1788"/>
  </r>
  <r>
    <x v="0"/>
    <x v="13"/>
    <n v="15355"/>
    <n v="9.8000001907348597"/>
    <n v="9.8000001907348597"/>
    <n v="0"/>
    <n v="5.28999996185303"/>
    <n v="0.56999999284744296"/>
    <n v="3.9400000572204599"/>
    <n v="0"/>
    <n v="73"/>
    <n v="14"/>
    <n v="216"/>
    <n v="814"/>
    <n v="2013"/>
  </r>
  <r>
    <x v="0"/>
    <x v="14"/>
    <n v="13755"/>
    <n v="8.7899999618530291"/>
    <n v="8.7899999618530291"/>
    <n v="0"/>
    <n v="2.3299999237060498"/>
    <n v="0.92000001668930098"/>
    <n v="5.53999996185303"/>
    <n v="0"/>
    <n v="31"/>
    <n v="23"/>
    <n v="279"/>
    <n v="833"/>
    <n v="1970"/>
  </r>
  <r>
    <x v="0"/>
    <x v="15"/>
    <n v="18134"/>
    <n v="12.210000038146999"/>
    <n v="12.210000038146999"/>
    <n v="0"/>
    <n v="6.4000000953674299"/>
    <n v="0.40999999642372098"/>
    <n v="5.4099998474121103"/>
    <n v="0"/>
    <n v="78"/>
    <n v="11"/>
    <n v="243"/>
    <n v="1108"/>
    <n v="2159"/>
  </r>
  <r>
    <x v="0"/>
    <x v="16"/>
    <n v="13154"/>
    <n v="8.5299997329711896"/>
    <n v="8.5299997329711896"/>
    <n v="0"/>
    <n v="3.53999996185303"/>
    <n v="1.1599999666214"/>
    <n v="3.78999996185303"/>
    <n v="0"/>
    <n v="48"/>
    <n v="28"/>
    <n v="189"/>
    <n v="782"/>
    <n v="1898"/>
  </r>
  <r>
    <x v="0"/>
    <x v="17"/>
    <n v="11181"/>
    <n v="7.1500000953674299"/>
    <n v="7.1500000953674299"/>
    <n v="0"/>
    <n v="1.0599999427795399"/>
    <n v="0.5"/>
    <n v="5.5799999237060502"/>
    <n v="0"/>
    <n v="16"/>
    <n v="12"/>
    <n v="243"/>
    <n v="815"/>
    <n v="1837"/>
  </r>
  <r>
    <x v="0"/>
    <x v="18"/>
    <n v="14673"/>
    <n v="9.25"/>
    <n v="9.25"/>
    <n v="0"/>
    <n v="3.5599999427795401"/>
    <n v="1.41999995708466"/>
    <n v="4.2699999809265101"/>
    <n v="0"/>
    <n v="52"/>
    <n v="34"/>
    <n v="217"/>
    <n v="712"/>
    <n v="1947"/>
  </r>
  <r>
    <x v="0"/>
    <x v="19"/>
    <n v="10602"/>
    <n v="6.8099999427795401"/>
    <n v="6.8099999427795401"/>
    <n v="0"/>
    <n v="2.28999996185303"/>
    <n v="1.6000000238418599"/>
    <n v="2.9200000762939502"/>
    <n v="0"/>
    <n v="33"/>
    <n v="35"/>
    <n v="246"/>
    <n v="730"/>
    <n v="1820"/>
  </r>
  <r>
    <x v="0"/>
    <x v="20"/>
    <n v="14727"/>
    <n v="9.7100000381469709"/>
    <n v="9.7100000381469709"/>
    <n v="0"/>
    <n v="3.21000003814697"/>
    <n v="0.56999999284744296"/>
    <n v="5.9200000762939498"/>
    <n v="0"/>
    <n v="41"/>
    <n v="15"/>
    <n v="277"/>
    <n v="798"/>
    <n v="2004"/>
  </r>
  <r>
    <x v="0"/>
    <x v="21"/>
    <n v="15103"/>
    <n v="9.6599998474121094"/>
    <n v="9.6599998474121094"/>
    <n v="0"/>
    <n v="3.7300000190734899"/>
    <n v="1.04999995231628"/>
    <n v="4.8800001144409197"/>
    <n v="0"/>
    <n v="50"/>
    <n v="24"/>
    <n v="254"/>
    <n v="816"/>
    <n v="1990"/>
  </r>
  <r>
    <x v="0"/>
    <x v="22"/>
    <n v="11100"/>
    <n v="7.1500000953674299"/>
    <n v="7.1500000953674299"/>
    <n v="0"/>
    <n v="2.46000003814697"/>
    <n v="0.87000000476837203"/>
    <n v="3.8199999332428001"/>
    <n v="0"/>
    <n v="36"/>
    <n v="22"/>
    <n v="203"/>
    <n v="1179"/>
    <n v="1819"/>
  </r>
  <r>
    <x v="0"/>
    <x v="23"/>
    <n v="14070"/>
    <n v="8.8999996185302699"/>
    <n v="8.8999996185302699"/>
    <n v="0"/>
    <n v="2.9200000762939502"/>
    <n v="1.08000004291534"/>
    <n v="4.8800001144409197"/>
    <n v="0"/>
    <n v="45"/>
    <n v="24"/>
    <n v="250"/>
    <n v="857"/>
    <n v="1959"/>
  </r>
  <r>
    <x v="0"/>
    <x v="24"/>
    <n v="12159"/>
    <n v="8.0299997329711896"/>
    <n v="8.0299997329711896"/>
    <n v="0"/>
    <n v="1.9700000286102299"/>
    <n v="0.25"/>
    <n v="5.8099999427795401"/>
    <n v="0"/>
    <n v="24"/>
    <n v="6"/>
    <n v="289"/>
    <n v="754"/>
    <n v="1896"/>
  </r>
  <r>
    <x v="0"/>
    <x v="25"/>
    <n v="11992"/>
    <n v="7.71000003814697"/>
    <n v="7.71000003814697"/>
    <n v="0"/>
    <n v="2.46000003814697"/>
    <n v="2.1199998855590798"/>
    <n v="3.1300001144409202"/>
    <n v="0"/>
    <n v="37"/>
    <n v="46"/>
    <n v="175"/>
    <n v="833"/>
    <n v="1821"/>
  </r>
  <r>
    <x v="0"/>
    <x v="26"/>
    <n v="10060"/>
    <n v="6.5799999237060502"/>
    <n v="6.5799999237060502"/>
    <n v="0"/>
    <n v="3.5299999713897701"/>
    <n v="0.31999999284744302"/>
    <n v="2.7300000190734899"/>
    <n v="0"/>
    <n v="44"/>
    <n v="8"/>
    <n v="203"/>
    <n v="574"/>
    <n v="1740"/>
  </r>
  <r>
    <x v="0"/>
    <x v="27"/>
    <n v="12022"/>
    <n v="7.7199997901916504"/>
    <n v="7.7199997901916504"/>
    <n v="0"/>
    <n v="3.4500000476837198"/>
    <n v="0.52999997138977095"/>
    <n v="3.7400000095367401"/>
    <n v="0"/>
    <n v="46"/>
    <n v="11"/>
    <n v="206"/>
    <n v="835"/>
    <n v="1819"/>
  </r>
  <r>
    <x v="0"/>
    <x v="28"/>
    <n v="12207"/>
    <n v="7.7699999809265101"/>
    <n v="7.7699999809265101"/>
    <n v="0"/>
    <n v="3.3499999046325701"/>
    <n v="1.1599999666214"/>
    <n v="3.2599999904632599"/>
    <n v="0"/>
    <n v="46"/>
    <n v="31"/>
    <n v="214"/>
    <n v="746"/>
    <n v="1859"/>
  </r>
  <r>
    <x v="0"/>
    <x v="29"/>
    <n v="12770"/>
    <n v="8.1300001144409197"/>
    <n v="8.1300001144409197"/>
    <n v="0"/>
    <n v="2.5599999427795401"/>
    <n v="1.0099999904632599"/>
    <n v="4.5500001907348597"/>
    <n v="0"/>
    <n v="36"/>
    <n v="23"/>
    <n v="251"/>
    <n v="669"/>
    <n v="1783"/>
  </r>
  <r>
    <x v="0"/>
    <x v="30"/>
    <n v="0"/>
    <n v="0"/>
    <n v="0"/>
    <n v="0"/>
    <n v="0"/>
    <n v="0"/>
    <n v="0"/>
    <n v="0"/>
    <n v="0"/>
    <n v="0"/>
    <n v="0"/>
    <n v="1440"/>
    <n v="0"/>
  </r>
  <r>
    <x v="1"/>
    <x v="0"/>
    <n v="8163"/>
    <n v="5.3099999427795401"/>
    <n v="5.3099999427795401"/>
    <n v="0"/>
    <n v="0"/>
    <n v="0"/>
    <n v="5.3099999427795401"/>
    <n v="0"/>
    <n v="0"/>
    <n v="0"/>
    <n v="146"/>
    <n v="1294"/>
    <n v="1432"/>
  </r>
  <r>
    <x v="1"/>
    <x v="1"/>
    <n v="7007"/>
    <n v="4.5500001907348597"/>
    <n v="4.5500001907348597"/>
    <n v="0"/>
    <n v="0"/>
    <n v="0"/>
    <n v="4.5500001907348597"/>
    <n v="0"/>
    <n v="0"/>
    <n v="0"/>
    <n v="148"/>
    <n v="1292"/>
    <n v="1411"/>
  </r>
  <r>
    <x v="1"/>
    <x v="2"/>
    <n v="9107"/>
    <n v="5.9200000762939498"/>
    <n v="5.9200000762939498"/>
    <n v="0"/>
    <n v="0"/>
    <n v="0"/>
    <n v="5.9099998474121103"/>
    <n v="9.9999997764825804E-3"/>
    <n v="0"/>
    <n v="0"/>
    <n v="236"/>
    <n v="1204"/>
    <n v="1572"/>
  </r>
  <r>
    <x v="1"/>
    <x v="3"/>
    <n v="1510"/>
    <n v="0.980000019073486"/>
    <n v="0.980000019073486"/>
    <n v="0"/>
    <n v="0"/>
    <n v="0"/>
    <n v="0.97000002861022905"/>
    <n v="0"/>
    <n v="0"/>
    <n v="0"/>
    <n v="96"/>
    <n v="1344"/>
    <n v="1344"/>
  </r>
  <r>
    <x v="1"/>
    <x v="4"/>
    <n v="5370"/>
    <n v="3.4900000095367401"/>
    <n v="3.4900000095367401"/>
    <n v="0"/>
    <n v="0"/>
    <n v="0"/>
    <n v="3.4900000095367401"/>
    <n v="0"/>
    <n v="0"/>
    <n v="0"/>
    <n v="176"/>
    <n v="1264"/>
    <n v="1463"/>
  </r>
  <r>
    <x v="1"/>
    <x v="5"/>
    <n v="6175"/>
    <n v="4.0599999427795401"/>
    <n v="4.0599999427795401"/>
    <n v="0"/>
    <n v="1.0299999713897701"/>
    <n v="1.5199999809265099"/>
    <n v="1.4900000095367401"/>
    <n v="9.9999997764825804E-3"/>
    <n v="15"/>
    <n v="22"/>
    <n v="127"/>
    <n v="1276"/>
    <n v="1554"/>
  </r>
  <r>
    <x v="1"/>
    <x v="6"/>
    <n v="10536"/>
    <n v="7.4099998474121103"/>
    <n v="7.4099998474121103"/>
    <n v="0"/>
    <n v="2.1500000953674299"/>
    <n v="0.62000000476837203"/>
    <n v="4.6199998855590803"/>
    <n v="9.9999997764825804E-3"/>
    <n v="17"/>
    <n v="7"/>
    <n v="202"/>
    <n v="1214"/>
    <n v="1604"/>
  </r>
  <r>
    <x v="1"/>
    <x v="7"/>
    <n v="2916"/>
    <n v="1.8999999761581401"/>
    <n v="1.8999999761581401"/>
    <n v="0"/>
    <n v="0"/>
    <n v="0"/>
    <n v="1.8999999761581401"/>
    <n v="0"/>
    <n v="0"/>
    <n v="0"/>
    <n v="141"/>
    <n v="1299"/>
    <n v="1435"/>
  </r>
  <r>
    <x v="1"/>
    <x v="8"/>
    <n v="4974"/>
    <n v="3.2300000190734899"/>
    <n v="3.2300000190734899"/>
    <n v="0"/>
    <n v="0"/>
    <n v="0"/>
    <n v="3.2300000190734899"/>
    <n v="0"/>
    <n v="0"/>
    <n v="0"/>
    <n v="151"/>
    <n v="1289"/>
    <n v="1446"/>
  </r>
  <r>
    <x v="1"/>
    <x v="9"/>
    <n v="6349"/>
    <n v="4.1300001144409197"/>
    <n v="4.1300001144409197"/>
    <n v="0"/>
    <n v="0"/>
    <n v="0"/>
    <n v="4.1100001335143999"/>
    <n v="1.9999999552965199E-2"/>
    <n v="0"/>
    <n v="0"/>
    <n v="186"/>
    <n v="1254"/>
    <n v="1467"/>
  </r>
  <r>
    <x v="1"/>
    <x v="10"/>
    <n v="4026"/>
    <n v="2.6199998855590798"/>
    <n v="2.6199998855590798"/>
    <n v="0"/>
    <n v="0"/>
    <n v="0"/>
    <n v="2.5999999046325701"/>
    <n v="0"/>
    <n v="0"/>
    <n v="0"/>
    <n v="199"/>
    <n v="1241"/>
    <n v="1470"/>
  </r>
  <r>
    <x v="1"/>
    <x v="11"/>
    <n v="8538"/>
    <n v="5.5500001907348597"/>
    <n v="5.5500001907348597"/>
    <n v="0"/>
    <n v="0"/>
    <n v="0"/>
    <n v="5.53999996185303"/>
    <n v="9.9999997764825804E-3"/>
    <n v="0"/>
    <n v="0"/>
    <n v="227"/>
    <n v="1213"/>
    <n v="1562"/>
  </r>
  <r>
    <x v="1"/>
    <x v="12"/>
    <n v="6076"/>
    <n v="3.9500000476837198"/>
    <n v="3.9500000476837198"/>
    <n v="0"/>
    <n v="1.1499999761581401"/>
    <n v="0.91000002622604403"/>
    <n v="1.8899999856948899"/>
    <n v="0"/>
    <n v="16"/>
    <n v="18"/>
    <n v="185"/>
    <n v="1221"/>
    <n v="1617"/>
  </r>
  <r>
    <x v="1"/>
    <x v="13"/>
    <n v="6497"/>
    <n v="4.2199997901916504"/>
    <n v="4.2199997901916504"/>
    <n v="0"/>
    <n v="0"/>
    <n v="0"/>
    <n v="4.1999998092651403"/>
    <n v="1.9999999552965199E-2"/>
    <n v="0"/>
    <n v="0"/>
    <n v="202"/>
    <n v="1238"/>
    <n v="1492"/>
  </r>
  <r>
    <x v="1"/>
    <x v="14"/>
    <n v="2826"/>
    <n v="1.8400000333786"/>
    <n v="1.8400000333786"/>
    <n v="0"/>
    <n v="0"/>
    <n v="0"/>
    <n v="1.83000004291534"/>
    <n v="9.9999997764825804E-3"/>
    <n v="0"/>
    <n v="0"/>
    <n v="140"/>
    <n v="1300"/>
    <n v="1402"/>
  </r>
  <r>
    <x v="1"/>
    <x v="15"/>
    <n v="8367"/>
    <n v="5.4400000572204599"/>
    <n v="5.4400000572204599"/>
    <n v="0"/>
    <n v="1.1100000143051101"/>
    <n v="1.87000000476837"/>
    <n v="2.46000003814697"/>
    <n v="0"/>
    <n v="17"/>
    <n v="36"/>
    <n v="154"/>
    <n v="1233"/>
    <n v="1670"/>
  </r>
  <r>
    <x v="1"/>
    <x v="16"/>
    <n v="2759"/>
    <n v="1.78999996185303"/>
    <n v="1.78999996185303"/>
    <n v="0"/>
    <n v="0"/>
    <n v="0.20000000298023199"/>
    <n v="1.6000000238418599"/>
    <n v="0"/>
    <n v="0"/>
    <n v="5"/>
    <n v="115"/>
    <n v="1320"/>
    <n v="1401"/>
  </r>
  <r>
    <x v="1"/>
    <x v="17"/>
    <n v="2390"/>
    <n v="1.54999995231628"/>
    <n v="1.54999995231628"/>
    <n v="0"/>
    <n v="0"/>
    <n v="0"/>
    <n v="1.54999995231628"/>
    <n v="0"/>
    <n v="0"/>
    <n v="0"/>
    <n v="150"/>
    <n v="1290"/>
    <n v="1404"/>
  </r>
  <r>
    <x v="1"/>
    <x v="18"/>
    <n v="6474"/>
    <n v="4.3000001907348597"/>
    <n v="4.3000001907348597"/>
    <n v="0"/>
    <n v="0.89999997615814198"/>
    <n v="1.2799999713897701"/>
    <n v="2.1199998855590798"/>
    <n v="9.9999997764825804E-3"/>
    <n v="11"/>
    <n v="23"/>
    <n v="224"/>
    <n v="1182"/>
    <n v="1655"/>
  </r>
  <r>
    <x v="1"/>
    <x v="19"/>
    <n v="36019"/>
    <n v="28.030000686645501"/>
    <n v="28.030000686645501"/>
    <n v="0"/>
    <n v="21.920000076293899"/>
    <n v="4.1900000572204599"/>
    <n v="1.9099999666214"/>
    <n v="1.9999999552965199E-2"/>
    <n v="186"/>
    <n v="63"/>
    <n v="171"/>
    <n v="1020"/>
    <n v="2690"/>
  </r>
  <r>
    <x v="1"/>
    <x v="20"/>
    <n v="7155"/>
    <n v="4.9299998283386204"/>
    <n v="4.9299998283386204"/>
    <n v="0"/>
    <n v="0.86000001430511497"/>
    <n v="0.58999997377395597"/>
    <n v="3.4700000286102299"/>
    <n v="0"/>
    <n v="7"/>
    <n v="6"/>
    <n v="166"/>
    <n v="1261"/>
    <n v="1497"/>
  </r>
  <r>
    <x v="1"/>
    <x v="21"/>
    <n v="2100"/>
    <n v="1.37000000476837"/>
    <n v="1.37000000476837"/>
    <n v="0"/>
    <n v="0"/>
    <n v="0"/>
    <n v="1.3400000333786"/>
    <n v="1.9999999552965199E-2"/>
    <n v="0"/>
    <n v="0"/>
    <n v="96"/>
    <n v="1344"/>
    <n v="1334"/>
  </r>
  <r>
    <x v="1"/>
    <x v="22"/>
    <n v="2193"/>
    <n v="1.4299999475479099"/>
    <n v="1.4299999475479099"/>
    <n v="0"/>
    <n v="0"/>
    <n v="0"/>
    <n v="1.41999995708466"/>
    <n v="0"/>
    <n v="0"/>
    <n v="0"/>
    <n v="118"/>
    <n v="1322"/>
    <n v="1368"/>
  </r>
  <r>
    <x v="1"/>
    <x v="23"/>
    <n v="2470"/>
    <n v="1.6100000143051101"/>
    <n v="1.6100000143051101"/>
    <n v="0"/>
    <n v="0"/>
    <n v="0"/>
    <n v="1.58000004291534"/>
    <n v="1.9999999552965199E-2"/>
    <n v="0"/>
    <n v="0"/>
    <n v="117"/>
    <n v="1323"/>
    <n v="1370"/>
  </r>
  <r>
    <x v="1"/>
    <x v="24"/>
    <n v="1727"/>
    <n v="1.12000000476837"/>
    <n v="1.12000000476837"/>
    <n v="0"/>
    <n v="0"/>
    <n v="0"/>
    <n v="1.12000000476837"/>
    <n v="9.9999997764825804E-3"/>
    <n v="0"/>
    <n v="0"/>
    <n v="102"/>
    <n v="1338"/>
    <n v="1341"/>
  </r>
  <r>
    <x v="1"/>
    <x v="25"/>
    <n v="2104"/>
    <n v="1.37000000476837"/>
    <n v="1.37000000476837"/>
    <n v="0"/>
    <n v="0"/>
    <n v="0"/>
    <n v="1.37000000476837"/>
    <n v="0"/>
    <n v="0"/>
    <n v="0"/>
    <n v="182"/>
    <n v="1258"/>
    <n v="1474"/>
  </r>
  <r>
    <x v="1"/>
    <x v="26"/>
    <n v="3427"/>
    <n v="2.2300000190734899"/>
    <n v="2.2300000190734899"/>
    <n v="0"/>
    <n v="0"/>
    <n v="0"/>
    <n v="2.2200000286102299"/>
    <n v="0"/>
    <n v="0"/>
    <n v="0"/>
    <n v="152"/>
    <n v="1288"/>
    <n v="1427"/>
  </r>
  <r>
    <x v="1"/>
    <x v="27"/>
    <n v="1732"/>
    <n v="1.12999999523163"/>
    <n v="1.12999999523163"/>
    <n v="0"/>
    <n v="0"/>
    <n v="0"/>
    <n v="1.12999999523163"/>
    <n v="0"/>
    <n v="0"/>
    <n v="0"/>
    <n v="91"/>
    <n v="1349"/>
    <n v="1328"/>
  </r>
  <r>
    <x v="1"/>
    <x v="28"/>
    <n v="2969"/>
    <n v="1.9299999475479099"/>
    <n v="1.9299999475479099"/>
    <n v="0"/>
    <n v="0"/>
    <n v="0"/>
    <n v="1.91999995708466"/>
    <n v="9.9999997764825804E-3"/>
    <n v="0"/>
    <n v="0"/>
    <n v="139"/>
    <n v="1301"/>
    <n v="1393"/>
  </r>
  <r>
    <x v="1"/>
    <x v="29"/>
    <n v="3134"/>
    <n v="2.03999996185303"/>
    <n v="2.03999996185303"/>
    <n v="0"/>
    <n v="0"/>
    <n v="0"/>
    <n v="2.03999996185303"/>
    <n v="0"/>
    <n v="0"/>
    <n v="0"/>
    <n v="112"/>
    <n v="1328"/>
    <n v="1359"/>
  </r>
  <r>
    <x v="1"/>
    <x v="30"/>
    <n v="2971"/>
    <n v="1.9299999475479099"/>
    <n v="1.9299999475479099"/>
    <n v="0"/>
    <n v="0"/>
    <n v="0"/>
    <n v="1.91999995708466"/>
    <n v="9.9999997764825804E-3"/>
    <n v="0"/>
    <n v="0"/>
    <n v="107"/>
    <n v="890"/>
    <n v="1002"/>
  </r>
  <r>
    <x v="2"/>
    <x v="0"/>
    <n v="10694"/>
    <n v="7.7699999809265101"/>
    <n v="7.7699999809265101"/>
    <n v="0"/>
    <n v="0.140000000596046"/>
    <n v="2.2999999523162802"/>
    <n v="5.3299999237060502"/>
    <n v="0"/>
    <n v="2"/>
    <n v="51"/>
    <n v="256"/>
    <n v="1131"/>
    <n v="3199"/>
  </r>
  <r>
    <x v="2"/>
    <x v="1"/>
    <n v="8001"/>
    <n v="5.8200001716613796"/>
    <n v="5.8200001716613796"/>
    <n v="0"/>
    <n v="2.2799999713897701"/>
    <n v="0.89999997615814198"/>
    <n v="2.6400001049041699"/>
    <n v="0"/>
    <n v="30"/>
    <n v="16"/>
    <n v="135"/>
    <n v="1259"/>
    <n v="2902"/>
  </r>
  <r>
    <x v="2"/>
    <x v="2"/>
    <n v="11037"/>
    <n v="8.0200004577636701"/>
    <n v="8.0200004577636701"/>
    <n v="0"/>
    <n v="0.36000001430511502"/>
    <n v="2.5599999427795401"/>
    <n v="5.0999999046325701"/>
    <n v="0"/>
    <n v="5"/>
    <n v="58"/>
    <n v="252"/>
    <n v="1125"/>
    <n v="3226"/>
  </r>
  <r>
    <x v="2"/>
    <x v="3"/>
    <n v="5263"/>
    <n v="3.8299999237060498"/>
    <n v="3.8299999237060498"/>
    <n v="0"/>
    <n v="0.21999999880790699"/>
    <n v="0.15000000596046401"/>
    <n v="3.4500000476837198"/>
    <n v="0"/>
    <n v="3"/>
    <n v="4"/>
    <n v="170"/>
    <n v="1263"/>
    <n v="2750"/>
  </r>
  <r>
    <x v="2"/>
    <x v="4"/>
    <n v="15300"/>
    <n v="11.1199998855591"/>
    <n v="11.1199998855591"/>
    <n v="0"/>
    <n v="4.0999999046325701"/>
    <n v="1.87999999523163"/>
    <n v="5.0900001525878897"/>
    <n v="0"/>
    <n v="51"/>
    <n v="42"/>
    <n v="212"/>
    <n v="1135"/>
    <n v="3493"/>
  </r>
  <r>
    <x v="2"/>
    <x v="5"/>
    <n v="8757"/>
    <n v="6.3699998855590803"/>
    <n v="6.3699998855590803"/>
    <n v="0"/>
    <n v="2.25"/>
    <n v="0.56999999284744296"/>
    <n v="3.5499999523162802"/>
    <n v="0"/>
    <n v="29"/>
    <n v="13"/>
    <n v="186"/>
    <n v="1212"/>
    <n v="3011"/>
  </r>
  <r>
    <x v="2"/>
    <x v="6"/>
    <n v="7132"/>
    <n v="5.1900000572204599"/>
    <n v="5.1900000572204599"/>
    <n v="0"/>
    <n v="1.0700000524520901"/>
    <n v="1.66999995708466"/>
    <n v="2.4500000476837198"/>
    <n v="0"/>
    <n v="15"/>
    <n v="33"/>
    <n v="121"/>
    <n v="1271"/>
    <n v="2806"/>
  </r>
  <r>
    <x v="2"/>
    <x v="7"/>
    <n v="11256"/>
    <n v="8.1800003051757795"/>
    <n v="8.1800003051757795"/>
    <n v="0"/>
    <n v="0.36000001430511502"/>
    <n v="2.5299999713897701"/>
    <n v="5.3000001907348597"/>
    <n v="0"/>
    <n v="5"/>
    <n v="58"/>
    <n v="278"/>
    <n v="1099"/>
    <n v="3300"/>
  </r>
  <r>
    <x v="2"/>
    <x v="8"/>
    <n v="2436"/>
    <n v="1.7699999809265099"/>
    <n v="1.7699999809265099"/>
    <n v="0"/>
    <n v="0"/>
    <n v="0"/>
    <n v="1.7599999904632599"/>
    <n v="9.9999997764825804E-3"/>
    <n v="0"/>
    <n v="0"/>
    <n v="125"/>
    <n v="1315"/>
    <n v="2430"/>
  </r>
  <r>
    <x v="2"/>
    <x v="9"/>
    <n v="1223"/>
    <n v="0.88999998569488503"/>
    <n v="0.88999998569488503"/>
    <n v="0"/>
    <n v="0"/>
    <n v="0"/>
    <n v="0.87999999523162797"/>
    <n v="9.9999997764825804E-3"/>
    <n v="0"/>
    <n v="0"/>
    <n v="38"/>
    <n v="1402"/>
    <n v="2140"/>
  </r>
  <r>
    <x v="2"/>
    <x v="10"/>
    <n v="3673"/>
    <n v="2.6700000762939502"/>
    <n v="2.6700000762939502"/>
    <n v="0"/>
    <n v="0"/>
    <n v="0"/>
    <n v="2.6600000858306898"/>
    <n v="9.9999997764825804E-3"/>
    <n v="0"/>
    <n v="0"/>
    <n v="86"/>
    <n v="1354"/>
    <n v="2344"/>
  </r>
  <r>
    <x v="2"/>
    <x v="11"/>
    <n v="6637"/>
    <n v="4.8299999237060502"/>
    <n v="4.8299999237060502"/>
    <n v="0"/>
    <n v="0"/>
    <n v="0.57999998331069902"/>
    <n v="4.25"/>
    <n v="0"/>
    <n v="0"/>
    <n v="15"/>
    <n v="160"/>
    <n v="1265"/>
    <n v="2677"/>
  </r>
  <r>
    <x v="2"/>
    <x v="12"/>
    <n v="3321"/>
    <n v="2.4100000858306898"/>
    <n v="2.4100000858306898"/>
    <n v="0"/>
    <n v="0"/>
    <n v="0"/>
    <n v="2.4100000858306898"/>
    <n v="0"/>
    <n v="0"/>
    <n v="0"/>
    <n v="89"/>
    <n v="1351"/>
    <n v="2413"/>
  </r>
  <r>
    <x v="2"/>
    <x v="13"/>
    <n v="3580"/>
    <n v="2.5999999046325701"/>
    <n v="2.5999999046325701"/>
    <n v="0"/>
    <n v="0.58999997377395597"/>
    <n v="5.9999998658895499E-2"/>
    <n v="1.95000004768372"/>
    <n v="0"/>
    <n v="8"/>
    <n v="1"/>
    <n v="94"/>
    <n v="1337"/>
    <n v="2497"/>
  </r>
  <r>
    <x v="2"/>
    <x v="14"/>
    <n v="9919"/>
    <n v="7.21000003814697"/>
    <n v="7.21000003814697"/>
    <n v="0"/>
    <n v="0.80000001192092896"/>
    <n v="1.7200000286102299"/>
    <n v="4.6900000572204599"/>
    <n v="0"/>
    <n v="11"/>
    <n v="41"/>
    <n v="223"/>
    <n v="1165"/>
    <n v="3123"/>
  </r>
  <r>
    <x v="2"/>
    <x v="15"/>
    <n v="3032"/>
    <n v="2.2000000476837198"/>
    <n v="2.2000000476837198"/>
    <n v="0"/>
    <n v="0"/>
    <n v="0"/>
    <n v="2.2000000476837198"/>
    <n v="0"/>
    <n v="0"/>
    <n v="0"/>
    <n v="118"/>
    <n v="1322"/>
    <n v="2489"/>
  </r>
  <r>
    <x v="2"/>
    <x v="16"/>
    <n v="9405"/>
    <n v="6.8400001525878897"/>
    <n v="6.8400001525878897"/>
    <n v="0"/>
    <n v="0.20000000298023199"/>
    <n v="2.3199999332428001"/>
    <n v="4.3099999427795401"/>
    <n v="0"/>
    <n v="3"/>
    <n v="53"/>
    <n v="227"/>
    <n v="1157"/>
    <n v="3108"/>
  </r>
  <r>
    <x v="2"/>
    <x v="17"/>
    <n v="3176"/>
    <n v="2.3099999427795401"/>
    <n v="2.3099999427795401"/>
    <n v="0"/>
    <n v="0"/>
    <n v="0"/>
    <n v="2.3099999427795401"/>
    <n v="0"/>
    <n v="0"/>
    <n v="0"/>
    <n v="120"/>
    <n v="1193"/>
    <n v="2498"/>
  </r>
  <r>
    <x v="2"/>
    <x v="18"/>
    <n v="18213"/>
    <n v="13.2399997711182"/>
    <n v="13.2399997711182"/>
    <n v="0"/>
    <n v="0.62999999523162797"/>
    <n v="3.1400001049041699"/>
    <n v="9.4600000381469709"/>
    <n v="0"/>
    <n v="9"/>
    <n v="71"/>
    <n v="402"/>
    <n v="816"/>
    <n v="3846"/>
  </r>
  <r>
    <x v="2"/>
    <x v="19"/>
    <n v="6132"/>
    <n v="4.46000003814697"/>
    <n v="4.46000003814697"/>
    <n v="0"/>
    <n v="0.239999994635582"/>
    <n v="0.99000000953674305"/>
    <n v="3.2300000190734899"/>
    <n v="0"/>
    <n v="3"/>
    <n v="24"/>
    <n v="146"/>
    <n v="908"/>
    <n v="2696"/>
  </r>
  <r>
    <x v="2"/>
    <x v="20"/>
    <n v="3758"/>
    <n v="2.7300000190734899"/>
    <n v="2.7300000190734899"/>
    <n v="0"/>
    <n v="7.0000000298023196E-2"/>
    <n v="0.31000000238418601"/>
    <n v="2.3499999046325701"/>
    <n v="0"/>
    <n v="1"/>
    <n v="7"/>
    <n v="148"/>
    <n v="682"/>
    <n v="2580"/>
  </r>
  <r>
    <x v="2"/>
    <x v="21"/>
    <n v="12850"/>
    <n v="9.3400001525878906"/>
    <n v="9.3400001525878906"/>
    <n v="0"/>
    <n v="0.72000002861022905"/>
    <n v="4.0900001525878897"/>
    <n v="4.53999996185303"/>
    <n v="0"/>
    <n v="10"/>
    <n v="94"/>
    <n v="221"/>
    <n v="1115"/>
    <n v="3324"/>
  </r>
  <r>
    <x v="2"/>
    <x v="22"/>
    <n v="2309"/>
    <n v="1.6799999475479099"/>
    <n v="1.6799999475479099"/>
    <n v="0"/>
    <n v="0"/>
    <n v="0"/>
    <n v="1.6599999666214"/>
    <n v="1.9999999552965199E-2"/>
    <n v="0"/>
    <n v="0"/>
    <n v="52"/>
    <n v="1388"/>
    <n v="2222"/>
  </r>
  <r>
    <x v="2"/>
    <x v="23"/>
    <n v="4363"/>
    <n v="3.1900000572204599"/>
    <n v="3.1900000572204599"/>
    <n v="0"/>
    <n v="0.519999980926514"/>
    <n v="0.54000002145767201"/>
    <n v="2.1300001144409202"/>
    <n v="9.9999997764825804E-3"/>
    <n v="6"/>
    <n v="12"/>
    <n v="81"/>
    <n v="1341"/>
    <n v="2463"/>
  </r>
  <r>
    <x v="2"/>
    <x v="24"/>
    <n v="9787"/>
    <n v="7.1199998855590803"/>
    <n v="7.1199998855590803"/>
    <n v="0"/>
    <n v="0.81999999284744296"/>
    <n v="0.270000010728836"/>
    <n v="6.0100002288818404"/>
    <n v="1.9999999552965199E-2"/>
    <n v="11"/>
    <n v="6"/>
    <n v="369"/>
    <n v="1054"/>
    <n v="3328"/>
  </r>
  <r>
    <x v="2"/>
    <x v="25"/>
    <n v="13372"/>
    <n v="9.7200002670288104"/>
    <n v="9.7200002670288104"/>
    <n v="0"/>
    <n v="3.2599999904632599"/>
    <n v="0.79000002145767201"/>
    <n v="5.6700000762939498"/>
    <n v="9.9999997764825804E-3"/>
    <n v="41"/>
    <n v="17"/>
    <n v="243"/>
    <n v="1139"/>
    <n v="3404"/>
  </r>
  <r>
    <x v="2"/>
    <x v="26"/>
    <n v="6724"/>
    <n v="4.8899998664856001"/>
    <n v="4.8899998664856001"/>
    <n v="0"/>
    <n v="0"/>
    <n v="0"/>
    <n v="4.8800001144409197"/>
    <n v="0"/>
    <n v="0"/>
    <n v="0"/>
    <n v="295"/>
    <n v="991"/>
    <n v="2987"/>
  </r>
  <r>
    <x v="2"/>
    <x v="27"/>
    <n v="6643"/>
    <n v="4.8299999237060502"/>
    <n v="4.8299999237060502"/>
    <n v="0"/>
    <n v="2.3900001049041699"/>
    <n v="0.34999999403953602"/>
    <n v="2.0899999141693102"/>
    <n v="9.9999997764825804E-3"/>
    <n v="32"/>
    <n v="6"/>
    <n v="303"/>
    <n v="1099"/>
    <n v="3008"/>
  </r>
  <r>
    <x v="2"/>
    <x v="28"/>
    <n v="9167"/>
    <n v="6.6599998474121103"/>
    <n v="6.6599998474121103"/>
    <n v="0"/>
    <n v="0.87999999523162797"/>
    <n v="0.81000000238418601"/>
    <n v="4.9699997901916504"/>
    <n v="9.9999997764825804E-3"/>
    <n v="12"/>
    <n v="19"/>
    <n v="155"/>
    <n v="1254"/>
    <n v="2799"/>
  </r>
  <r>
    <x v="2"/>
    <x v="29"/>
    <n v="1329"/>
    <n v="0.97000002861022905"/>
    <n v="0.97000002861022905"/>
    <n v="0"/>
    <n v="0"/>
    <n v="0"/>
    <n v="0.94999998807907104"/>
    <n v="9.9999997764825804E-3"/>
    <n v="0"/>
    <n v="0"/>
    <n v="49"/>
    <n v="713"/>
    <n v="1276"/>
  </r>
  <r>
    <x v="3"/>
    <x v="0"/>
    <n v="6697"/>
    <n v="4.4299998283386204"/>
    <n v="4.4299998283386204"/>
    <n v="0"/>
    <n v="0"/>
    <n v="0"/>
    <n v="4.4299998283386204"/>
    <n v="0"/>
    <n v="0"/>
    <n v="0"/>
    <n v="339"/>
    <n v="1101"/>
    <n v="2030"/>
  </r>
  <r>
    <x v="3"/>
    <x v="1"/>
    <n v="4929"/>
    <n v="3.2599999904632599"/>
    <n v="3.2599999904632599"/>
    <n v="0"/>
    <n v="0"/>
    <n v="0"/>
    <n v="3.2599999904632599"/>
    <n v="0"/>
    <n v="0"/>
    <n v="0"/>
    <n v="248"/>
    <n v="1192"/>
    <n v="1860"/>
  </r>
  <r>
    <x v="3"/>
    <x v="2"/>
    <n v="7937"/>
    <n v="5.25"/>
    <n v="5.25"/>
    <n v="0"/>
    <n v="0"/>
    <n v="0"/>
    <n v="5.2300000190734899"/>
    <n v="0"/>
    <n v="0"/>
    <n v="0"/>
    <n v="373"/>
    <n v="843"/>
    <n v="2130"/>
  </r>
  <r>
    <x v="3"/>
    <x v="3"/>
    <n v="3844"/>
    <n v="2.53999996185303"/>
    <n v="2.53999996185303"/>
    <n v="0"/>
    <n v="0"/>
    <n v="0"/>
    <n v="2.53999996185303"/>
    <n v="0"/>
    <n v="0"/>
    <n v="0"/>
    <n v="176"/>
    <n v="527"/>
    <n v="1725"/>
  </r>
  <r>
    <x v="3"/>
    <x v="4"/>
    <n v="3414"/>
    <n v="2.2599999904632599"/>
    <n v="2.2599999904632599"/>
    <n v="0"/>
    <n v="0"/>
    <n v="0"/>
    <n v="2.2599999904632599"/>
    <n v="0"/>
    <n v="0"/>
    <n v="0"/>
    <n v="147"/>
    <n v="1293"/>
    <n v="1657"/>
  </r>
  <r>
    <x v="3"/>
    <x v="5"/>
    <n v="4525"/>
    <n v="2.9900000095367401"/>
    <n v="2.9900000095367401"/>
    <n v="0"/>
    <n v="0.140000000596046"/>
    <n v="0.259999990463257"/>
    <n v="2.5899999141693102"/>
    <n v="0"/>
    <n v="2"/>
    <n v="8"/>
    <n v="199"/>
    <n v="1231"/>
    <n v="1793"/>
  </r>
  <r>
    <x v="3"/>
    <x v="6"/>
    <n v="4597"/>
    <n v="3.03999996185303"/>
    <n v="3.03999996185303"/>
    <n v="0"/>
    <n v="0"/>
    <n v="0.479999989271164"/>
    <n v="2.5599999427795401"/>
    <n v="0"/>
    <n v="0"/>
    <n v="12"/>
    <n v="217"/>
    <n v="1211"/>
    <n v="1814"/>
  </r>
  <r>
    <x v="3"/>
    <x v="7"/>
    <n v="197"/>
    <n v="0.129999995231628"/>
    <n v="0.129999995231628"/>
    <n v="0"/>
    <n v="0"/>
    <n v="0"/>
    <n v="0.129999995231628"/>
    <n v="0"/>
    <n v="0"/>
    <n v="0"/>
    <n v="10"/>
    <n v="1430"/>
    <n v="1366"/>
  </r>
  <r>
    <x v="3"/>
    <x v="8"/>
    <n v="8"/>
    <n v="9.9999997764825804E-3"/>
    <n v="9.9999997764825804E-3"/>
    <n v="0"/>
    <n v="0"/>
    <n v="0"/>
    <n v="9.9999997764825804E-3"/>
    <n v="0"/>
    <n v="0"/>
    <n v="0"/>
    <n v="1"/>
    <n v="1439"/>
    <n v="1349"/>
  </r>
  <r>
    <x v="3"/>
    <x v="9"/>
    <n v="8054"/>
    <n v="5.3200001716613796"/>
    <n v="5.3200001716613796"/>
    <n v="0"/>
    <n v="0.119999997317791"/>
    <n v="0.519999980926514"/>
    <n v="4.6799998283386204"/>
    <n v="0"/>
    <n v="2"/>
    <n v="13"/>
    <n v="308"/>
    <n v="1117"/>
    <n v="2062"/>
  </r>
  <r>
    <x v="3"/>
    <x v="10"/>
    <n v="5372"/>
    <n v="3.5499999523162802"/>
    <n v="3.5499999523162802"/>
    <n v="0"/>
    <n v="0"/>
    <n v="0"/>
    <n v="3.5499999523162802"/>
    <n v="0"/>
    <n v="0"/>
    <n v="0"/>
    <n v="220"/>
    <n v="1220"/>
    <n v="1827"/>
  </r>
  <r>
    <x v="3"/>
    <x v="11"/>
    <n v="3570"/>
    <n v="2.3599998950958301"/>
    <n v="2.3599998950958301"/>
    <n v="0"/>
    <n v="0"/>
    <n v="0"/>
    <n v="2.3599998950958301"/>
    <n v="0"/>
    <n v="0"/>
    <n v="0"/>
    <n v="139"/>
    <n v="1301"/>
    <n v="1645"/>
  </r>
  <r>
    <x v="3"/>
    <x v="12"/>
    <n v="0"/>
    <n v="0"/>
    <n v="0"/>
    <n v="0"/>
    <n v="0"/>
    <n v="0"/>
    <n v="0"/>
    <n v="0"/>
    <n v="0"/>
    <n v="0"/>
    <n v="0"/>
    <n v="1440"/>
    <n v="1347"/>
  </r>
  <r>
    <x v="3"/>
    <x v="13"/>
    <n v="0"/>
    <n v="0"/>
    <n v="0"/>
    <n v="0"/>
    <n v="0"/>
    <n v="0"/>
    <n v="0"/>
    <n v="0"/>
    <n v="0"/>
    <n v="0"/>
    <n v="0"/>
    <n v="1440"/>
    <n v="1347"/>
  </r>
  <r>
    <x v="3"/>
    <x v="14"/>
    <n v="0"/>
    <n v="0"/>
    <n v="0"/>
    <n v="0"/>
    <n v="0"/>
    <n v="0"/>
    <n v="0"/>
    <n v="0"/>
    <n v="0"/>
    <n v="0"/>
    <n v="0"/>
    <n v="1440"/>
    <n v="1347"/>
  </r>
  <r>
    <x v="3"/>
    <x v="15"/>
    <n v="4"/>
    <n v="0"/>
    <n v="0"/>
    <n v="0"/>
    <n v="0"/>
    <n v="0"/>
    <n v="0"/>
    <n v="0"/>
    <n v="0"/>
    <n v="0"/>
    <n v="1"/>
    <n v="1439"/>
    <n v="1348"/>
  </r>
  <r>
    <x v="3"/>
    <x v="16"/>
    <n v="6907"/>
    <n v="4.5700001716613796"/>
    <n v="4.5700001716613796"/>
    <n v="0"/>
    <n v="0"/>
    <n v="0"/>
    <n v="4.5599999427795401"/>
    <n v="0"/>
    <n v="0"/>
    <n v="0"/>
    <n v="302"/>
    <n v="1138"/>
    <n v="1992"/>
  </r>
  <r>
    <x v="3"/>
    <x v="17"/>
    <n v="4920"/>
    <n v="3.25"/>
    <n v="3.25"/>
    <n v="0"/>
    <n v="0"/>
    <n v="0"/>
    <n v="3.25"/>
    <n v="0"/>
    <n v="0"/>
    <n v="0"/>
    <n v="247"/>
    <n v="1082"/>
    <n v="1856"/>
  </r>
  <r>
    <x v="3"/>
    <x v="18"/>
    <n v="4014"/>
    <n v="2.6700000762939502"/>
    <n v="2.6700000762939502"/>
    <n v="0"/>
    <n v="0"/>
    <n v="0"/>
    <n v="2.6500000953674299"/>
    <n v="0"/>
    <n v="0"/>
    <n v="0"/>
    <n v="184"/>
    <n v="218"/>
    <n v="1763"/>
  </r>
  <r>
    <x v="3"/>
    <x v="19"/>
    <n v="2573"/>
    <n v="1.70000004768372"/>
    <n v="1.70000004768372"/>
    <n v="0"/>
    <n v="0"/>
    <n v="0.259999990463257"/>
    <n v="1.45000004768372"/>
    <n v="0"/>
    <n v="0"/>
    <n v="7"/>
    <n v="75"/>
    <n v="585"/>
    <n v="1541"/>
  </r>
  <r>
    <x v="3"/>
    <x v="20"/>
    <n v="0"/>
    <n v="0"/>
    <n v="0"/>
    <n v="0"/>
    <n v="0"/>
    <n v="0"/>
    <n v="0"/>
    <n v="0"/>
    <n v="0"/>
    <n v="0"/>
    <n v="0"/>
    <n v="1440"/>
    <n v="1348"/>
  </r>
  <r>
    <x v="3"/>
    <x v="21"/>
    <n v="4059"/>
    <n v="2.6800000667571999"/>
    <n v="2.6800000667571999"/>
    <n v="0"/>
    <n v="0"/>
    <n v="0"/>
    <n v="2.6800000667571999"/>
    <n v="0"/>
    <n v="0"/>
    <n v="0"/>
    <n v="184"/>
    <n v="1256"/>
    <n v="1742"/>
  </r>
  <r>
    <x v="3"/>
    <x v="22"/>
    <n v="2080"/>
    <n v="1.37000000476837"/>
    <n v="1.37000000476837"/>
    <n v="0"/>
    <n v="0"/>
    <n v="0"/>
    <n v="1.37000000476837"/>
    <n v="0"/>
    <n v="0"/>
    <n v="0"/>
    <n v="87"/>
    <n v="1353"/>
    <n v="1549"/>
  </r>
  <r>
    <x v="3"/>
    <x v="23"/>
    <n v="2237"/>
    <n v="1.4800000190734901"/>
    <n v="1.4800000190734901"/>
    <n v="0"/>
    <n v="0"/>
    <n v="0"/>
    <n v="1.4800000190734901"/>
    <n v="0"/>
    <n v="0"/>
    <n v="0"/>
    <n v="120"/>
    <n v="1320"/>
    <n v="1589"/>
  </r>
  <r>
    <x v="3"/>
    <x v="24"/>
    <n v="44"/>
    <n v="2.9999999329447701E-2"/>
    <n v="2.9999999329447701E-2"/>
    <n v="0"/>
    <n v="0"/>
    <n v="0"/>
    <n v="2.9999999329447701E-2"/>
    <n v="0"/>
    <n v="0"/>
    <n v="0"/>
    <n v="2"/>
    <n v="1438"/>
    <n v="1351"/>
  </r>
  <r>
    <x v="3"/>
    <x v="25"/>
    <n v="0"/>
    <n v="0"/>
    <n v="0"/>
    <n v="0"/>
    <n v="0"/>
    <n v="0"/>
    <n v="0"/>
    <n v="0"/>
    <n v="0"/>
    <n v="0"/>
    <n v="0"/>
    <n v="1440"/>
    <n v="1347"/>
  </r>
  <r>
    <x v="3"/>
    <x v="26"/>
    <n v="0"/>
    <n v="0"/>
    <n v="0"/>
    <n v="0"/>
    <n v="0"/>
    <n v="0"/>
    <n v="0"/>
    <n v="0"/>
    <n v="0"/>
    <n v="0"/>
    <n v="0"/>
    <n v="1440"/>
    <n v="1347"/>
  </r>
  <r>
    <x v="3"/>
    <x v="27"/>
    <n v="0"/>
    <n v="0"/>
    <n v="0"/>
    <n v="0"/>
    <n v="0"/>
    <n v="0"/>
    <n v="0"/>
    <n v="0"/>
    <n v="0"/>
    <n v="0"/>
    <n v="0"/>
    <n v="1440"/>
    <n v="1347"/>
  </r>
  <r>
    <x v="3"/>
    <x v="28"/>
    <n v="0"/>
    <n v="0"/>
    <n v="0"/>
    <n v="0"/>
    <n v="0"/>
    <n v="0"/>
    <n v="0"/>
    <n v="0"/>
    <n v="0"/>
    <n v="0"/>
    <n v="0"/>
    <n v="1440"/>
    <n v="1347"/>
  </r>
  <r>
    <x v="3"/>
    <x v="29"/>
    <n v="0"/>
    <n v="0"/>
    <n v="0"/>
    <n v="0"/>
    <n v="0"/>
    <n v="0"/>
    <n v="0"/>
    <n v="0"/>
    <n v="0"/>
    <n v="0"/>
    <n v="0"/>
    <n v="1440"/>
    <n v="1347"/>
  </r>
  <r>
    <x v="3"/>
    <x v="30"/>
    <n v="0"/>
    <n v="0"/>
    <n v="0"/>
    <n v="0"/>
    <n v="0"/>
    <n v="0"/>
    <n v="0"/>
    <n v="0"/>
    <n v="0"/>
    <n v="0"/>
    <n v="0"/>
    <n v="711"/>
    <n v="665"/>
  </r>
  <r>
    <x v="4"/>
    <x v="0"/>
    <n v="678"/>
    <n v="0.46999999880790699"/>
    <n v="0.46999999880790699"/>
    <n v="0"/>
    <n v="0"/>
    <n v="0"/>
    <n v="0.46999999880790699"/>
    <n v="0"/>
    <n v="0"/>
    <n v="0"/>
    <n v="55"/>
    <n v="734"/>
    <n v="2220"/>
  </r>
  <r>
    <x v="4"/>
    <x v="1"/>
    <n v="356"/>
    <n v="0.25"/>
    <n v="0.25"/>
    <n v="0"/>
    <n v="0"/>
    <n v="0"/>
    <n v="0.25"/>
    <n v="0"/>
    <n v="0"/>
    <n v="0"/>
    <n v="32"/>
    <n v="986"/>
    <n v="2151"/>
  </r>
  <r>
    <x v="4"/>
    <x v="2"/>
    <n v="2163"/>
    <n v="1.5"/>
    <n v="1.5"/>
    <n v="0"/>
    <n v="0"/>
    <n v="0.40000000596046398"/>
    <n v="1.1000000238418599"/>
    <n v="0"/>
    <n v="0"/>
    <n v="9"/>
    <n v="88"/>
    <n v="1292"/>
    <n v="2383"/>
  </r>
  <r>
    <x v="4"/>
    <x v="3"/>
    <n v="980"/>
    <n v="0.68000000715255704"/>
    <n v="0.68000000715255704"/>
    <n v="0"/>
    <n v="0"/>
    <n v="0"/>
    <n v="0.68000000715255704"/>
    <n v="0"/>
    <n v="0"/>
    <n v="0"/>
    <n v="51"/>
    <n v="941"/>
    <n v="2221"/>
  </r>
  <r>
    <x v="4"/>
    <x v="4"/>
    <n v="0"/>
    <n v="0"/>
    <n v="0"/>
    <n v="0"/>
    <n v="0"/>
    <n v="0"/>
    <n v="0"/>
    <n v="0"/>
    <n v="0"/>
    <n v="0"/>
    <n v="0"/>
    <n v="1440"/>
    <n v="2064"/>
  </r>
  <r>
    <x v="4"/>
    <x v="5"/>
    <n v="0"/>
    <n v="0"/>
    <n v="0"/>
    <n v="0"/>
    <n v="0"/>
    <n v="0"/>
    <n v="0"/>
    <n v="0"/>
    <n v="0"/>
    <n v="0"/>
    <n v="0"/>
    <n v="1440"/>
    <n v="2063"/>
  </r>
  <r>
    <x v="4"/>
    <x v="6"/>
    <n v="244"/>
    <n v="0.17000000178813901"/>
    <n v="0.17000000178813901"/>
    <n v="0"/>
    <n v="0"/>
    <n v="0"/>
    <n v="0.17000000178813901"/>
    <n v="0"/>
    <n v="0"/>
    <n v="0"/>
    <n v="17"/>
    <n v="1423"/>
    <n v="2111"/>
  </r>
  <r>
    <x v="4"/>
    <x v="7"/>
    <n v="0"/>
    <n v="0"/>
    <n v="0"/>
    <n v="0"/>
    <n v="0"/>
    <n v="0"/>
    <n v="0"/>
    <n v="0"/>
    <n v="0"/>
    <n v="0"/>
    <n v="0"/>
    <n v="1440"/>
    <n v="2063"/>
  </r>
  <r>
    <x v="4"/>
    <x v="8"/>
    <n v="0"/>
    <n v="0"/>
    <n v="0"/>
    <n v="0"/>
    <n v="0"/>
    <n v="0"/>
    <n v="0"/>
    <n v="0"/>
    <n v="0"/>
    <n v="0"/>
    <n v="0"/>
    <n v="1440"/>
    <n v="2063"/>
  </r>
  <r>
    <x v="4"/>
    <x v="9"/>
    <n v="0"/>
    <n v="0"/>
    <n v="0"/>
    <n v="0"/>
    <n v="0"/>
    <n v="0"/>
    <n v="0"/>
    <n v="0"/>
    <n v="0"/>
    <n v="0"/>
    <n v="0"/>
    <n v="1440"/>
    <n v="2064"/>
  </r>
  <r>
    <x v="4"/>
    <x v="10"/>
    <n v="149"/>
    <n v="0.10000000149011599"/>
    <n v="0.10000000149011599"/>
    <n v="0"/>
    <n v="0"/>
    <n v="0"/>
    <n v="0.10000000149011599"/>
    <n v="0"/>
    <n v="0"/>
    <n v="0"/>
    <n v="10"/>
    <n v="1430"/>
    <n v="2093"/>
  </r>
  <r>
    <x v="4"/>
    <x v="11"/>
    <n v="2945"/>
    <n v="2.03999996185303"/>
    <n v="2.03999996185303"/>
    <n v="0"/>
    <n v="0"/>
    <n v="0"/>
    <n v="2.03999996185303"/>
    <n v="0"/>
    <n v="0"/>
    <n v="0"/>
    <n v="145"/>
    <n v="1295"/>
    <n v="2499"/>
  </r>
  <r>
    <x v="4"/>
    <x v="12"/>
    <n v="2090"/>
    <n v="1.45000004768372"/>
    <n v="1.45000004768372"/>
    <n v="0"/>
    <n v="7.0000000298023196E-2"/>
    <n v="0.239999994635582"/>
    <n v="1.1399999856948899"/>
    <n v="0"/>
    <n v="1"/>
    <n v="6"/>
    <n v="75"/>
    <n v="1358"/>
    <n v="2324"/>
  </r>
  <r>
    <x v="4"/>
    <x v="13"/>
    <n v="152"/>
    <n v="0.109999999403954"/>
    <n v="0.109999999403954"/>
    <n v="0"/>
    <n v="0"/>
    <n v="0"/>
    <n v="0.109999999403954"/>
    <n v="0"/>
    <n v="0"/>
    <n v="0"/>
    <n v="12"/>
    <n v="1303"/>
    <n v="2100"/>
  </r>
  <r>
    <x v="4"/>
    <x v="14"/>
    <n v="3761"/>
    <n v="2.5999999046325701"/>
    <n v="2.5999999046325701"/>
    <n v="0"/>
    <n v="0"/>
    <n v="0"/>
    <n v="2.5999999046325701"/>
    <n v="0"/>
    <n v="0"/>
    <n v="0"/>
    <n v="192"/>
    <n v="1058"/>
    <n v="2638"/>
  </r>
  <r>
    <x v="4"/>
    <x v="15"/>
    <n v="0"/>
    <n v="0"/>
    <n v="0"/>
    <n v="0"/>
    <n v="0"/>
    <n v="0"/>
    <n v="0"/>
    <n v="0"/>
    <n v="0"/>
    <n v="0"/>
    <n v="0"/>
    <n v="1440"/>
    <n v="2063"/>
  </r>
  <r>
    <x v="4"/>
    <x v="16"/>
    <n v="1675"/>
    <n v="1.1599999666214"/>
    <n v="1.1599999666214"/>
    <n v="0"/>
    <n v="0"/>
    <n v="0"/>
    <n v="1.1599999666214"/>
    <n v="0"/>
    <n v="0"/>
    <n v="0"/>
    <n v="95"/>
    <n v="1167"/>
    <n v="2351"/>
  </r>
  <r>
    <x v="4"/>
    <x v="17"/>
    <n v="0"/>
    <n v="0"/>
    <n v="0"/>
    <n v="0"/>
    <n v="0"/>
    <n v="0"/>
    <n v="0"/>
    <n v="0"/>
    <n v="0"/>
    <n v="0"/>
    <n v="0"/>
    <n v="1440"/>
    <n v="2063"/>
  </r>
  <r>
    <x v="4"/>
    <x v="18"/>
    <n v="0"/>
    <n v="0"/>
    <n v="0"/>
    <n v="0"/>
    <n v="0"/>
    <n v="0"/>
    <n v="0"/>
    <n v="0"/>
    <n v="0"/>
    <n v="0"/>
    <n v="0"/>
    <n v="1440"/>
    <n v="2064"/>
  </r>
  <r>
    <x v="4"/>
    <x v="19"/>
    <n v="2704"/>
    <n v="1.87000000476837"/>
    <n v="1.87000000476837"/>
    <n v="0"/>
    <n v="1.0099999904632599"/>
    <n v="2.9999999329447701E-2"/>
    <n v="0.82999998331069902"/>
    <n v="0"/>
    <n v="14"/>
    <n v="1"/>
    <n v="70"/>
    <n v="1355"/>
    <n v="2411"/>
  </r>
  <r>
    <x v="4"/>
    <x v="20"/>
    <n v="3790"/>
    <n v="2.6199998855590798"/>
    <n v="2.6199998855590798"/>
    <n v="0"/>
    <n v="1.1599999666214"/>
    <n v="0.30000001192092901"/>
    <n v="1.1599999666214"/>
    <n v="0"/>
    <n v="16"/>
    <n v="8"/>
    <n v="94"/>
    <n v="1322"/>
    <n v="2505"/>
  </r>
  <r>
    <x v="4"/>
    <x v="21"/>
    <n v="1326"/>
    <n v="0.92000001668930098"/>
    <n v="0.92000001668930098"/>
    <n v="0"/>
    <n v="0.730000019073486"/>
    <n v="0"/>
    <n v="0.18000000715255701"/>
    <n v="0"/>
    <n v="10"/>
    <n v="0"/>
    <n v="17"/>
    <n v="1413"/>
    <n v="2195"/>
  </r>
  <r>
    <x v="4"/>
    <x v="22"/>
    <n v="1786"/>
    <n v="1.2400000095367401"/>
    <n v="1.2400000095367401"/>
    <n v="0"/>
    <n v="0"/>
    <n v="0"/>
    <n v="1.2400000095367401"/>
    <n v="0"/>
    <n v="0"/>
    <n v="0"/>
    <n v="87"/>
    <n v="1353"/>
    <n v="2338"/>
  </r>
  <r>
    <x v="4"/>
    <x v="23"/>
    <n v="0"/>
    <n v="0"/>
    <n v="0"/>
    <n v="0"/>
    <n v="0"/>
    <n v="0"/>
    <n v="0"/>
    <n v="0"/>
    <n v="0"/>
    <n v="0"/>
    <n v="0"/>
    <n v="1440"/>
    <n v="2063"/>
  </r>
  <r>
    <x v="4"/>
    <x v="24"/>
    <n v="2091"/>
    <n v="1.45000004768372"/>
    <n v="1.45000004768372"/>
    <n v="0"/>
    <n v="0"/>
    <n v="0"/>
    <n v="1.45000004768372"/>
    <n v="0"/>
    <n v="0"/>
    <n v="0"/>
    <n v="108"/>
    <n v="1332"/>
    <n v="2383"/>
  </r>
  <r>
    <x v="4"/>
    <x v="25"/>
    <n v="1510"/>
    <n v="1.03999996185303"/>
    <n v="1.03999996185303"/>
    <n v="0"/>
    <n v="0"/>
    <n v="0"/>
    <n v="1.03999996185303"/>
    <n v="0"/>
    <n v="0"/>
    <n v="0"/>
    <n v="48"/>
    <n v="1392"/>
    <n v="2229"/>
  </r>
  <r>
    <x v="4"/>
    <x v="26"/>
    <n v="0"/>
    <n v="0"/>
    <n v="0"/>
    <n v="0"/>
    <n v="0"/>
    <n v="0"/>
    <n v="0"/>
    <n v="0"/>
    <n v="0"/>
    <n v="0"/>
    <n v="0"/>
    <n v="1440"/>
    <n v="2063"/>
  </r>
  <r>
    <x v="4"/>
    <x v="27"/>
    <n v="0"/>
    <n v="0"/>
    <n v="0"/>
    <n v="0"/>
    <n v="0"/>
    <n v="0"/>
    <n v="0"/>
    <n v="0"/>
    <n v="0"/>
    <n v="0"/>
    <n v="0"/>
    <n v="1440"/>
    <n v="2063"/>
  </r>
  <r>
    <x v="4"/>
    <x v="28"/>
    <n v="0"/>
    <n v="0"/>
    <n v="0"/>
    <n v="0"/>
    <n v="0"/>
    <n v="0"/>
    <n v="0"/>
    <n v="0"/>
    <n v="0"/>
    <n v="0"/>
    <n v="0"/>
    <n v="1440"/>
    <n v="2063"/>
  </r>
  <r>
    <x v="4"/>
    <x v="29"/>
    <n v="0"/>
    <n v="0"/>
    <n v="0"/>
    <n v="0"/>
    <n v="0"/>
    <n v="0"/>
    <n v="0"/>
    <n v="0"/>
    <n v="0"/>
    <n v="0"/>
    <n v="0"/>
    <n v="1440"/>
    <n v="2063"/>
  </r>
  <r>
    <x v="4"/>
    <x v="30"/>
    <n v="0"/>
    <n v="0"/>
    <n v="0"/>
    <n v="0"/>
    <n v="0"/>
    <n v="0"/>
    <n v="0"/>
    <n v="0"/>
    <n v="0"/>
    <n v="0"/>
    <n v="0"/>
    <n v="966"/>
    <n v="1383"/>
  </r>
  <r>
    <x v="5"/>
    <x v="0"/>
    <n v="11875"/>
    <n v="8.3400001525878906"/>
    <n v="8.3400001525878906"/>
    <n v="0"/>
    <n v="3.3099999427795401"/>
    <n v="0.769999980926514"/>
    <n v="4.2600002288818404"/>
    <n v="0"/>
    <n v="42"/>
    <n v="14"/>
    <n v="227"/>
    <n v="1157"/>
    <n v="2390"/>
  </r>
  <r>
    <x v="5"/>
    <x v="1"/>
    <n v="12024"/>
    <n v="8.5"/>
    <n v="8.5"/>
    <n v="0"/>
    <n v="2.9900000095367401"/>
    <n v="0.10000000149011599"/>
    <n v="5.4099998474121103"/>
    <n v="0"/>
    <n v="43"/>
    <n v="5"/>
    <n v="292"/>
    <n v="1100"/>
    <n v="2601"/>
  </r>
  <r>
    <x v="5"/>
    <x v="2"/>
    <n v="10690"/>
    <n v="7.5"/>
    <n v="7.5"/>
    <n v="0"/>
    <n v="2.4800000190734899"/>
    <n v="0.20999999344348899"/>
    <n v="4.8200001716613796"/>
    <n v="0"/>
    <n v="32"/>
    <n v="3"/>
    <n v="257"/>
    <n v="1148"/>
    <n v="2312"/>
  </r>
  <r>
    <x v="5"/>
    <x v="3"/>
    <n v="11034"/>
    <n v="8.0299997329711896"/>
    <n v="8.0299997329711896"/>
    <n v="0"/>
    <n v="1.9400000572204601"/>
    <n v="0.31000000238418601"/>
    <n v="5.7800002098083496"/>
    <n v="0"/>
    <n v="27"/>
    <n v="9"/>
    <n v="282"/>
    <n v="1122"/>
    <n v="2525"/>
  </r>
  <r>
    <x v="5"/>
    <x v="4"/>
    <n v="10100"/>
    <n v="7.0900001525878897"/>
    <n v="7.0900001525878897"/>
    <n v="0"/>
    <n v="3.1500000953674299"/>
    <n v="0.55000001192092896"/>
    <n v="3.3900001049041699"/>
    <n v="0"/>
    <n v="41"/>
    <n v="11"/>
    <n v="151"/>
    <n v="1237"/>
    <n v="2177"/>
  </r>
  <r>
    <x v="5"/>
    <x v="5"/>
    <n v="15112"/>
    <n v="11.3999996185303"/>
    <n v="11.3999996185303"/>
    <n v="0"/>
    <n v="3.8699998855590798"/>
    <n v="0.66000002622604403"/>
    <n v="6.8800001144409197"/>
    <n v="0"/>
    <n v="28"/>
    <n v="29"/>
    <n v="331"/>
    <n v="1052"/>
    <n v="2782"/>
  </r>
  <r>
    <x v="5"/>
    <x v="6"/>
    <n v="14131"/>
    <n v="10.069999694824199"/>
    <n v="10.069999694824199"/>
    <n v="0"/>
    <n v="3.6400001049041699"/>
    <n v="0.119999997317791"/>
    <n v="6.3000001907348597"/>
    <n v="0"/>
    <n v="48"/>
    <n v="3"/>
    <n v="311"/>
    <n v="1078"/>
    <n v="2770"/>
  </r>
  <r>
    <x v="5"/>
    <x v="7"/>
    <n v="11548"/>
    <n v="8.5299997329711896"/>
    <n v="8.5299997329711896"/>
    <n v="0"/>
    <n v="3.28999996185303"/>
    <n v="0.239999994635582"/>
    <n v="5"/>
    <n v="0"/>
    <n v="31"/>
    <n v="7"/>
    <n v="250"/>
    <n v="1152"/>
    <n v="2489"/>
  </r>
  <r>
    <x v="5"/>
    <x v="8"/>
    <n v="15112"/>
    <n v="10.670000076293899"/>
    <n v="10.670000076293899"/>
    <n v="0"/>
    <n v="3.3399999141693102"/>
    <n v="1.9299999475479099"/>
    <n v="5.4000000953674299"/>
    <n v="0"/>
    <n v="48"/>
    <n v="63"/>
    <n v="276"/>
    <n v="1053"/>
    <n v="2897"/>
  </r>
  <r>
    <x v="5"/>
    <x v="9"/>
    <n v="12453"/>
    <n v="8.7399997711181605"/>
    <n v="8.7399997711181605"/>
    <n v="0"/>
    <n v="3.3299999237060498"/>
    <n v="1.1100000143051101"/>
    <n v="4.3099999427795401"/>
    <n v="0"/>
    <n v="104"/>
    <n v="53"/>
    <n v="255"/>
    <n v="1028"/>
    <n v="3158"/>
  </r>
  <r>
    <x v="5"/>
    <x v="10"/>
    <n v="12954"/>
    <n v="9.3299999237060494"/>
    <n v="9.3299999237060494"/>
    <n v="0"/>
    <n v="4.4299998283386204"/>
    <n v="0.41999998688697798"/>
    <n v="4.4699997901916504"/>
    <n v="0"/>
    <n v="52"/>
    <n v="10"/>
    <n v="273"/>
    <n v="1105"/>
    <n v="2638"/>
  </r>
  <r>
    <x v="5"/>
    <x v="11"/>
    <n v="6001"/>
    <n v="4.21000003814697"/>
    <n v="4.21000003814697"/>
    <n v="0"/>
    <n v="0"/>
    <n v="0"/>
    <n v="4.21000003814697"/>
    <n v="0"/>
    <n v="0"/>
    <n v="0"/>
    <n v="249"/>
    <n v="1191"/>
    <n v="2069"/>
  </r>
  <r>
    <x v="5"/>
    <x v="12"/>
    <n v="13481"/>
    <n v="10.2799997329712"/>
    <n v="10.2799997329712"/>
    <n v="0"/>
    <n v="4.5500001907348597"/>
    <n v="1.1499999761581401"/>
    <n v="4.5799999237060502"/>
    <n v="0"/>
    <n v="37"/>
    <n v="26"/>
    <n v="216"/>
    <n v="1161"/>
    <n v="2529"/>
  </r>
  <r>
    <x v="5"/>
    <x v="13"/>
    <n v="11369"/>
    <n v="8.0100002288818395"/>
    <n v="8.0100002288818395"/>
    <n v="0"/>
    <n v="3.3299999237060498"/>
    <n v="0.21999999880790699"/>
    <n v="4.46000003814697"/>
    <n v="0"/>
    <n v="44"/>
    <n v="8"/>
    <n v="217"/>
    <n v="1171"/>
    <n v="2470"/>
  </r>
  <r>
    <x v="5"/>
    <x v="14"/>
    <n v="10119"/>
    <n v="7.1900000572204599"/>
    <n v="7.1900000572204599"/>
    <n v="0"/>
    <n v="1.4299999475479099"/>
    <n v="0.66000002622604403"/>
    <n v="5.1100001335143999"/>
    <n v="0"/>
    <n v="55"/>
    <n v="24"/>
    <n v="275"/>
    <n v="1086"/>
    <n v="2793"/>
  </r>
  <r>
    <x v="5"/>
    <x v="15"/>
    <n v="10159"/>
    <n v="7.1300001144409197"/>
    <n v="7.1300001144409197"/>
    <n v="0"/>
    <n v="1.03999996185303"/>
    <n v="0.97000002861022905"/>
    <n v="5.1199998855590803"/>
    <n v="0"/>
    <n v="19"/>
    <n v="20"/>
    <n v="282"/>
    <n v="1119"/>
    <n v="2463"/>
  </r>
  <r>
    <x v="5"/>
    <x v="16"/>
    <n v="10140"/>
    <n v="7.1199998855590803"/>
    <n v="7.1199998855590803"/>
    <n v="0"/>
    <n v="0.40999999642372098"/>
    <n v="1.33000004291534"/>
    <n v="5.3899998664856001"/>
    <n v="0"/>
    <n v="6"/>
    <n v="20"/>
    <n v="291"/>
    <n v="1123"/>
    <n v="2296"/>
  </r>
  <r>
    <x v="5"/>
    <x v="17"/>
    <n v="10245"/>
    <n v="7.1900000572204599"/>
    <n v="7.1900000572204599"/>
    <n v="0"/>
    <n v="0.479999989271164"/>
    <n v="1.21000003814697"/>
    <n v="5.5"/>
    <n v="0"/>
    <n v="21"/>
    <n v="40"/>
    <n v="281"/>
    <n v="1098"/>
    <n v="2611"/>
  </r>
  <r>
    <x v="5"/>
    <x v="18"/>
    <n v="18387"/>
    <n v="12.9099998474121"/>
    <n v="12.9099998474121"/>
    <n v="0"/>
    <n v="0.93999999761581399"/>
    <n v="1.3999999761581401"/>
    <n v="10.569999694824199"/>
    <n v="0"/>
    <n v="13"/>
    <n v="23"/>
    <n v="361"/>
    <n v="1043"/>
    <n v="2732"/>
  </r>
  <r>
    <x v="5"/>
    <x v="19"/>
    <n v="10538"/>
    <n v="7.4000000953674299"/>
    <n v="7.4000000953674299"/>
    <n v="0"/>
    <n v="1.9400000572204601"/>
    <n v="0.95999997854232799"/>
    <n v="4.5"/>
    <n v="0"/>
    <n v="25"/>
    <n v="28"/>
    <n v="245"/>
    <n v="1142"/>
    <n v="2380"/>
  </r>
  <r>
    <x v="5"/>
    <x v="20"/>
    <n v="10379"/>
    <n v="7.28999996185303"/>
    <n v="7.28999996185303"/>
    <n v="0"/>
    <n v="2.6099998950958301"/>
    <n v="0.34000000357627902"/>
    <n v="4.3299999237060502"/>
    <n v="0"/>
    <n v="36"/>
    <n v="8"/>
    <n v="277"/>
    <n v="1119"/>
    <n v="2473"/>
  </r>
  <r>
    <x v="5"/>
    <x v="21"/>
    <n v="12183"/>
    <n v="8.7399997711181605"/>
    <n v="8.7399997711181605"/>
    <n v="0"/>
    <n v="3.9900000095367401"/>
    <n v="0.46000000834464999"/>
    <n v="4.2800002098083496"/>
    <n v="0"/>
    <n v="72"/>
    <n v="14"/>
    <n v="250"/>
    <n v="1104"/>
    <n v="2752"/>
  </r>
  <r>
    <x v="5"/>
    <x v="22"/>
    <n v="11768"/>
    <n v="8.2899999618530291"/>
    <n v="8.2899999618530291"/>
    <n v="0"/>
    <n v="2.5099999904632599"/>
    <n v="0.93000000715255704"/>
    <n v="4.8499999046325701"/>
    <n v="0"/>
    <n v="36"/>
    <n v="27"/>
    <n v="272"/>
    <n v="1105"/>
    <n v="2649"/>
  </r>
  <r>
    <x v="5"/>
    <x v="23"/>
    <n v="11895"/>
    <n v="8.3500003814697301"/>
    <n v="8.3500003814697301"/>
    <n v="0"/>
    <n v="2.78999996185303"/>
    <n v="0.86000001430511497"/>
    <n v="4.6999998092651403"/>
    <n v="0"/>
    <n v="55"/>
    <n v="20"/>
    <n v="253"/>
    <n v="1112"/>
    <n v="2609"/>
  </r>
  <r>
    <x v="5"/>
    <x v="24"/>
    <n v="10227"/>
    <n v="7.1799998283386204"/>
    <n v="7.1799998283386204"/>
    <n v="0"/>
    <n v="1.87000000476837"/>
    <n v="0.67000001668930098"/>
    <n v="4.6399998664856001"/>
    <n v="0"/>
    <n v="24"/>
    <n v="17"/>
    <n v="295"/>
    <n v="1104"/>
    <n v="2498"/>
  </r>
  <r>
    <x v="5"/>
    <x v="25"/>
    <n v="6708"/>
    <n v="4.71000003814697"/>
    <n v="4.71000003814697"/>
    <n v="0"/>
    <n v="1.6100000143051101"/>
    <n v="7.9999998211860698E-2"/>
    <n v="3.0199999809265101"/>
    <n v="0"/>
    <n v="20"/>
    <n v="2"/>
    <n v="149"/>
    <n v="1269"/>
    <n v="1995"/>
  </r>
  <r>
    <x v="5"/>
    <x v="26"/>
    <n v="3292"/>
    <n v="2.3099999427795401"/>
    <n v="2.3099999427795401"/>
    <n v="0"/>
    <n v="0"/>
    <n v="0"/>
    <n v="2.3099999427795401"/>
    <n v="0"/>
    <n v="0"/>
    <n v="0"/>
    <n v="135"/>
    <n v="1305"/>
    <n v="1848"/>
  </r>
  <r>
    <x v="5"/>
    <x v="27"/>
    <n v="13379"/>
    <n v="9.3900003433227504"/>
    <n v="9.3900003433227504"/>
    <n v="0"/>
    <n v="2.1199998855590798"/>
    <n v="1.62999999523163"/>
    <n v="5.6399998664856001"/>
    <n v="0"/>
    <n v="35"/>
    <n v="47"/>
    <n v="297"/>
    <n v="1061"/>
    <n v="2709"/>
  </r>
  <r>
    <x v="5"/>
    <x v="28"/>
    <n v="12798"/>
    <n v="8.9799995422363299"/>
    <n v="8.9799995422363299"/>
    <n v="0"/>
    <n v="2.2200000286102299"/>
    <n v="1.21000003814697"/>
    <n v="5.5599999427795401"/>
    <n v="0"/>
    <n v="57"/>
    <n v="28"/>
    <n v="271"/>
    <n v="1084"/>
    <n v="2797"/>
  </r>
  <r>
    <x v="5"/>
    <x v="29"/>
    <n v="13272"/>
    <n v="9.3199996948242205"/>
    <n v="9.3199996948242205"/>
    <n v="0"/>
    <n v="4.1799998283386204"/>
    <n v="1.1499999761581401"/>
    <n v="3.9900000095367401"/>
    <n v="0"/>
    <n v="58"/>
    <n v="25"/>
    <n v="224"/>
    <n v="1133"/>
    <n v="2544"/>
  </r>
  <r>
    <x v="5"/>
    <x v="30"/>
    <n v="9117"/>
    <n v="6.4099998474121103"/>
    <n v="6.4099998474121103"/>
    <n v="0"/>
    <n v="1.2799999713897701"/>
    <n v="0.67000001668930098"/>
    <n v="4.4400000572204599"/>
    <n v="0"/>
    <n v="16"/>
    <n v="16"/>
    <n v="236"/>
    <n v="728"/>
    <n v="1853"/>
  </r>
  <r>
    <x v="6"/>
    <x v="0"/>
    <n v="4414"/>
    <n v="2.7400000095367401"/>
    <n v="2.7400000095367401"/>
    <n v="0"/>
    <n v="0.18999999761581399"/>
    <n v="0.34999999403953602"/>
    <n v="2.2000000476837198"/>
    <n v="0"/>
    <n v="3"/>
    <n v="8"/>
    <n v="181"/>
    <n v="706"/>
    <n v="1459"/>
  </r>
  <r>
    <x v="6"/>
    <x v="1"/>
    <n v="4993"/>
    <n v="3.0999999046325701"/>
    <n v="3.0999999046325701"/>
    <n v="0"/>
    <n v="0"/>
    <n v="0"/>
    <n v="3.0999999046325701"/>
    <n v="0"/>
    <n v="0"/>
    <n v="0"/>
    <n v="238"/>
    <n v="663"/>
    <n v="1521"/>
  </r>
  <r>
    <x v="6"/>
    <x v="2"/>
    <n v="3335"/>
    <n v="2.0699999332428001"/>
    <n v="2.0699999332428001"/>
    <n v="0"/>
    <n v="0"/>
    <n v="0"/>
    <n v="2.0499999523162802"/>
    <n v="0"/>
    <n v="0"/>
    <n v="0"/>
    <n v="197"/>
    <n v="653"/>
    <n v="1431"/>
  </r>
  <r>
    <x v="6"/>
    <x v="3"/>
    <n v="3821"/>
    <n v="2.3699998855590798"/>
    <n v="2.3699998855590798"/>
    <n v="0"/>
    <n v="0"/>
    <n v="0"/>
    <n v="2.3699998855590798"/>
    <n v="0"/>
    <n v="0"/>
    <n v="0"/>
    <n v="188"/>
    <n v="687"/>
    <n v="1444"/>
  </r>
  <r>
    <x v="6"/>
    <x v="4"/>
    <n v="2547"/>
    <n v="1.58000004291534"/>
    <n v="1.58000004291534"/>
    <n v="0"/>
    <n v="0"/>
    <n v="0"/>
    <n v="1.58000004291534"/>
    <n v="0"/>
    <n v="0"/>
    <n v="0"/>
    <n v="150"/>
    <n v="728"/>
    <n v="1373"/>
  </r>
  <r>
    <x v="6"/>
    <x v="5"/>
    <n v="838"/>
    <n v="0.519999980926514"/>
    <n v="0.519999980926514"/>
    <n v="0"/>
    <n v="0"/>
    <n v="0"/>
    <n v="0.519999980926514"/>
    <n v="0"/>
    <n v="0"/>
    <n v="0"/>
    <n v="60"/>
    <n v="1053"/>
    <n v="1214"/>
  </r>
  <r>
    <x v="6"/>
    <x v="6"/>
    <n v="3325"/>
    <n v="2.0599999427795401"/>
    <n v="2.0599999427795401"/>
    <n v="0"/>
    <n v="0"/>
    <n v="0"/>
    <n v="2.0599999427795401"/>
    <n v="0"/>
    <n v="0"/>
    <n v="0"/>
    <n v="182"/>
    <n v="1062"/>
    <n v="1419"/>
  </r>
  <r>
    <x v="6"/>
    <x v="7"/>
    <n v="2424"/>
    <n v="1.5"/>
    <n v="1.5"/>
    <n v="0"/>
    <n v="0"/>
    <n v="0"/>
    <n v="1.5"/>
    <n v="0"/>
    <n v="0"/>
    <n v="0"/>
    <n v="141"/>
    <n v="785"/>
    <n v="1356"/>
  </r>
  <r>
    <x v="6"/>
    <x v="8"/>
    <n v="7222"/>
    <n v="4.4800000190734899"/>
    <n v="4.4800000190734899"/>
    <n v="0"/>
    <n v="0"/>
    <n v="0"/>
    <n v="4.4800000190734899"/>
    <n v="0"/>
    <n v="0"/>
    <n v="0"/>
    <n v="327"/>
    <n v="623"/>
    <n v="1667"/>
  </r>
  <r>
    <x v="6"/>
    <x v="9"/>
    <n v="2467"/>
    <n v="1.5299999713897701"/>
    <n v="1.5299999713897701"/>
    <n v="0"/>
    <n v="0"/>
    <n v="0"/>
    <n v="1.5299999713897701"/>
    <n v="0"/>
    <n v="0"/>
    <n v="0"/>
    <n v="153"/>
    <n v="749"/>
    <n v="1370"/>
  </r>
  <r>
    <x v="6"/>
    <x v="10"/>
    <n v="2915"/>
    <n v="1.8099999427795399"/>
    <n v="1.8099999427795399"/>
    <n v="0"/>
    <n v="0"/>
    <n v="0"/>
    <n v="1.8099999427795399"/>
    <n v="0"/>
    <n v="0"/>
    <n v="0"/>
    <n v="162"/>
    <n v="712"/>
    <n v="1399"/>
  </r>
  <r>
    <x v="6"/>
    <x v="11"/>
    <n v="12357"/>
    <n v="7.71000003814697"/>
    <n v="7.71000003814697"/>
    <n v="0"/>
    <n v="0"/>
    <n v="0"/>
    <n v="7.71000003814697"/>
    <n v="0"/>
    <n v="0"/>
    <n v="0"/>
    <n v="432"/>
    <n v="458"/>
    <n v="1916"/>
  </r>
  <r>
    <x v="6"/>
    <x v="12"/>
    <n v="3490"/>
    <n v="2.1600000858306898"/>
    <n v="2.1600000858306898"/>
    <n v="0"/>
    <n v="0"/>
    <n v="0"/>
    <n v="2.1600000858306898"/>
    <n v="0"/>
    <n v="0"/>
    <n v="0"/>
    <n v="164"/>
    <n v="704"/>
    <n v="1401"/>
  </r>
  <r>
    <x v="6"/>
    <x v="13"/>
    <n v="6017"/>
    <n v="3.7300000190734899"/>
    <n v="3.7300000190734899"/>
    <n v="0"/>
    <n v="0"/>
    <n v="0"/>
    <n v="3.7300000190734899"/>
    <n v="0"/>
    <n v="0"/>
    <n v="0"/>
    <n v="260"/>
    <n v="821"/>
    <n v="1576"/>
  </r>
  <r>
    <x v="6"/>
    <x v="14"/>
    <n v="5933"/>
    <n v="3.6800000667571999"/>
    <n v="3.6800000667571999"/>
    <n v="0"/>
    <n v="0"/>
    <n v="0"/>
    <n v="3.6800000667571999"/>
    <n v="0"/>
    <n v="0"/>
    <n v="0"/>
    <n v="288"/>
    <n v="1018"/>
    <n v="1595"/>
  </r>
  <r>
    <x v="6"/>
    <x v="15"/>
    <n v="6088"/>
    <n v="3.7699999809265101"/>
    <n v="3.7699999809265101"/>
    <n v="0"/>
    <n v="0"/>
    <n v="0"/>
    <n v="3.7699999809265101"/>
    <n v="0"/>
    <n v="0"/>
    <n v="0"/>
    <n v="286"/>
    <n v="586"/>
    <n v="1593"/>
  </r>
  <r>
    <x v="6"/>
    <x v="16"/>
    <n v="6375"/>
    <n v="3.9500000476837198"/>
    <n v="3.9500000476837198"/>
    <n v="0"/>
    <n v="0"/>
    <n v="0"/>
    <n v="3.9500000476837198"/>
    <n v="0"/>
    <n v="0"/>
    <n v="0"/>
    <n v="331"/>
    <n v="626"/>
    <n v="1649"/>
  </r>
  <r>
    <x v="6"/>
    <x v="17"/>
    <n v="7604"/>
    <n v="4.71000003814697"/>
    <n v="4.71000003814697"/>
    <n v="0"/>
    <n v="0"/>
    <n v="0"/>
    <n v="4.71000003814697"/>
    <n v="0"/>
    <n v="0"/>
    <n v="0"/>
    <n v="352"/>
    <n v="492"/>
    <n v="1692"/>
  </r>
  <r>
    <x v="6"/>
    <x v="18"/>
    <n v="4729"/>
    <n v="2.9300000667571999"/>
    <n v="2.9300000667571999"/>
    <n v="0"/>
    <n v="0"/>
    <n v="0"/>
    <n v="2.9300000667571999"/>
    <n v="0"/>
    <n v="0"/>
    <n v="0"/>
    <n v="233"/>
    <n v="594"/>
    <n v="1506"/>
  </r>
  <r>
    <x v="6"/>
    <x v="19"/>
    <n v="3609"/>
    <n v="2.2799999713897701"/>
    <n v="2.2799999713897701"/>
    <n v="0"/>
    <n v="0"/>
    <n v="0"/>
    <n v="2.2799999713897701"/>
    <n v="0"/>
    <n v="0"/>
    <n v="0"/>
    <n v="191"/>
    <n v="716"/>
    <n v="1447"/>
  </r>
  <r>
    <x v="6"/>
    <x v="20"/>
    <n v="7018"/>
    <n v="4.3499999046325701"/>
    <n v="4.3499999046325701"/>
    <n v="0"/>
    <n v="0"/>
    <n v="0"/>
    <n v="4.3499999046325701"/>
    <n v="0"/>
    <n v="0"/>
    <n v="0"/>
    <n v="355"/>
    <n v="716"/>
    <n v="1690"/>
  </r>
  <r>
    <x v="6"/>
    <x v="21"/>
    <n v="5992"/>
    <n v="3.7200000286102299"/>
    <n v="3.7200000286102299"/>
    <n v="0"/>
    <n v="0"/>
    <n v="0"/>
    <n v="3.7200000286102299"/>
    <n v="0"/>
    <n v="0"/>
    <n v="0"/>
    <n v="304"/>
    <n v="981"/>
    <n v="1604"/>
  </r>
  <r>
    <x v="6"/>
    <x v="22"/>
    <n v="6564"/>
    <n v="4.0700001716613796"/>
    <n v="4.0700001716613796"/>
    <n v="0"/>
    <n v="0"/>
    <n v="0"/>
    <n v="4.0700001716613796"/>
    <n v="0"/>
    <n v="0"/>
    <n v="0"/>
    <n v="345"/>
    <n v="530"/>
    <n v="1658"/>
  </r>
  <r>
    <x v="6"/>
    <x v="23"/>
    <n v="12167"/>
    <n v="7.53999996185303"/>
    <n v="7.53999996185303"/>
    <n v="0"/>
    <n v="0"/>
    <n v="0"/>
    <n v="7.53999996185303"/>
    <n v="0"/>
    <n v="0"/>
    <n v="0"/>
    <n v="475"/>
    <n v="479"/>
    <n v="1926"/>
  </r>
  <r>
    <x v="6"/>
    <x v="24"/>
    <n v="8198"/>
    <n v="5.0799999237060502"/>
    <n v="5.0799999237060502"/>
    <n v="0"/>
    <n v="0"/>
    <n v="0"/>
    <n v="5.0799999237060502"/>
    <n v="0"/>
    <n v="0"/>
    <n v="0"/>
    <n v="383"/>
    <n v="511"/>
    <n v="1736"/>
  </r>
  <r>
    <x v="6"/>
    <x v="25"/>
    <n v="4193"/>
    <n v="2.5999999046325701"/>
    <n v="2.5999999046325701"/>
    <n v="0"/>
    <n v="0"/>
    <n v="0"/>
    <n v="2.5999999046325701"/>
    <n v="0"/>
    <n v="0"/>
    <n v="0"/>
    <n v="229"/>
    <n v="665"/>
    <n v="1491"/>
  </r>
  <r>
    <x v="6"/>
    <x v="26"/>
    <n v="5528"/>
    <n v="3.4500000476837198"/>
    <n v="3.4500000476837198"/>
    <n v="0"/>
    <n v="0"/>
    <n v="0"/>
    <n v="3.4500000476837198"/>
    <n v="0"/>
    <n v="0"/>
    <n v="0"/>
    <n v="258"/>
    <n v="610"/>
    <n v="1555"/>
  </r>
  <r>
    <x v="6"/>
    <x v="27"/>
    <n v="10685"/>
    <n v="6.6199998855590803"/>
    <n v="6.6199998855590803"/>
    <n v="0"/>
    <n v="0"/>
    <n v="0"/>
    <n v="6.5999999046325701"/>
    <n v="0"/>
    <n v="0"/>
    <n v="0"/>
    <n v="401"/>
    <n v="543"/>
    <n v="1869"/>
  </r>
  <r>
    <x v="6"/>
    <x v="28"/>
    <n v="254"/>
    <n v="0.15999999642372101"/>
    <n v="0.15999999642372101"/>
    <n v="0"/>
    <n v="0"/>
    <n v="0"/>
    <n v="0.15999999642372101"/>
    <n v="0"/>
    <n v="0"/>
    <n v="0"/>
    <n v="17"/>
    <n v="1002"/>
    <n v="1141"/>
  </r>
  <r>
    <x v="6"/>
    <x v="29"/>
    <n v="8580"/>
    <n v="5.3200001716613796"/>
    <n v="5.3200001716613796"/>
    <n v="0"/>
    <n v="0"/>
    <n v="0"/>
    <n v="5.3200001716613796"/>
    <n v="0"/>
    <n v="0"/>
    <n v="0"/>
    <n v="330"/>
    <n v="569"/>
    <n v="1698"/>
  </r>
  <r>
    <x v="6"/>
    <x v="30"/>
    <n v="8891"/>
    <n v="5.5100002288818404"/>
    <n v="5.5100002288818404"/>
    <n v="0"/>
    <n v="0"/>
    <n v="0"/>
    <n v="5.5100002288818404"/>
    <n v="0"/>
    <n v="0"/>
    <n v="0"/>
    <n v="343"/>
    <n v="330"/>
    <n v="1364"/>
  </r>
  <r>
    <x v="7"/>
    <x v="0"/>
    <n v="10725"/>
    <n v="7.4899997711181596"/>
    <n v="7.4899997711181596"/>
    <n v="0"/>
    <n v="1.16999995708466"/>
    <n v="0.31000000238418601"/>
    <n v="6.0100002288818404"/>
    <n v="0"/>
    <n v="13"/>
    <n v="9"/>
    <n v="306"/>
    <n v="1112"/>
    <n v="2124"/>
  </r>
  <r>
    <x v="7"/>
    <x v="1"/>
    <n v="7275"/>
    <n v="4.9000000953674299"/>
    <n v="4.9000000953674299"/>
    <n v="0"/>
    <n v="0"/>
    <n v="0"/>
    <n v="4.9000000953674299"/>
    <n v="0"/>
    <n v="0"/>
    <n v="0"/>
    <n v="335"/>
    <n v="1105"/>
    <n v="2003"/>
  </r>
  <r>
    <x v="7"/>
    <x v="2"/>
    <n v="3973"/>
    <n v="2.6800000667571999"/>
    <n v="2.6800000667571999"/>
    <n v="0"/>
    <n v="0"/>
    <n v="0"/>
    <n v="2.6800000667571999"/>
    <n v="0"/>
    <n v="0"/>
    <n v="0"/>
    <n v="191"/>
    <n v="1249"/>
    <n v="1696"/>
  </r>
  <r>
    <x v="7"/>
    <x v="3"/>
    <n v="5205"/>
    <n v="3.5099999904632599"/>
    <n v="3.5099999904632599"/>
    <n v="0"/>
    <n v="0"/>
    <n v="0"/>
    <n v="3.5099999904632599"/>
    <n v="0"/>
    <n v="0"/>
    <n v="0"/>
    <n v="245"/>
    <n v="1195"/>
    <n v="1801"/>
  </r>
  <r>
    <x v="7"/>
    <x v="4"/>
    <n v="5057"/>
    <n v="3.4100000858306898"/>
    <n v="3.4100000858306898"/>
    <n v="0"/>
    <n v="0"/>
    <n v="0"/>
    <n v="3.4000000953674299"/>
    <n v="0"/>
    <n v="0"/>
    <n v="0"/>
    <n v="195"/>
    <n v="1245"/>
    <n v="1724"/>
  </r>
  <r>
    <x v="7"/>
    <x v="5"/>
    <n v="6198"/>
    <n v="4.1799998283386204"/>
    <n v="4.1799998283386204"/>
    <n v="0"/>
    <n v="0"/>
    <n v="0"/>
    <n v="4.1799998283386204"/>
    <n v="0"/>
    <n v="0"/>
    <n v="0"/>
    <n v="249"/>
    <n v="1191"/>
    <n v="1852"/>
  </r>
  <r>
    <x v="7"/>
    <x v="6"/>
    <n v="6559"/>
    <n v="4.4200000762939498"/>
    <n v="4.4200000762939498"/>
    <n v="0"/>
    <n v="0"/>
    <n v="0.259999990463257"/>
    <n v="4.1399998664856001"/>
    <n v="0"/>
    <n v="0"/>
    <n v="7"/>
    <n v="260"/>
    <n v="1173"/>
    <n v="1905"/>
  </r>
  <r>
    <x v="7"/>
    <x v="7"/>
    <n v="5997"/>
    <n v="4.03999996185303"/>
    <n v="4.03999996185303"/>
    <n v="0"/>
    <n v="0"/>
    <n v="0.37999999523162797"/>
    <n v="3.6600000858306898"/>
    <n v="0"/>
    <n v="0"/>
    <n v="11"/>
    <n v="228"/>
    <n v="1201"/>
    <n v="1811"/>
  </r>
  <r>
    <x v="7"/>
    <x v="8"/>
    <n v="7192"/>
    <n v="4.8499999046325701"/>
    <n v="4.8499999046325701"/>
    <n v="0"/>
    <n v="0"/>
    <n v="0.490000009536743"/>
    <n v="4.3400001525878897"/>
    <n v="0"/>
    <n v="0"/>
    <n v="11"/>
    <n v="283"/>
    <n v="1146"/>
    <n v="1922"/>
  </r>
  <r>
    <x v="7"/>
    <x v="9"/>
    <n v="3404"/>
    <n v="2.28999996185303"/>
    <n v="2.28999996185303"/>
    <n v="0"/>
    <n v="5.9999998658895499E-2"/>
    <n v="0.41999998688697798"/>
    <n v="1.8099999427795399"/>
    <n v="0"/>
    <n v="1"/>
    <n v="10"/>
    <n v="127"/>
    <n v="1302"/>
    <n v="1610"/>
  </r>
  <r>
    <x v="7"/>
    <x v="10"/>
    <n v="5583"/>
    <n v="3.7599999904632599"/>
    <n v="3.7599999904632599"/>
    <n v="0"/>
    <n v="0"/>
    <n v="0"/>
    <n v="3.7599999904632599"/>
    <n v="0"/>
    <n v="0"/>
    <n v="0"/>
    <n v="266"/>
    <n v="1174"/>
    <n v="1851"/>
  </r>
  <r>
    <x v="7"/>
    <x v="11"/>
    <n v="5079"/>
    <n v="3.4200000762939502"/>
    <n v="3.4200000762939502"/>
    <n v="0"/>
    <n v="0"/>
    <n v="0"/>
    <n v="3.4200000762939502"/>
    <n v="0"/>
    <n v="0"/>
    <n v="0"/>
    <n v="242"/>
    <n v="1129"/>
    <n v="1804"/>
  </r>
  <r>
    <x v="7"/>
    <x v="12"/>
    <n v="4165"/>
    <n v="2.8099999427795401"/>
    <n v="2.8099999427795401"/>
    <n v="0"/>
    <n v="0"/>
    <n v="0"/>
    <n v="2.7999999523162802"/>
    <n v="0"/>
    <n v="0"/>
    <n v="0"/>
    <n v="204"/>
    <n v="1236"/>
    <n v="1725"/>
  </r>
  <r>
    <x v="7"/>
    <x v="13"/>
    <n v="3588"/>
    <n v="2.4200000762939502"/>
    <n v="2.4200000762939502"/>
    <n v="0"/>
    <n v="0.230000004172325"/>
    <n v="0.20000000298023199"/>
    <n v="1.9900000095367401"/>
    <n v="0"/>
    <n v="3"/>
    <n v="5"/>
    <n v="152"/>
    <n v="1280"/>
    <n v="1654"/>
  </r>
  <r>
    <x v="7"/>
    <x v="14"/>
    <n v="3409"/>
    <n v="2.2999999523162802"/>
    <n v="2.2999999523162802"/>
    <n v="0"/>
    <n v="0"/>
    <n v="0"/>
    <n v="2.2999999523162802"/>
    <n v="0"/>
    <n v="0"/>
    <n v="0"/>
    <n v="147"/>
    <n v="1293"/>
    <n v="1632"/>
  </r>
  <r>
    <x v="7"/>
    <x v="15"/>
    <n v="1715"/>
    <n v="1.1599999666214"/>
    <n v="1.1599999666214"/>
    <n v="0"/>
    <n v="0"/>
    <n v="0"/>
    <n v="1.1599999666214"/>
    <n v="0"/>
    <n v="0"/>
    <n v="0"/>
    <n v="82"/>
    <n v="1358"/>
    <n v="1481"/>
  </r>
  <r>
    <x v="7"/>
    <x v="16"/>
    <n v="1532"/>
    <n v="1.0299999713897701"/>
    <n v="1.0299999713897701"/>
    <n v="0"/>
    <n v="0"/>
    <n v="0"/>
    <n v="1.0299999713897701"/>
    <n v="0"/>
    <n v="0"/>
    <n v="0"/>
    <n v="76"/>
    <n v="1364"/>
    <n v="1473"/>
  </r>
  <r>
    <x v="7"/>
    <x v="17"/>
    <n v="924"/>
    <n v="0.62000000476837203"/>
    <n v="0.62000000476837203"/>
    <n v="0"/>
    <n v="0"/>
    <n v="0"/>
    <n v="0.62000000476837203"/>
    <n v="0"/>
    <n v="0"/>
    <n v="0"/>
    <n v="45"/>
    <n v="1395"/>
    <n v="1410"/>
  </r>
  <r>
    <x v="7"/>
    <x v="18"/>
    <n v="4571"/>
    <n v="3.0799999237060498"/>
    <n v="3.0799999237060498"/>
    <n v="0"/>
    <n v="0"/>
    <n v="0"/>
    <n v="3.0699999332428001"/>
    <n v="0"/>
    <n v="0"/>
    <n v="0"/>
    <n v="234"/>
    <n v="1206"/>
    <n v="1779"/>
  </r>
  <r>
    <x v="7"/>
    <x v="19"/>
    <n v="772"/>
    <n v="0.519999980926514"/>
    <n v="0.519999980926514"/>
    <n v="0"/>
    <n v="0"/>
    <n v="0"/>
    <n v="0.519999980926514"/>
    <n v="0"/>
    <n v="0"/>
    <n v="0"/>
    <n v="40"/>
    <n v="1400"/>
    <n v="1403"/>
  </r>
  <r>
    <x v="7"/>
    <x v="20"/>
    <n v="3634"/>
    <n v="2.4500000476837198"/>
    <n v="2.4500000476837198"/>
    <n v="0"/>
    <n v="0.36000001430511502"/>
    <n v="0.20999999344348899"/>
    <n v="1.87999999523163"/>
    <n v="0"/>
    <n v="5"/>
    <n v="6"/>
    <n v="123"/>
    <n v="1306"/>
    <n v="1613"/>
  </r>
  <r>
    <x v="7"/>
    <x v="21"/>
    <n v="7443"/>
    <n v="5.0199999809265101"/>
    <n v="5.0199999809265101"/>
    <n v="0"/>
    <n v="1.4900000095367401"/>
    <n v="0.37000000476837203"/>
    <n v="3.1600000858306898"/>
    <n v="0"/>
    <n v="20"/>
    <n v="10"/>
    <n v="206"/>
    <n v="1204"/>
    <n v="1878"/>
  </r>
  <r>
    <x v="7"/>
    <x v="22"/>
    <n v="1201"/>
    <n v="0.81000000238418601"/>
    <n v="0.81000000238418601"/>
    <n v="0"/>
    <n v="0"/>
    <n v="0"/>
    <n v="0.81000000238418601"/>
    <n v="0"/>
    <n v="0"/>
    <n v="0"/>
    <n v="52"/>
    <n v="1388"/>
    <n v="1426"/>
  </r>
  <r>
    <x v="7"/>
    <x v="23"/>
    <n v="5202"/>
    <n v="3.5099999904632599"/>
    <n v="3.5099999904632599"/>
    <n v="0"/>
    <n v="0"/>
    <n v="0.38999998569488498"/>
    <n v="3.1099998950958301"/>
    <n v="0"/>
    <n v="0"/>
    <n v="11"/>
    <n v="223"/>
    <n v="1206"/>
    <n v="1780"/>
  </r>
  <r>
    <x v="7"/>
    <x v="24"/>
    <n v="4878"/>
    <n v="3.28999996185303"/>
    <n v="3.28999996185303"/>
    <n v="0"/>
    <n v="0"/>
    <n v="0"/>
    <n v="3.28999996185303"/>
    <n v="0"/>
    <n v="0"/>
    <n v="0"/>
    <n v="204"/>
    <n v="1236"/>
    <n v="1742"/>
  </r>
  <r>
    <x v="7"/>
    <x v="25"/>
    <n v="7379"/>
    <n v="4.9699997901916504"/>
    <n v="4.9699997901916504"/>
    <n v="0"/>
    <n v="0"/>
    <n v="0"/>
    <n v="4.9699997901916504"/>
    <n v="0"/>
    <n v="0"/>
    <n v="0"/>
    <n v="319"/>
    <n v="1121"/>
    <n v="1972"/>
  </r>
  <r>
    <x v="7"/>
    <x v="26"/>
    <n v="5161"/>
    <n v="3.4800000190734899"/>
    <n v="3.4800000190734899"/>
    <n v="0"/>
    <n v="0"/>
    <n v="0"/>
    <n v="3.4700000286102299"/>
    <n v="0"/>
    <n v="0"/>
    <n v="0"/>
    <n v="247"/>
    <n v="1193"/>
    <n v="1821"/>
  </r>
  <r>
    <x v="7"/>
    <x v="27"/>
    <n v="3090"/>
    <n v="2.0799999237060498"/>
    <n v="2.0799999237060498"/>
    <n v="0"/>
    <n v="0"/>
    <n v="0"/>
    <n v="2.0799999237060498"/>
    <n v="0"/>
    <n v="0"/>
    <n v="0"/>
    <n v="145"/>
    <n v="1295"/>
    <n v="1630"/>
  </r>
  <r>
    <x v="7"/>
    <x v="28"/>
    <n v="6227"/>
    <n v="4.1999998092651403"/>
    <n v="4.1999998092651403"/>
    <n v="0"/>
    <n v="0"/>
    <n v="0"/>
    <n v="4.1999998092651403"/>
    <n v="0"/>
    <n v="0"/>
    <n v="0"/>
    <n v="290"/>
    <n v="1150"/>
    <n v="1899"/>
  </r>
  <r>
    <x v="7"/>
    <x v="29"/>
    <n v="6424"/>
    <n v="4.3299999237060502"/>
    <n v="4.3299999237060502"/>
    <n v="0"/>
    <n v="0"/>
    <n v="0"/>
    <n v="4.3299999237060502"/>
    <n v="0"/>
    <n v="0"/>
    <n v="0"/>
    <n v="300"/>
    <n v="1140"/>
    <n v="1903"/>
  </r>
  <r>
    <x v="7"/>
    <x v="30"/>
    <n v="2661"/>
    <n v="1.78999996185303"/>
    <n v="1.78999996185303"/>
    <n v="0"/>
    <n v="0"/>
    <n v="0"/>
    <n v="1.78999996185303"/>
    <n v="0"/>
    <n v="0"/>
    <n v="0"/>
    <n v="128"/>
    <n v="830"/>
    <n v="1125"/>
  </r>
  <r>
    <x v="8"/>
    <x v="0"/>
    <n v="10113"/>
    <n v="6.8299999237060502"/>
    <n v="6.8299999237060502"/>
    <n v="0"/>
    <n v="2"/>
    <n v="0.62000000476837203"/>
    <n v="4.1999998092651403"/>
    <n v="0"/>
    <n v="28"/>
    <n v="13"/>
    <n v="320"/>
    <n v="964"/>
    <n v="2344"/>
  </r>
  <r>
    <x v="8"/>
    <x v="1"/>
    <n v="10352"/>
    <n v="7.0100002288818404"/>
    <n v="7.0100002288818404"/>
    <n v="0"/>
    <n v="1.6599999666214"/>
    <n v="1.9400000572204601"/>
    <n v="3.4100000858306898"/>
    <n v="0"/>
    <n v="19"/>
    <n v="32"/>
    <n v="195"/>
    <n v="676"/>
    <n v="2038"/>
  </r>
  <r>
    <x v="8"/>
    <x v="2"/>
    <n v="10129"/>
    <n v="6.6999998092651403"/>
    <n v="6.6999998092651403"/>
    <n v="0"/>
    <n v="1.9999999552965199E-2"/>
    <n v="2.7400000095367401"/>
    <n v="3.9400000572204599"/>
    <n v="0"/>
    <n v="1"/>
    <n v="48"/>
    <n v="206"/>
    <n v="705"/>
    <n v="2010"/>
  </r>
  <r>
    <x v="8"/>
    <x v="3"/>
    <n v="10465"/>
    <n v="6.9200000762939498"/>
    <n v="6.9200000762939498"/>
    <n v="0"/>
    <n v="7.0000000298023196E-2"/>
    <n v="1.41999995708466"/>
    <n v="5.4299998283386204"/>
    <n v="0"/>
    <n v="1"/>
    <n v="24"/>
    <n v="284"/>
    <n v="720"/>
    <n v="2133"/>
  </r>
  <r>
    <x v="8"/>
    <x v="4"/>
    <n v="22244"/>
    <n v="15.079999923706101"/>
    <n v="15.079999923706101"/>
    <n v="0"/>
    <n v="5.4499998092651403"/>
    <n v="4.0999999046325701"/>
    <n v="5.5300002098083496"/>
    <n v="0"/>
    <n v="66"/>
    <n v="72"/>
    <n v="268"/>
    <n v="968"/>
    <n v="2670"/>
  </r>
  <r>
    <x v="8"/>
    <x v="5"/>
    <n v="5472"/>
    <n v="3.6199998855590798"/>
    <n v="3.6199998855590798"/>
    <n v="0"/>
    <n v="7.9999998211860698E-2"/>
    <n v="0.28000000119209301"/>
    <n v="3.2599999904632599"/>
    <n v="0"/>
    <n v="1"/>
    <n v="7"/>
    <n v="249"/>
    <n v="508"/>
    <n v="1882"/>
  </r>
  <r>
    <x v="8"/>
    <x v="6"/>
    <n v="8247"/>
    <n v="5.4499998092651403"/>
    <n v="5.4499998092651403"/>
    <n v="0"/>
    <n v="0.79000002145767201"/>
    <n v="0.86000001430511497"/>
    <n v="3.78999996185303"/>
    <n v="0"/>
    <n v="11"/>
    <n v="16"/>
    <n v="206"/>
    <n v="678"/>
    <n v="1944"/>
  </r>
  <r>
    <x v="8"/>
    <x v="7"/>
    <n v="6711"/>
    <n v="4.4400000572204599"/>
    <n v="4.4400000572204599"/>
    <n v="0"/>
    <n v="0"/>
    <n v="0"/>
    <n v="4.4400000572204599"/>
    <n v="0"/>
    <n v="0"/>
    <n v="7"/>
    <n v="382"/>
    <n v="648"/>
    <n v="2346"/>
  </r>
  <r>
    <x v="8"/>
    <x v="8"/>
    <n v="10999"/>
    <n v="7.2699999809265101"/>
    <n v="7.2699999809265101"/>
    <n v="0"/>
    <n v="0.68000000715255704"/>
    <n v="1.8099999427795399"/>
    <n v="4.7800002098083496"/>
    <n v="0"/>
    <n v="11"/>
    <n v="43"/>
    <n v="269"/>
    <n v="1011"/>
    <n v="2198"/>
  </r>
  <r>
    <x v="8"/>
    <x v="9"/>
    <n v="10080"/>
    <n v="6.75"/>
    <n v="6.75"/>
    <n v="0"/>
    <n v="1.8500000238418599"/>
    <n v="1.5299999713897701"/>
    <n v="3.3800001144409202"/>
    <n v="0"/>
    <n v="23"/>
    <n v="26"/>
    <n v="208"/>
    <n v="761"/>
    <n v="2048"/>
  </r>
  <r>
    <x v="8"/>
    <x v="10"/>
    <n v="7804"/>
    <n v="5.1599998474121103"/>
    <n v="5.1599998474121103"/>
    <n v="0"/>
    <n v="0.56000000238418601"/>
    <n v="1.6799999475479099"/>
    <n v="2.9200000762939502"/>
    <n v="0"/>
    <n v="9"/>
    <n v="27"/>
    <n v="206"/>
    <n v="781"/>
    <n v="1946"/>
  </r>
  <r>
    <x v="8"/>
    <x v="11"/>
    <n v="16901"/>
    <n v="11.3699998855591"/>
    <n v="11.3699998855591"/>
    <n v="0"/>
    <n v="2.7799999713897701"/>
    <n v="1.45000004768372"/>
    <n v="7.1500000953674299"/>
    <n v="0"/>
    <n v="32"/>
    <n v="35"/>
    <n v="360"/>
    <n v="591"/>
    <n v="2629"/>
  </r>
  <r>
    <x v="8"/>
    <x v="12"/>
    <n v="9471"/>
    <n v="6.2600002288818404"/>
    <n v="6.2600002288818404"/>
    <n v="0"/>
    <n v="0"/>
    <n v="0"/>
    <n v="6.2600002288818404"/>
    <n v="0"/>
    <n v="0"/>
    <n v="0"/>
    <n v="360"/>
    <n v="584"/>
    <n v="2187"/>
  </r>
  <r>
    <x v="8"/>
    <x v="13"/>
    <n v="9482"/>
    <n v="6.3800001144409197"/>
    <n v="6.3800001144409197"/>
    <n v="0"/>
    <n v="1.2699999809265099"/>
    <n v="0.519999980926514"/>
    <n v="4.5999999046325701"/>
    <n v="0"/>
    <n v="15"/>
    <n v="11"/>
    <n v="277"/>
    <n v="653"/>
    <n v="2095"/>
  </r>
  <r>
    <x v="8"/>
    <x v="14"/>
    <n v="5980"/>
    <n v="3.9500000476837198"/>
    <n v="3.9500000476837198"/>
    <n v="0"/>
    <n v="0"/>
    <n v="0"/>
    <n v="3.9500000476837198"/>
    <n v="0"/>
    <n v="0"/>
    <n v="0"/>
    <n v="227"/>
    <n v="732"/>
    <n v="1861"/>
  </r>
  <r>
    <x v="8"/>
    <x v="15"/>
    <n v="11423"/>
    <n v="7.5799999237060502"/>
    <n v="7.5799999237060502"/>
    <n v="0"/>
    <n v="1.8600000143051101"/>
    <n v="0.40000000596046398"/>
    <n v="5.3200001716613796"/>
    <n v="0"/>
    <n v="26"/>
    <n v="9"/>
    <n v="295"/>
    <n v="623"/>
    <n v="2194"/>
  </r>
  <r>
    <x v="8"/>
    <x v="16"/>
    <n v="5439"/>
    <n v="3.5999999046325701"/>
    <n v="3.5999999046325701"/>
    <n v="0"/>
    <n v="0"/>
    <n v="0"/>
    <n v="3.5999999046325701"/>
    <n v="0"/>
    <n v="0"/>
    <n v="0"/>
    <n v="229"/>
    <n v="764"/>
    <n v="1854"/>
  </r>
  <r>
    <x v="8"/>
    <x v="17"/>
    <n v="42"/>
    <n v="2.9999999329447701E-2"/>
    <n v="2.9999999329447701E-2"/>
    <n v="0"/>
    <n v="0"/>
    <n v="0"/>
    <n v="2.9999999329447701E-2"/>
    <n v="0"/>
    <n v="0"/>
    <n v="0"/>
    <n v="4"/>
    <n v="2"/>
    <n v="403"/>
  </r>
  <r>
    <x v="9"/>
    <x v="0"/>
    <n v="8796"/>
    <n v="5.9099998474121103"/>
    <n v="5.9099998474121103"/>
    <n v="0"/>
    <n v="0.109999999403954"/>
    <n v="0.93000000715255704"/>
    <n v="4.8800001144409197"/>
    <n v="0"/>
    <n v="2"/>
    <n v="21"/>
    <n v="356"/>
    <n v="1061"/>
    <n v="1982"/>
  </r>
  <r>
    <x v="9"/>
    <x v="1"/>
    <n v="7618"/>
    <n v="5.1199998855590803"/>
    <n v="5.1199998855590803"/>
    <n v="0"/>
    <n v="0"/>
    <n v="0.21999999880790699"/>
    <n v="4.8800001144409197"/>
    <n v="1.9999999552965199E-2"/>
    <n v="0"/>
    <n v="8"/>
    <n v="404"/>
    <n v="1028"/>
    <n v="2004"/>
  </r>
  <r>
    <x v="9"/>
    <x v="2"/>
    <n v="7910"/>
    <n v="5.3200001716613796"/>
    <n v="5.3200001716613796"/>
    <n v="0"/>
    <n v="0"/>
    <n v="0"/>
    <n v="5.3200001716613796"/>
    <n v="0"/>
    <n v="0"/>
    <n v="0"/>
    <n v="331"/>
    <n v="1109"/>
    <n v="1893"/>
  </r>
  <r>
    <x v="9"/>
    <x v="3"/>
    <n v="8482"/>
    <n v="5.6999998092651403"/>
    <n v="5.6999998092651403"/>
    <n v="0"/>
    <n v="0"/>
    <n v="0"/>
    <n v="5.6900000572204599"/>
    <n v="9.9999997764825804E-3"/>
    <n v="0"/>
    <n v="0"/>
    <n v="448"/>
    <n v="992"/>
    <n v="2063"/>
  </r>
  <r>
    <x v="9"/>
    <x v="4"/>
    <n v="9685"/>
    <n v="6.6500000953674299"/>
    <n v="6.6500000953674299"/>
    <n v="0"/>
    <n v="3.1099998950958301"/>
    <n v="1.9999999552965199E-2"/>
    <n v="3.5099999904632599"/>
    <n v="9.9999997764825804E-3"/>
    <n v="47"/>
    <n v="1"/>
    <n v="305"/>
    <n v="1087"/>
    <n v="2148"/>
  </r>
  <r>
    <x v="9"/>
    <x v="5"/>
    <n v="2524"/>
    <n v="1.70000004768372"/>
    <n v="1.70000004768372"/>
    <n v="0"/>
    <n v="0"/>
    <n v="0.34999999403953602"/>
    <n v="1.3400000333786"/>
    <n v="0"/>
    <n v="0"/>
    <n v="8"/>
    <n v="160"/>
    <n v="1272"/>
    <n v="1529"/>
  </r>
  <r>
    <x v="9"/>
    <x v="6"/>
    <n v="7762"/>
    <n v="5.2399997711181596"/>
    <n v="5.2399997711181596"/>
    <n v="0"/>
    <n v="7.0000000298023196E-2"/>
    <n v="0.28000000119209301"/>
    <n v="4.8899998664856001"/>
    <n v="0"/>
    <n v="1"/>
    <n v="6"/>
    <n v="311"/>
    <n v="1122"/>
    <n v="1890"/>
  </r>
  <r>
    <x v="9"/>
    <x v="7"/>
    <n v="7948"/>
    <n v="5.3699998855590803"/>
    <n v="5.3699998855590803"/>
    <n v="0"/>
    <n v="0"/>
    <n v="0"/>
    <n v="5.3600001335143999"/>
    <n v="0"/>
    <n v="0"/>
    <n v="0"/>
    <n v="389"/>
    <n v="1051"/>
    <n v="1956"/>
  </r>
  <r>
    <x v="9"/>
    <x v="8"/>
    <n v="9202"/>
    <n v="6.3000001907348597"/>
    <n v="6.3000001907348597"/>
    <n v="0"/>
    <n v="1.5099999904632599"/>
    <n v="0.119999997317791"/>
    <n v="4.6599998474121103"/>
    <n v="9.9999997764825804E-3"/>
    <n v="22"/>
    <n v="5"/>
    <n v="378"/>
    <n v="1035"/>
    <n v="2094"/>
  </r>
  <r>
    <x v="9"/>
    <x v="9"/>
    <n v="8859"/>
    <n v="5.9800000190734899"/>
    <n v="5.9800000190734899"/>
    <n v="0"/>
    <n v="0.129999995231628"/>
    <n v="0.37000000476837203"/>
    <n v="5.4699997901916504"/>
    <n v="9.9999997764825804E-3"/>
    <n v="2"/>
    <n v="10"/>
    <n v="371"/>
    <n v="1057"/>
    <n v="1970"/>
  </r>
  <r>
    <x v="9"/>
    <x v="10"/>
    <n v="7286"/>
    <n v="4.9000000953674299"/>
    <n v="4.9000000953674299"/>
    <n v="0"/>
    <n v="0.46000000834464999"/>
    <n v="0"/>
    <n v="4.4200000762939498"/>
    <n v="1.9999999552965199E-2"/>
    <n v="46"/>
    <n v="0"/>
    <n v="366"/>
    <n v="1028"/>
    <n v="2241"/>
  </r>
  <r>
    <x v="9"/>
    <x v="11"/>
    <n v="9317"/>
    <n v="6.3499999046325701"/>
    <n v="6.3499999046325701"/>
    <n v="0"/>
    <n v="2.0899999141693102"/>
    <n v="0.230000004172325"/>
    <n v="4.0199999809265101"/>
    <n v="9.9999997764825804E-3"/>
    <n v="28"/>
    <n v="5"/>
    <n v="330"/>
    <n v="1077"/>
    <n v="2021"/>
  </r>
  <r>
    <x v="9"/>
    <x v="12"/>
    <n v="6873"/>
    <n v="4.6799998283386204"/>
    <n v="4.6799998283386204"/>
    <n v="0"/>
    <n v="3"/>
    <n v="5.9999998658895499E-2"/>
    <n v="1.62000000476837"/>
    <n v="0"/>
    <n v="46"/>
    <n v="1"/>
    <n v="190"/>
    <n v="1203"/>
    <n v="1898"/>
  </r>
  <r>
    <x v="9"/>
    <x v="13"/>
    <n v="7373"/>
    <n v="4.9499998092651403"/>
    <n v="4.9499998092651403"/>
    <n v="0"/>
    <n v="0"/>
    <n v="0"/>
    <n v="4.9499998092651403"/>
    <n v="0"/>
    <n v="0"/>
    <n v="0"/>
    <n v="359"/>
    <n v="1081"/>
    <n v="1907"/>
  </r>
  <r>
    <x v="9"/>
    <x v="14"/>
    <n v="8242"/>
    <n v="5.53999996185303"/>
    <n v="5.53999996185303"/>
    <n v="0"/>
    <n v="0.119999997317791"/>
    <n v="0.18000000715255701"/>
    <n v="5.2399997711181596"/>
    <n v="0"/>
    <n v="2"/>
    <n v="5"/>
    <n v="309"/>
    <n v="1124"/>
    <n v="1882"/>
  </r>
  <r>
    <x v="9"/>
    <x v="15"/>
    <n v="3516"/>
    <n v="2.3599998950958301"/>
    <n v="2.3599998950958301"/>
    <n v="0"/>
    <n v="0"/>
    <n v="0"/>
    <n v="2.3599998950958301"/>
    <n v="0"/>
    <n v="46"/>
    <n v="0"/>
    <n v="197"/>
    <n v="1197"/>
    <n v="1966"/>
  </r>
  <r>
    <x v="9"/>
    <x v="16"/>
    <n v="7913"/>
    <n v="5.4099998474121103"/>
    <n v="5.4099998474121103"/>
    <n v="0"/>
    <n v="2.1600000858306898"/>
    <n v="0.34000000357627902"/>
    <n v="2.9100000858306898"/>
    <n v="0"/>
    <n v="28"/>
    <n v="7"/>
    <n v="213"/>
    <n v="1192"/>
    <n v="1835"/>
  </r>
  <r>
    <x v="9"/>
    <x v="17"/>
    <n v="7365"/>
    <n v="4.9499998092651403"/>
    <n v="4.9499998092651403"/>
    <n v="0"/>
    <n v="1.3600000143051101"/>
    <n v="1.4099999666214"/>
    <n v="2.1800000667571999"/>
    <n v="0"/>
    <n v="20"/>
    <n v="23"/>
    <n v="206"/>
    <n v="1191"/>
    <n v="1780"/>
  </r>
  <r>
    <x v="9"/>
    <x v="18"/>
    <n v="8452"/>
    <n v="5.6799998283386204"/>
    <n v="5.6799998283386204"/>
    <n v="0"/>
    <n v="0.33000001311302202"/>
    <n v="1.08000004291534"/>
    <n v="4.2600002288818404"/>
    <n v="9.9999997764825804E-3"/>
    <n v="5"/>
    <n v="20"/>
    <n v="248"/>
    <n v="1167"/>
    <n v="1830"/>
  </r>
  <r>
    <x v="9"/>
    <x v="19"/>
    <n v="7399"/>
    <n v="4.9699997901916504"/>
    <n v="4.9699997901916504"/>
    <n v="0"/>
    <n v="0.490000009536743"/>
    <n v="1.03999996185303"/>
    <n v="3.4400000572204599"/>
    <n v="0"/>
    <n v="7"/>
    <n v="18"/>
    <n v="196"/>
    <n v="1219"/>
    <n v="1739"/>
  </r>
  <r>
    <x v="9"/>
    <x v="20"/>
    <n v="7525"/>
    <n v="5.0599999427795401"/>
    <n v="5.0599999427795401"/>
    <n v="0"/>
    <n v="0"/>
    <n v="0.20999999344348899"/>
    <n v="4.8299999237060502"/>
    <n v="1.9999999552965199E-2"/>
    <n v="0"/>
    <n v="7"/>
    <n v="334"/>
    <n v="1099"/>
    <n v="1878"/>
  </r>
  <r>
    <x v="9"/>
    <x v="21"/>
    <n v="7412"/>
    <n v="4.9800000190734899"/>
    <n v="4.9800000190734899"/>
    <n v="0"/>
    <n v="5.9999998658895499E-2"/>
    <n v="0.25"/>
    <n v="4.6599998474121103"/>
    <n v="9.9999997764825804E-3"/>
    <n v="1"/>
    <n v="6"/>
    <n v="363"/>
    <n v="1070"/>
    <n v="1906"/>
  </r>
  <r>
    <x v="9"/>
    <x v="22"/>
    <n v="8278"/>
    <n v="5.5599999427795401"/>
    <n v="5.5599999427795401"/>
    <n v="0"/>
    <n v="0"/>
    <n v="0"/>
    <n v="5.5599999427795401"/>
    <n v="0"/>
    <n v="0"/>
    <n v="0"/>
    <n v="420"/>
    <n v="1020"/>
    <n v="2015"/>
  </r>
  <r>
    <x v="9"/>
    <x v="23"/>
    <n v="8314"/>
    <n v="5.6100001335143999"/>
    <n v="5.6100001335143999"/>
    <n v="0"/>
    <n v="0.77999997138977095"/>
    <n v="0.80000001192092896"/>
    <n v="4.0300002098083496"/>
    <n v="0"/>
    <n v="13"/>
    <n v="23"/>
    <n v="311"/>
    <n v="1093"/>
    <n v="1971"/>
  </r>
  <r>
    <x v="9"/>
    <x v="24"/>
    <n v="7063"/>
    <n v="4.75"/>
    <n v="4.75"/>
    <n v="0"/>
    <n v="0"/>
    <n v="0.119999997317791"/>
    <n v="4.6100001335143999"/>
    <n v="9.9999997764825804E-3"/>
    <n v="0"/>
    <n v="5"/>
    <n v="370"/>
    <n v="1065"/>
    <n v="1910"/>
  </r>
  <r>
    <x v="9"/>
    <x v="25"/>
    <n v="4940"/>
    <n v="3.3800001144409202"/>
    <n v="3.3800001144409202"/>
    <n v="0"/>
    <n v="2.2799999713897701"/>
    <n v="0.55000001192092896"/>
    <n v="0.55000001192092896"/>
    <n v="0"/>
    <n v="75"/>
    <n v="11"/>
    <n v="52"/>
    <n v="1302"/>
    <n v="1897"/>
  </r>
  <r>
    <x v="9"/>
    <x v="26"/>
    <n v="8168"/>
    <n v="5.53999996185303"/>
    <n v="5.53999996185303"/>
    <n v="0"/>
    <n v="2.9000000953674299"/>
    <n v="0"/>
    <n v="2.6400001049041699"/>
    <n v="0"/>
    <n v="46"/>
    <n v="0"/>
    <n v="326"/>
    <n v="1068"/>
    <n v="2096"/>
  </r>
  <r>
    <x v="9"/>
    <x v="27"/>
    <n v="7726"/>
    <n v="5.1900000572204599"/>
    <n v="5.1900000572204599"/>
    <n v="0"/>
    <n v="0"/>
    <n v="0"/>
    <n v="5.1900000572204599"/>
    <n v="0"/>
    <n v="0"/>
    <n v="0"/>
    <n v="345"/>
    <n v="1095"/>
    <n v="1906"/>
  </r>
  <r>
    <x v="9"/>
    <x v="28"/>
    <n v="8275"/>
    <n v="5.5599999427795401"/>
    <n v="5.5599999427795401"/>
    <n v="0"/>
    <n v="0"/>
    <n v="0"/>
    <n v="5.5500001907348597"/>
    <n v="9.9999997764825804E-3"/>
    <n v="0"/>
    <n v="0"/>
    <n v="373"/>
    <n v="1067"/>
    <n v="1962"/>
  </r>
  <r>
    <x v="9"/>
    <x v="29"/>
    <n v="6440"/>
    <n v="4.3299999237060502"/>
    <n v="4.3299999237060502"/>
    <n v="0"/>
    <n v="0"/>
    <n v="0"/>
    <n v="4.3200001716613796"/>
    <n v="9.9999997764825804E-3"/>
    <n v="0"/>
    <n v="0"/>
    <n v="319"/>
    <n v="1121"/>
    <n v="1826"/>
  </r>
  <r>
    <x v="9"/>
    <x v="30"/>
    <n v="7566"/>
    <n v="5.1100001335143999"/>
    <n v="5.1100001335143999"/>
    <n v="0"/>
    <n v="0"/>
    <n v="0"/>
    <n v="5.1100001335143999"/>
    <n v="0"/>
    <n v="0"/>
    <n v="0"/>
    <n v="268"/>
    <n v="720"/>
    <n v="1431"/>
  </r>
  <r>
    <x v="10"/>
    <x v="0"/>
    <n v="4747"/>
    <n v="3.2400000095367401"/>
    <n v="3.2400000095367401"/>
    <n v="0"/>
    <n v="0"/>
    <n v="0"/>
    <n v="3.2300000190734899"/>
    <n v="9.9999997764825804E-3"/>
    <n v="0"/>
    <n v="0"/>
    <n v="280"/>
    <n v="1160"/>
    <n v="1788"/>
  </r>
  <r>
    <x v="10"/>
    <x v="1"/>
    <n v="9715"/>
    <n v="6.6300001144409197"/>
    <n v="6.6300001144409197"/>
    <n v="0"/>
    <n v="0.99000000953674305"/>
    <n v="0.34000000357627902"/>
    <n v="5.2699999809265101"/>
    <n v="1.9999999552965199E-2"/>
    <n v="16"/>
    <n v="8"/>
    <n v="371"/>
    <n v="1045"/>
    <n v="2093"/>
  </r>
  <r>
    <x v="10"/>
    <x v="2"/>
    <n v="8844"/>
    <n v="6.0300002098083496"/>
    <n v="6.0300002098083496"/>
    <n v="0"/>
    <n v="0.34000000357627902"/>
    <n v="1.0299999713897701"/>
    <n v="4.6500000953674299"/>
    <n v="9.9999997764825804E-3"/>
    <n v="6"/>
    <n v="25"/>
    <n v="370"/>
    <n v="1039"/>
    <n v="2065"/>
  </r>
  <r>
    <x v="10"/>
    <x v="3"/>
    <n v="7451"/>
    <n v="5.0799999237060502"/>
    <n v="5.0799999237060502"/>
    <n v="0"/>
    <n v="0"/>
    <n v="0"/>
    <n v="5.0599999427795401"/>
    <n v="1.9999999552965199E-2"/>
    <n v="0"/>
    <n v="0"/>
    <n v="335"/>
    <n v="1105"/>
    <n v="1908"/>
  </r>
  <r>
    <x v="10"/>
    <x v="4"/>
    <n v="6905"/>
    <n v="4.7300000190734899"/>
    <n v="4.7300000190734899"/>
    <n v="0"/>
    <n v="0"/>
    <n v="0"/>
    <n v="4.6999998092651403"/>
    <n v="2.9999999329447701E-2"/>
    <n v="0"/>
    <n v="0"/>
    <n v="356"/>
    <n v="1084"/>
    <n v="1908"/>
  </r>
  <r>
    <x v="10"/>
    <x v="5"/>
    <n v="8199"/>
    <n v="5.8800001144409197"/>
    <n v="5.8800001144409197"/>
    <n v="0"/>
    <n v="1.4099999666214"/>
    <n v="0.10000000149011599"/>
    <n v="4.3600001335143999"/>
    <n v="9.9999997764825804E-3"/>
    <n v="11"/>
    <n v="2"/>
    <n v="322"/>
    <n v="1105"/>
    <n v="1964"/>
  </r>
  <r>
    <x v="10"/>
    <x v="6"/>
    <n v="6798"/>
    <n v="4.6399998664856001"/>
    <n v="4.6399998664856001"/>
    <n v="0"/>
    <n v="1.08000004291534"/>
    <n v="0.20000000298023199"/>
    <n v="3.3499999046325701"/>
    <n v="0"/>
    <n v="20"/>
    <n v="7"/>
    <n v="343"/>
    <n v="1070"/>
    <n v="2014"/>
  </r>
  <r>
    <x v="10"/>
    <x v="7"/>
    <n v="7711"/>
    <n v="5.2600002288818404"/>
    <n v="5.2600002288818404"/>
    <n v="0"/>
    <n v="0"/>
    <n v="0"/>
    <n v="5.2399997711181596"/>
    <n v="1.9999999552965199E-2"/>
    <n v="0"/>
    <n v="0"/>
    <n v="376"/>
    <n v="1064"/>
    <n v="1985"/>
  </r>
  <r>
    <x v="10"/>
    <x v="8"/>
    <n v="4880"/>
    <n v="3.3299999237060498"/>
    <n v="3.3299999237060498"/>
    <n v="0"/>
    <n v="0.83999997377395597"/>
    <n v="9.00000035762787E-2"/>
    <n v="2.3800001144409202"/>
    <n v="1.9999999552965199E-2"/>
    <n v="15"/>
    <n v="3"/>
    <n v="274"/>
    <n v="1148"/>
    <n v="1867"/>
  </r>
  <r>
    <x v="10"/>
    <x v="9"/>
    <n v="8857"/>
    <n v="6.0700001716613796"/>
    <n v="6.0700001716613796"/>
    <n v="0"/>
    <n v="1.1499999761581401"/>
    <n v="0.259999990463257"/>
    <n v="4.6399998664856001"/>
    <n v="9.9999997764825804E-3"/>
    <n v="18"/>
    <n v="9"/>
    <n v="376"/>
    <n v="1037"/>
    <n v="2124"/>
  </r>
  <r>
    <x v="10"/>
    <x v="10"/>
    <n v="3843"/>
    <n v="2.6199998855590798"/>
    <n v="2.6199998855590798"/>
    <n v="0"/>
    <n v="0"/>
    <n v="0"/>
    <n v="2.6099998950958301"/>
    <n v="9.9999997764825804E-3"/>
    <n v="0"/>
    <n v="0"/>
    <n v="206"/>
    <n v="1234"/>
    <n v="1669"/>
  </r>
  <r>
    <x v="10"/>
    <x v="11"/>
    <n v="7396"/>
    <n v="5.0700001716613796"/>
    <n v="5.0700001716613796"/>
    <n v="0"/>
    <n v="1.3999999761581401"/>
    <n v="7.9999998211860698E-2"/>
    <n v="3.5799999237060498"/>
    <n v="0"/>
    <n v="20"/>
    <n v="2"/>
    <n v="303"/>
    <n v="1115"/>
    <n v="1995"/>
  </r>
  <r>
    <x v="10"/>
    <x v="12"/>
    <n v="6731"/>
    <n v="4.5900001525878897"/>
    <n v="4.5900001525878897"/>
    <n v="0"/>
    <n v="0.88999998569488503"/>
    <n v="0.18999999761581399"/>
    <n v="3.4900000095367401"/>
    <n v="1.9999999552965199E-2"/>
    <n v="14"/>
    <n v="7"/>
    <n v="292"/>
    <n v="1127"/>
    <n v="1921"/>
  </r>
  <r>
    <x v="10"/>
    <x v="13"/>
    <n v="5995"/>
    <n v="4.0900001525878897"/>
    <n v="4.0900001525878897"/>
    <n v="0"/>
    <n v="0"/>
    <n v="0"/>
    <n v="4.0900001525878897"/>
    <n v="0"/>
    <n v="0"/>
    <n v="0"/>
    <n v="416"/>
    <n v="1024"/>
    <n v="2010"/>
  </r>
  <r>
    <x v="10"/>
    <x v="14"/>
    <n v="8283"/>
    <n v="5.78999996185303"/>
    <n v="5.78999996185303"/>
    <n v="0"/>
    <n v="1.8500000238418599"/>
    <n v="5.0000000745058101E-2"/>
    <n v="3.8699998855590798"/>
    <n v="9.9999997764825804E-3"/>
    <n v="22"/>
    <n v="2"/>
    <n v="333"/>
    <n v="1083"/>
    <n v="2057"/>
  </r>
  <r>
    <x v="10"/>
    <x v="15"/>
    <n v="7904"/>
    <n v="5.4200000762939498"/>
    <n v="5.4200000762939498"/>
    <n v="0"/>
    <n v="1.58000004291534"/>
    <n v="0.62999999523162797"/>
    <n v="3.1900000572204599"/>
    <n v="9.9999997764825804E-3"/>
    <n v="24"/>
    <n v="13"/>
    <n v="346"/>
    <n v="1057"/>
    <n v="2095"/>
  </r>
  <r>
    <x v="10"/>
    <x v="16"/>
    <n v="5512"/>
    <n v="3.7599999904632599"/>
    <n v="3.7599999904632599"/>
    <n v="0"/>
    <n v="0"/>
    <n v="0"/>
    <n v="3.7599999904632599"/>
    <n v="0"/>
    <n v="0"/>
    <n v="0"/>
    <n v="385"/>
    <n v="1055"/>
    <n v="1972"/>
  </r>
  <r>
    <x v="10"/>
    <x v="17"/>
    <n v="9135"/>
    <n v="6.2300000190734899"/>
    <n v="6.2300000190734899"/>
    <n v="0"/>
    <n v="0"/>
    <n v="0"/>
    <n v="6.2199997901916504"/>
    <n v="9.9999997764825804E-3"/>
    <n v="0"/>
    <n v="0"/>
    <n v="402"/>
    <n v="1038"/>
    <n v="2044"/>
  </r>
  <r>
    <x v="10"/>
    <x v="18"/>
    <n v="5250"/>
    <n v="3.5799999237060498"/>
    <n v="3.5799999237060498"/>
    <n v="0"/>
    <n v="1.0599999427795399"/>
    <n v="9.00000035762787E-2"/>
    <n v="2.4200000762939502"/>
    <n v="9.9999997764825804E-3"/>
    <n v="17"/>
    <n v="4"/>
    <n v="300"/>
    <n v="1119"/>
    <n v="1946"/>
  </r>
  <r>
    <x v="10"/>
    <x v="19"/>
    <n v="3077"/>
    <n v="2.0999999046325701"/>
    <n v="2.0999999046325701"/>
    <n v="0"/>
    <n v="0"/>
    <n v="0"/>
    <n v="2.0899999141693102"/>
    <n v="0"/>
    <n v="0"/>
    <n v="0"/>
    <n v="172"/>
    <n v="842"/>
    <n v="1237"/>
  </r>
  <r>
    <x v="11"/>
    <x v="0"/>
    <n v="8856"/>
    <n v="5.9800000190734899"/>
    <n v="5.9800000190734899"/>
    <n v="0"/>
    <n v="3.0599999427795401"/>
    <n v="0.91000002622604403"/>
    <n v="2.0099999904632599"/>
    <n v="0"/>
    <n v="44"/>
    <n v="19"/>
    <n v="131"/>
    <n v="777"/>
    <n v="1450"/>
  </r>
  <r>
    <x v="11"/>
    <x v="1"/>
    <n v="10035"/>
    <n v="6.71000003814697"/>
    <n v="6.71000003814697"/>
    <n v="0"/>
    <n v="2.0299999713897701"/>
    <n v="2.1300001144409202"/>
    <n v="2.5499999523162802"/>
    <n v="0"/>
    <n v="31"/>
    <n v="46"/>
    <n v="153"/>
    <n v="754"/>
    <n v="1495"/>
  </r>
  <r>
    <x v="11"/>
    <x v="2"/>
    <n v="7641"/>
    <n v="5.1100001335143999"/>
    <n v="5.1100001335143999"/>
    <n v="0"/>
    <n v="0.31999999284744302"/>
    <n v="0.97000002861022905"/>
    <n v="3.8199999332428001"/>
    <n v="0"/>
    <n v="5"/>
    <n v="23"/>
    <n v="214"/>
    <n v="801"/>
    <n v="1433"/>
  </r>
  <r>
    <x v="11"/>
    <x v="3"/>
    <n v="9010"/>
    <n v="6.0599999427795401"/>
    <n v="6.0599999427795401"/>
    <n v="0"/>
    <n v="1.04999995231628"/>
    <n v="1.75"/>
    <n v="3.2599999904632599"/>
    <n v="0"/>
    <n v="15"/>
    <n v="42"/>
    <n v="183"/>
    <n v="644"/>
    <n v="1468"/>
  </r>
  <r>
    <x v="11"/>
    <x v="4"/>
    <n v="13459"/>
    <n v="9"/>
    <n v="9"/>
    <n v="0"/>
    <n v="2.0299999713897701"/>
    <n v="4"/>
    <n v="2.9700000286102299"/>
    <n v="0"/>
    <n v="31"/>
    <n v="83"/>
    <n v="153"/>
    <n v="663"/>
    <n v="1625"/>
  </r>
  <r>
    <x v="11"/>
    <x v="5"/>
    <n v="10415"/>
    <n v="6.9699997901916504"/>
    <n v="6.9699997901916504"/>
    <n v="0"/>
    <n v="0.69999998807907104"/>
    <n v="2.3499999046325701"/>
    <n v="3.9200000762939502"/>
    <n v="0"/>
    <n v="11"/>
    <n v="58"/>
    <n v="205"/>
    <n v="600"/>
    <n v="1529"/>
  </r>
  <r>
    <x v="11"/>
    <x v="6"/>
    <n v="11663"/>
    <n v="7.8000001907348597"/>
    <n v="7.8000001907348597"/>
    <n v="0"/>
    <n v="0.25"/>
    <n v="3.7300000190734899"/>
    <n v="3.8199999332428001"/>
    <n v="0"/>
    <n v="4"/>
    <n v="95"/>
    <n v="214"/>
    <n v="605"/>
    <n v="1584"/>
  </r>
  <r>
    <x v="11"/>
    <x v="7"/>
    <n v="12414"/>
    <n v="8.7799997329711896"/>
    <n v="8.7799997329711896"/>
    <n v="0"/>
    <n v="2.2400000095367401"/>
    <n v="2.4500000476837198"/>
    <n v="3.96000003814697"/>
    <n v="0"/>
    <n v="19"/>
    <n v="67"/>
    <n v="221"/>
    <n v="738"/>
    <n v="1638"/>
  </r>
  <r>
    <x v="11"/>
    <x v="8"/>
    <n v="11658"/>
    <n v="7.8299999237060502"/>
    <n v="7.8299999237060502"/>
    <n v="0"/>
    <n v="0.20000000298023199"/>
    <n v="4.3499999046325701"/>
    <n v="3.2799999713897701"/>
    <n v="0"/>
    <n v="2"/>
    <n v="98"/>
    <n v="164"/>
    <n v="845"/>
    <n v="1554"/>
  </r>
  <r>
    <x v="11"/>
    <x v="9"/>
    <n v="6093"/>
    <n v="4.0799999237060502"/>
    <n v="4.0799999237060502"/>
    <n v="0"/>
    <n v="0"/>
    <n v="0"/>
    <n v="4.0599999427795401"/>
    <n v="0"/>
    <n v="0"/>
    <n v="0"/>
    <n v="242"/>
    <n v="712"/>
    <n v="1397"/>
  </r>
  <r>
    <x v="11"/>
    <x v="10"/>
    <n v="8911"/>
    <n v="5.96000003814697"/>
    <n v="5.96000003814697"/>
    <n v="0"/>
    <n v="2.3299999237060498"/>
    <n v="0.57999998331069902"/>
    <n v="3.0599999427795401"/>
    <n v="0"/>
    <n v="33"/>
    <n v="12"/>
    <n v="188"/>
    <n v="731"/>
    <n v="1481"/>
  </r>
  <r>
    <x v="11"/>
    <x v="11"/>
    <n v="12058"/>
    <n v="8.0699996948242205"/>
    <n v="8.0699996948242205"/>
    <n v="0"/>
    <n v="0"/>
    <n v="4.2199997901916504"/>
    <n v="3.8499999046325701"/>
    <n v="0"/>
    <n v="0"/>
    <n v="92"/>
    <n v="252"/>
    <n v="724"/>
    <n v="1638"/>
  </r>
  <r>
    <x v="11"/>
    <x v="12"/>
    <n v="14112"/>
    <n v="10"/>
    <n v="10"/>
    <n v="0"/>
    <n v="3.2699999809265101"/>
    <n v="4.5599999427795401"/>
    <n v="2.1700000762939502"/>
    <n v="0"/>
    <n v="30"/>
    <n v="95"/>
    <n v="129"/>
    <n v="660"/>
    <n v="1655"/>
  </r>
  <r>
    <x v="11"/>
    <x v="13"/>
    <n v="11177"/>
    <n v="8.4799995422363299"/>
    <n v="8.4799995422363299"/>
    <n v="0"/>
    <n v="5.6199998855590803"/>
    <n v="0.43000000715255698"/>
    <n v="2.4100000858306898"/>
    <n v="0"/>
    <n v="50"/>
    <n v="9"/>
    <n v="133"/>
    <n v="781"/>
    <n v="1570"/>
  </r>
  <r>
    <x v="11"/>
    <x v="14"/>
    <n v="11388"/>
    <n v="7.6199998855590803"/>
    <n v="7.6199998855590803"/>
    <n v="0"/>
    <n v="0.44999998807907099"/>
    <n v="4.2199997901916504"/>
    <n v="2.9500000476837198"/>
    <n v="0"/>
    <n v="7"/>
    <n v="95"/>
    <n v="170"/>
    <n v="797"/>
    <n v="1551"/>
  </r>
  <r>
    <x v="11"/>
    <x v="15"/>
    <n v="7193"/>
    <n v="5.03999996185303"/>
    <n v="5.03999996185303"/>
    <n v="0"/>
    <n v="0"/>
    <n v="0.41999998688697798"/>
    <n v="4.6199998855590803"/>
    <n v="0"/>
    <n v="0"/>
    <n v="10"/>
    <n v="176"/>
    <n v="714"/>
    <n v="1377"/>
  </r>
  <r>
    <x v="11"/>
    <x v="16"/>
    <n v="7114"/>
    <n v="4.8800001144409197"/>
    <n v="4.8800001144409197"/>
    <n v="0"/>
    <n v="1.37000000476837"/>
    <n v="0.28999999165535001"/>
    <n v="3.2200000286102299"/>
    <n v="0"/>
    <n v="15"/>
    <n v="8"/>
    <n v="190"/>
    <n v="804"/>
    <n v="1407"/>
  </r>
  <r>
    <x v="11"/>
    <x v="17"/>
    <n v="10645"/>
    <n v="7.75"/>
    <n v="7.75"/>
    <n v="0"/>
    <n v="3.7400000095367401"/>
    <n v="1.29999995231628"/>
    <n v="2.71000003814697"/>
    <n v="0"/>
    <n v="36"/>
    <n v="32"/>
    <n v="150"/>
    <n v="744"/>
    <n v="1545"/>
  </r>
  <r>
    <x v="11"/>
    <x v="18"/>
    <n v="13238"/>
    <n v="9.1999998092651403"/>
    <n v="9.1999998092651403"/>
    <n v="0"/>
    <n v="3.6900000572204599"/>
    <n v="2.0999999046325701"/>
    <n v="3.4100000858306898"/>
    <n v="0"/>
    <n v="43"/>
    <n v="52"/>
    <n v="194"/>
    <n v="687"/>
    <n v="1650"/>
  </r>
  <r>
    <x v="11"/>
    <x v="19"/>
    <n v="10414"/>
    <n v="7.0700001716613796"/>
    <n v="7.0700001716613796"/>
    <n v="0"/>
    <n v="2.6700000762939502"/>
    <n v="1.9800000190734901"/>
    <n v="2.4100000858306898"/>
    <n v="0"/>
    <n v="41"/>
    <n v="40"/>
    <n v="124"/>
    <n v="691"/>
    <n v="1501"/>
  </r>
  <r>
    <x v="11"/>
    <x v="20"/>
    <n v="16520"/>
    <n v="11.050000190734901"/>
    <n v="11.050000190734901"/>
    <n v="0"/>
    <n v="1.53999996185303"/>
    <n v="6.4800000190734899"/>
    <n v="3.0199999809265101"/>
    <n v="0"/>
    <n v="24"/>
    <n v="143"/>
    <n v="176"/>
    <n v="713"/>
    <n v="1760"/>
  </r>
  <r>
    <x v="11"/>
    <x v="21"/>
    <n v="14335"/>
    <n v="9.5900001525878906"/>
    <n v="9.5900001525878906"/>
    <n v="0"/>
    <n v="3.3199999332428001"/>
    <n v="1.7400000095367401"/>
    <n v="4.5300002098083496"/>
    <n v="0"/>
    <n v="47"/>
    <n v="41"/>
    <n v="258"/>
    <n v="594"/>
    <n v="1710"/>
  </r>
  <r>
    <x v="11"/>
    <x v="22"/>
    <n v="13559"/>
    <n v="9.4399995803833008"/>
    <n v="9.4399995803833008"/>
    <n v="0"/>
    <n v="1.8099999427795399"/>
    <n v="4.5799999237060502"/>
    <n v="2.8900001049041699"/>
    <n v="0"/>
    <n v="14"/>
    <n v="96"/>
    <n v="142"/>
    <n v="852"/>
    <n v="1628"/>
  </r>
  <r>
    <x v="11"/>
    <x v="23"/>
    <n v="12312"/>
    <n v="8.5799999237060494"/>
    <n v="8.5799999237060494"/>
    <n v="0"/>
    <n v="1.7599999904632599"/>
    <n v="4.1100001335143999"/>
    <n v="2.71000003814697"/>
    <n v="0"/>
    <n v="14"/>
    <n v="88"/>
    <n v="178"/>
    <n v="680"/>
    <n v="1618"/>
  </r>
  <r>
    <x v="11"/>
    <x v="24"/>
    <n v="11677"/>
    <n v="8.2799997329711896"/>
    <n v="8.2799997329711896"/>
    <n v="0"/>
    <n v="3.1099998950958301"/>
    <n v="2.5099999904632599"/>
    <n v="2.6700000762939502"/>
    <n v="0"/>
    <n v="29"/>
    <n v="55"/>
    <n v="168"/>
    <n v="676"/>
    <n v="1590"/>
  </r>
  <r>
    <x v="11"/>
    <x v="25"/>
    <n v="11550"/>
    <n v="7.7300000190734899"/>
    <n v="7.7300000190734899"/>
    <n v="0"/>
    <n v="0"/>
    <n v="4.1300001144409197"/>
    <n v="3.5899999141693102"/>
    <n v="0"/>
    <n v="0"/>
    <n v="86"/>
    <n v="208"/>
    <n v="703"/>
    <n v="1574"/>
  </r>
  <r>
    <x v="11"/>
    <x v="26"/>
    <n v="13585"/>
    <n v="9.0900001525878906"/>
    <n v="9.0900001525878906"/>
    <n v="0"/>
    <n v="0.68000000715255704"/>
    <n v="5.2399997711181596"/>
    <n v="3.1700000762939502"/>
    <n v="0"/>
    <n v="9"/>
    <n v="116"/>
    <n v="171"/>
    <n v="688"/>
    <n v="1633"/>
  </r>
  <r>
    <x v="11"/>
    <x v="27"/>
    <n v="14687"/>
    <n v="10.079999923706101"/>
    <n v="10.079999923706101"/>
    <n v="0"/>
    <n v="0.769999980926514"/>
    <n v="5.5999999046325701"/>
    <n v="3.5499999523162802"/>
    <n v="0"/>
    <n v="8"/>
    <n v="122"/>
    <n v="151"/>
    <n v="1159"/>
    <n v="1667"/>
  </r>
  <r>
    <x v="11"/>
    <x v="28"/>
    <n v="13072"/>
    <n v="8.7799997329711896"/>
    <n v="8.7799997329711896"/>
    <n v="0"/>
    <n v="7.0000000298023196E-2"/>
    <n v="5.4000000953674299"/>
    <n v="3.3099999427795401"/>
    <n v="0"/>
    <n v="1"/>
    <n v="115"/>
    <n v="196"/>
    <n v="676"/>
    <n v="1630"/>
  </r>
  <r>
    <x v="11"/>
    <x v="29"/>
    <n v="746"/>
    <n v="0.5"/>
    <n v="0.5"/>
    <n v="0"/>
    <n v="0.37000000476837203"/>
    <n v="0"/>
    <n v="0.129999995231628"/>
    <n v="0"/>
    <n v="4"/>
    <n v="0"/>
    <n v="9"/>
    <n v="13"/>
    <n v="52"/>
  </r>
  <r>
    <x v="12"/>
    <x v="0"/>
    <n v="8539"/>
    <n v="6.1199998855590803"/>
    <n v="6.1199998855590803"/>
    <n v="0"/>
    <n v="0.15000000596046401"/>
    <n v="0.239999994635582"/>
    <n v="5.6799998283386204"/>
    <n v="0"/>
    <n v="4"/>
    <n v="15"/>
    <n v="331"/>
    <n v="712"/>
    <n v="3654"/>
  </r>
  <r>
    <x v="12"/>
    <x v="1"/>
    <n v="0"/>
    <n v="0"/>
    <n v="0"/>
    <n v="0"/>
    <n v="0"/>
    <n v="0"/>
    <n v="0"/>
    <n v="0"/>
    <n v="0"/>
    <n v="0"/>
    <n v="0"/>
    <n v="1440"/>
    <n v="1981"/>
  </r>
  <r>
    <x v="12"/>
    <x v="2"/>
    <n v="108"/>
    <n v="7.9999998211860698E-2"/>
    <n v="7.9999998211860698E-2"/>
    <n v="0"/>
    <n v="0"/>
    <n v="0"/>
    <n v="2.9999999329447701E-2"/>
    <n v="0"/>
    <n v="0"/>
    <n v="0"/>
    <n v="3"/>
    <n v="1437"/>
    <n v="2011"/>
  </r>
  <r>
    <x v="12"/>
    <x v="3"/>
    <n v="1882"/>
    <n v="1.3500000238418599"/>
    <n v="1.3500000238418599"/>
    <n v="0"/>
    <n v="0.20999999344348899"/>
    <n v="0.36000001430511502"/>
    <n v="0.769999980926514"/>
    <n v="0"/>
    <n v="36"/>
    <n v="18"/>
    <n v="87"/>
    <n v="1299"/>
    <n v="2951"/>
  </r>
  <r>
    <x v="12"/>
    <x v="4"/>
    <n v="1982"/>
    <n v="1.41999995708466"/>
    <n v="1.41999995708466"/>
    <n v="0"/>
    <n v="0.44999998807907099"/>
    <n v="0.37000000476837203"/>
    <n v="0.58999997377395597"/>
    <n v="0"/>
    <n v="65"/>
    <n v="21"/>
    <n v="55"/>
    <n v="1222"/>
    <n v="3051"/>
  </r>
  <r>
    <x v="12"/>
    <x v="5"/>
    <n v="16"/>
    <n v="9.9999997764825804E-3"/>
    <n v="9.9999997764825804E-3"/>
    <n v="0"/>
    <n v="0"/>
    <n v="0"/>
    <n v="9.9999997764825804E-3"/>
    <n v="0"/>
    <n v="0"/>
    <n v="0"/>
    <n v="2"/>
    <n v="1438"/>
    <n v="1990"/>
  </r>
  <r>
    <x v="12"/>
    <x v="6"/>
    <n v="62"/>
    <n v="3.9999999105930301E-2"/>
    <n v="3.9999999105930301E-2"/>
    <n v="0"/>
    <n v="0"/>
    <n v="0"/>
    <n v="3.9999999105930301E-2"/>
    <n v="0"/>
    <n v="0"/>
    <n v="0"/>
    <n v="2"/>
    <n v="1438"/>
    <n v="1995"/>
  </r>
  <r>
    <x v="12"/>
    <x v="7"/>
    <n v="0"/>
    <n v="0"/>
    <n v="0"/>
    <n v="0"/>
    <n v="0"/>
    <n v="0"/>
    <n v="0"/>
    <n v="0"/>
    <n v="0"/>
    <n v="0"/>
    <n v="0"/>
    <n v="1440"/>
    <n v="1980"/>
  </r>
  <r>
    <x v="12"/>
    <x v="8"/>
    <n v="0"/>
    <n v="0"/>
    <n v="0"/>
    <n v="0"/>
    <n v="0"/>
    <n v="0"/>
    <n v="0"/>
    <n v="0"/>
    <n v="0"/>
    <n v="0"/>
    <n v="0"/>
    <n v="1440"/>
    <n v="1980"/>
  </r>
  <r>
    <x v="12"/>
    <x v="9"/>
    <n v="0"/>
    <n v="0"/>
    <n v="0"/>
    <n v="0"/>
    <n v="0"/>
    <n v="0"/>
    <n v="0"/>
    <n v="0"/>
    <n v="0"/>
    <n v="0"/>
    <n v="0"/>
    <n v="1440"/>
    <n v="1980"/>
  </r>
  <r>
    <x v="12"/>
    <x v="10"/>
    <n v="0"/>
    <n v="0"/>
    <n v="0"/>
    <n v="0"/>
    <n v="0"/>
    <n v="0"/>
    <n v="0"/>
    <n v="0"/>
    <n v="0"/>
    <n v="0"/>
    <n v="0"/>
    <n v="1440"/>
    <n v="1980"/>
  </r>
  <r>
    <x v="12"/>
    <x v="11"/>
    <n v="0"/>
    <n v="0"/>
    <n v="0"/>
    <n v="0"/>
    <n v="0"/>
    <n v="0"/>
    <n v="0"/>
    <n v="0"/>
    <n v="0"/>
    <n v="0"/>
    <n v="0"/>
    <n v="1440"/>
    <n v="1980"/>
  </r>
  <r>
    <x v="12"/>
    <x v="12"/>
    <n v="0"/>
    <n v="0"/>
    <n v="0"/>
    <n v="0"/>
    <n v="0"/>
    <n v="0"/>
    <n v="0"/>
    <n v="0"/>
    <n v="0"/>
    <n v="0"/>
    <n v="0"/>
    <n v="1440"/>
    <n v="1980"/>
  </r>
  <r>
    <x v="12"/>
    <x v="13"/>
    <n v="0"/>
    <n v="0"/>
    <n v="0"/>
    <n v="0"/>
    <n v="0"/>
    <n v="0"/>
    <n v="0"/>
    <n v="0"/>
    <n v="0"/>
    <n v="0"/>
    <n v="0"/>
    <n v="1440"/>
    <n v="1980"/>
  </r>
  <r>
    <x v="12"/>
    <x v="14"/>
    <n v="0"/>
    <n v="0"/>
    <n v="0"/>
    <n v="0"/>
    <n v="0"/>
    <n v="0"/>
    <n v="0"/>
    <n v="0"/>
    <n v="0"/>
    <n v="0"/>
    <n v="0"/>
    <n v="1440"/>
    <n v="1980"/>
  </r>
  <r>
    <x v="12"/>
    <x v="15"/>
    <n v="0"/>
    <n v="0"/>
    <n v="0"/>
    <n v="0"/>
    <n v="0"/>
    <n v="0"/>
    <n v="0"/>
    <n v="0"/>
    <n v="0"/>
    <n v="0"/>
    <n v="0"/>
    <n v="1440"/>
    <n v="1980"/>
  </r>
  <r>
    <x v="12"/>
    <x v="16"/>
    <n v="0"/>
    <n v="0"/>
    <n v="0"/>
    <n v="0"/>
    <n v="0"/>
    <n v="0"/>
    <n v="0"/>
    <n v="0"/>
    <n v="0"/>
    <n v="0"/>
    <n v="0"/>
    <n v="1440"/>
    <n v="1980"/>
  </r>
  <r>
    <x v="12"/>
    <x v="17"/>
    <n v="0"/>
    <n v="0"/>
    <n v="0"/>
    <n v="0"/>
    <n v="0"/>
    <n v="0"/>
    <n v="0"/>
    <n v="0"/>
    <n v="0"/>
    <n v="0"/>
    <n v="0"/>
    <n v="1440"/>
    <n v="1980"/>
  </r>
  <r>
    <x v="12"/>
    <x v="18"/>
    <n v="0"/>
    <n v="0"/>
    <n v="0"/>
    <n v="0"/>
    <n v="0"/>
    <n v="0"/>
    <n v="0"/>
    <n v="0"/>
    <n v="0"/>
    <n v="0"/>
    <n v="0"/>
    <n v="1440"/>
    <n v="1980"/>
  </r>
  <r>
    <x v="12"/>
    <x v="19"/>
    <n v="0"/>
    <n v="0"/>
    <n v="0"/>
    <n v="0"/>
    <n v="0"/>
    <n v="0"/>
    <n v="0"/>
    <n v="0"/>
    <n v="0"/>
    <n v="0"/>
    <n v="0"/>
    <n v="1440"/>
    <n v="1980"/>
  </r>
  <r>
    <x v="12"/>
    <x v="20"/>
    <n v="475"/>
    <n v="0.34000000357627902"/>
    <n v="0.34000000357627902"/>
    <n v="0"/>
    <n v="0"/>
    <n v="3.9999999105930301E-2"/>
    <n v="0.28999999165535001"/>
    <n v="0"/>
    <n v="0"/>
    <n v="11"/>
    <n v="31"/>
    <n v="1350"/>
    <n v="2207"/>
  </r>
  <r>
    <x v="12"/>
    <x v="21"/>
    <n v="4496"/>
    <n v="3.2200000286102299"/>
    <n v="3.2200000286102299"/>
    <n v="0"/>
    <n v="0"/>
    <n v="0"/>
    <n v="3.1500000953674299"/>
    <n v="5.0000000745058101E-2"/>
    <n v="0"/>
    <n v="0"/>
    <n v="174"/>
    <n v="950"/>
    <n v="2828"/>
  </r>
  <r>
    <x v="12"/>
    <x v="22"/>
    <n v="10252"/>
    <n v="7.3499999046325701"/>
    <n v="7.3499999046325701"/>
    <n v="0"/>
    <n v="0.67000001668930098"/>
    <n v="1.03999996185303"/>
    <n v="5.5799999237060502"/>
    <n v="0"/>
    <n v="13"/>
    <n v="46"/>
    <n v="346"/>
    <n v="531"/>
    <n v="3879"/>
  </r>
  <r>
    <x v="12"/>
    <x v="23"/>
    <n v="11728"/>
    <n v="8.4300003051757795"/>
    <n v="8.4300003051757795"/>
    <n v="0"/>
    <n v="2.6199998855590798"/>
    <n v="1.6799999475479099"/>
    <n v="4.03999996185303"/>
    <n v="7.0000000298023196E-2"/>
    <n v="38"/>
    <n v="42"/>
    <n v="196"/>
    <n v="916"/>
    <n v="3429"/>
  </r>
  <r>
    <x v="12"/>
    <x v="24"/>
    <n v="4369"/>
    <n v="3.1300001144409202"/>
    <n v="3.1300001144409202"/>
    <n v="0"/>
    <n v="0"/>
    <n v="0"/>
    <n v="3.0999999046325701"/>
    <n v="9.9999997764825804E-3"/>
    <n v="0"/>
    <n v="0"/>
    <n v="177"/>
    <n v="855"/>
    <n v="2704"/>
  </r>
  <r>
    <x v="12"/>
    <x v="25"/>
    <n v="6132"/>
    <n v="4.4000000953674299"/>
    <n v="4.4000000953674299"/>
    <n v="0"/>
    <n v="0"/>
    <n v="0"/>
    <n v="3.5799999237060498"/>
    <n v="0"/>
    <n v="0"/>
    <n v="0"/>
    <n v="184"/>
    <n v="1256"/>
    <n v="2975"/>
  </r>
  <r>
    <x v="12"/>
    <x v="26"/>
    <n v="5862"/>
    <n v="4.1999998092651403"/>
    <n v="4.1999998092651403"/>
    <n v="0"/>
    <n v="0"/>
    <n v="0"/>
    <n v="4.1500000953674299"/>
    <n v="0"/>
    <n v="0"/>
    <n v="0"/>
    <n v="263"/>
    <n v="775"/>
    <n v="3089"/>
  </r>
  <r>
    <x v="12"/>
    <x v="27"/>
    <n v="4556"/>
    <n v="3.2699999809265101"/>
    <n v="3.2699999809265101"/>
    <n v="0"/>
    <n v="0.20000000298023199"/>
    <n v="0.119999997317791"/>
    <n v="2.9400000572204599"/>
    <n v="0"/>
    <n v="3"/>
    <n v="5"/>
    <n v="173"/>
    <n v="1225"/>
    <n v="2785"/>
  </r>
  <r>
    <x v="12"/>
    <x v="28"/>
    <n v="5546"/>
    <n v="3.9800000190734899"/>
    <n v="3.9800000190734899"/>
    <n v="0"/>
    <n v="0"/>
    <n v="0"/>
    <n v="3.8699998855590798"/>
    <n v="3.9999999105930301E-2"/>
    <n v="0"/>
    <n v="0"/>
    <n v="206"/>
    <n v="774"/>
    <n v="2926"/>
  </r>
  <r>
    <x v="12"/>
    <x v="29"/>
    <n v="3689"/>
    <n v="2.6500000953674299"/>
    <n v="2.6500000953674299"/>
    <n v="0"/>
    <n v="0.109999999403954"/>
    <n v="0.17000000178813901"/>
    <n v="2.3299999237060498"/>
    <n v="0"/>
    <n v="2"/>
    <n v="8"/>
    <n v="134"/>
    <n v="1296"/>
    <n v="2645"/>
  </r>
  <r>
    <x v="12"/>
    <x v="30"/>
    <n v="590"/>
    <n v="0.41999998688697798"/>
    <n v="0.41999998688697798"/>
    <n v="0"/>
    <n v="0"/>
    <n v="0"/>
    <n v="0.40999999642372098"/>
    <n v="0"/>
    <n v="0"/>
    <n v="0"/>
    <n v="21"/>
    <n v="721"/>
    <n v="1120"/>
  </r>
  <r>
    <x v="13"/>
    <x v="0"/>
    <n v="5394"/>
    <n v="4.0300002098083496"/>
    <n v="4.0300002098083496"/>
    <n v="0"/>
    <n v="0"/>
    <n v="0"/>
    <n v="3.9400000572204599"/>
    <n v="0"/>
    <n v="0"/>
    <n v="0"/>
    <n v="164"/>
    <n v="1276"/>
    <n v="2286"/>
  </r>
  <r>
    <x v="13"/>
    <x v="1"/>
    <n v="5974"/>
    <n v="4.4699997901916504"/>
    <n v="4.4699997901916504"/>
    <n v="0"/>
    <n v="0"/>
    <n v="0"/>
    <n v="4.3699998855590803"/>
    <n v="0"/>
    <n v="0"/>
    <n v="0"/>
    <n v="160"/>
    <n v="1280"/>
    <n v="2306"/>
  </r>
  <r>
    <x v="13"/>
    <x v="2"/>
    <n v="0"/>
    <n v="0"/>
    <n v="0"/>
    <n v="0"/>
    <n v="0"/>
    <n v="0"/>
    <n v="0"/>
    <n v="0"/>
    <n v="0"/>
    <n v="0"/>
    <n v="0"/>
    <n v="1440"/>
    <n v="1776"/>
  </r>
  <r>
    <x v="13"/>
    <x v="3"/>
    <n v="3984"/>
    <n v="2.9500000476837198"/>
    <n v="2.9500000476837198"/>
    <n v="0"/>
    <n v="0.20999999344348899"/>
    <n v="0.259999990463257"/>
    <n v="2.4400000572204599"/>
    <n v="0"/>
    <n v="3"/>
    <n v="6"/>
    <n v="88"/>
    <n v="873"/>
    <n v="1527"/>
  </r>
  <r>
    <x v="14"/>
    <x v="0"/>
    <n v="7753"/>
    <n v="5.1999998092651403"/>
    <n v="5.1999998092651403"/>
    <n v="0"/>
    <n v="0"/>
    <n v="0"/>
    <n v="0"/>
    <n v="0"/>
    <n v="0"/>
    <n v="0"/>
    <n v="0"/>
    <n v="1440"/>
    <n v="2115"/>
  </r>
  <r>
    <x v="14"/>
    <x v="1"/>
    <n v="8204"/>
    <n v="5.5"/>
    <n v="5.5"/>
    <n v="0"/>
    <n v="0.52999997138977095"/>
    <n v="0.58999997377395597"/>
    <n v="1.3099999427795399"/>
    <n v="0"/>
    <n v="8"/>
    <n v="15"/>
    <n v="96"/>
    <n v="1234"/>
    <n v="2135"/>
  </r>
  <r>
    <x v="14"/>
    <x v="2"/>
    <n v="10210"/>
    <n v="6.8800001144409197"/>
    <n v="6.8800001144409197"/>
    <n v="0"/>
    <n v="0.109999999403954"/>
    <n v="0.33000001311302202"/>
    <n v="6.4400000572204599"/>
    <n v="0"/>
    <n v="1"/>
    <n v="9"/>
    <n v="339"/>
    <n v="589"/>
    <n v="2302"/>
  </r>
  <r>
    <x v="14"/>
    <x v="3"/>
    <n v="5664"/>
    <n v="3.7999999523162802"/>
    <n v="3.7999999523162802"/>
    <n v="0"/>
    <n v="0"/>
    <n v="0"/>
    <n v="3.7999999523162802"/>
    <n v="0"/>
    <n v="0"/>
    <n v="0"/>
    <n v="228"/>
    <n v="752"/>
    <n v="1985"/>
  </r>
  <r>
    <x v="14"/>
    <x v="4"/>
    <n v="4744"/>
    <n v="3.1800000667571999"/>
    <n v="3.1800000667571999"/>
    <n v="0"/>
    <n v="0"/>
    <n v="0"/>
    <n v="3.1800000667571999"/>
    <n v="0"/>
    <n v="0"/>
    <n v="0"/>
    <n v="194"/>
    <n v="724"/>
    <n v="1884"/>
  </r>
  <r>
    <x v="14"/>
    <x v="5"/>
    <n v="29"/>
    <n v="1.9999999552965199E-2"/>
    <n v="1.9999999552965199E-2"/>
    <n v="0"/>
    <n v="0"/>
    <n v="0"/>
    <n v="1.9999999552965199E-2"/>
    <n v="0"/>
    <n v="0"/>
    <n v="0"/>
    <n v="3"/>
    <n v="1363"/>
    <n v="1464"/>
  </r>
  <r>
    <x v="14"/>
    <x v="6"/>
    <n v="2276"/>
    <n v="1.54999995231628"/>
    <n v="1.54999995231628"/>
    <n v="0"/>
    <n v="7.0000000298023196E-2"/>
    <n v="0.33000001311302202"/>
    <n v="1.12000000476837"/>
    <n v="0"/>
    <n v="1"/>
    <n v="9"/>
    <n v="58"/>
    <n v="824"/>
    <n v="1632"/>
  </r>
  <r>
    <x v="14"/>
    <x v="7"/>
    <n v="8925"/>
    <n v="5.9899997711181596"/>
    <n v="5.9899997711181596"/>
    <n v="0"/>
    <n v="0"/>
    <n v="0"/>
    <n v="5.9899997711181596"/>
    <n v="0"/>
    <n v="0"/>
    <n v="0"/>
    <n v="311"/>
    <n v="604"/>
    <n v="2200"/>
  </r>
  <r>
    <x v="14"/>
    <x v="8"/>
    <n v="8954"/>
    <n v="6.0100002288818404"/>
    <n v="6.0100002288818404"/>
    <n v="0"/>
    <n v="0"/>
    <n v="0.68000000715255704"/>
    <n v="5.3099999427795401"/>
    <n v="0"/>
    <n v="0"/>
    <n v="18"/>
    <n v="306"/>
    <n v="671"/>
    <n v="2220"/>
  </r>
  <r>
    <x v="14"/>
    <x v="9"/>
    <n v="3702"/>
    <n v="2.4800000190734899"/>
    <n v="2.4800000190734899"/>
    <n v="0"/>
    <n v="0"/>
    <n v="0"/>
    <n v="0.34999999403953602"/>
    <n v="0"/>
    <n v="0"/>
    <n v="0"/>
    <n v="34"/>
    <n v="1265"/>
    <n v="1792"/>
  </r>
  <r>
    <x v="14"/>
    <x v="10"/>
    <n v="4500"/>
    <n v="3.0199999809265101"/>
    <n v="3.0199999809265101"/>
    <n v="0"/>
    <n v="5.9999998658895499E-2"/>
    <n v="0.81000000238418601"/>
    <n v="2.1500000953674299"/>
    <n v="0"/>
    <n v="1"/>
    <n v="19"/>
    <n v="176"/>
    <n v="709"/>
    <n v="1886"/>
  </r>
  <r>
    <x v="14"/>
    <x v="11"/>
    <n v="4935"/>
    <n v="3.3099999427795401"/>
    <n v="3.3099999427795401"/>
    <n v="0"/>
    <n v="0"/>
    <n v="0"/>
    <n v="3.3099999427795401"/>
    <n v="0"/>
    <n v="0"/>
    <n v="0"/>
    <n v="233"/>
    <n v="546"/>
    <n v="1945"/>
  </r>
  <r>
    <x v="14"/>
    <x v="12"/>
    <n v="4081"/>
    <n v="2.7400000095367401"/>
    <n v="2.7400000095367401"/>
    <n v="0"/>
    <n v="5.9999998658895499E-2"/>
    <n v="0.20000000298023199"/>
    <n v="2.4700000286102299"/>
    <n v="0"/>
    <n v="1"/>
    <n v="5"/>
    <n v="191"/>
    <n v="692"/>
    <n v="1880"/>
  </r>
  <r>
    <x v="14"/>
    <x v="13"/>
    <n v="9259"/>
    <n v="6.21000003814697"/>
    <n v="6.21000003814697"/>
    <n v="0"/>
    <n v="0"/>
    <n v="0.28000000119209301"/>
    <n v="5.9299998283386204"/>
    <n v="0"/>
    <n v="0"/>
    <n v="8"/>
    <n v="390"/>
    <n v="544"/>
    <n v="2314"/>
  </r>
  <r>
    <x v="14"/>
    <x v="14"/>
    <n v="9899"/>
    <n v="6.6399998664856001"/>
    <n v="6.6399998664856001"/>
    <n v="0"/>
    <n v="0.56999999284744296"/>
    <n v="0.92000001668930098"/>
    <n v="5.1500000953674299"/>
    <n v="0"/>
    <n v="8"/>
    <n v="21"/>
    <n v="288"/>
    <n v="649"/>
    <n v="2236"/>
  </r>
  <r>
    <x v="14"/>
    <x v="15"/>
    <n v="10780"/>
    <n v="7.2300000190734899"/>
    <n v="7.2300000190734899"/>
    <n v="0"/>
    <n v="0.40999999642372098"/>
    <n v="1.91999995708466"/>
    <n v="4.9099998474121103"/>
    <n v="0"/>
    <n v="6"/>
    <n v="47"/>
    <n v="300"/>
    <n v="680"/>
    <n v="2324"/>
  </r>
  <r>
    <x v="14"/>
    <x v="16"/>
    <n v="10817"/>
    <n v="7.2800002098083496"/>
    <n v="7.2800002098083496"/>
    <n v="0"/>
    <n v="1.0099999904632599"/>
    <n v="0.33000001311302202"/>
    <n v="5.9400000572204599"/>
    <n v="0"/>
    <n v="13"/>
    <n v="8"/>
    <n v="359"/>
    <n v="552"/>
    <n v="2367"/>
  </r>
  <r>
    <x v="14"/>
    <x v="17"/>
    <n v="7990"/>
    <n v="5.3600001335143999"/>
    <n v="5.3600001335143999"/>
    <n v="0"/>
    <n v="0.44999998807907099"/>
    <n v="0.79000002145767201"/>
    <n v="4.1199998855590803"/>
    <n v="0"/>
    <n v="6"/>
    <n v="18"/>
    <n v="289"/>
    <n v="624"/>
    <n v="2175"/>
  </r>
  <r>
    <x v="14"/>
    <x v="18"/>
    <n v="8221"/>
    <n v="5.5199999809265101"/>
    <n v="5.5199999809265101"/>
    <n v="0"/>
    <n v="0.40000000596046398"/>
    <n v="1.6100000143051101"/>
    <n v="3.5099999904632599"/>
    <n v="0"/>
    <n v="6"/>
    <n v="38"/>
    <n v="196"/>
    <n v="695"/>
    <n v="2092"/>
  </r>
  <r>
    <x v="14"/>
    <x v="19"/>
    <n v="1251"/>
    <n v="0.83999997377395597"/>
    <n v="0.83999997377395597"/>
    <n v="0"/>
    <n v="0"/>
    <n v="0"/>
    <n v="0.83999997377395597"/>
    <n v="0"/>
    <n v="0"/>
    <n v="0"/>
    <n v="67"/>
    <n v="836"/>
    <n v="1593"/>
  </r>
  <r>
    <x v="14"/>
    <x v="20"/>
    <n v="9261"/>
    <n v="6.2399997711181596"/>
    <n v="6.2399997711181596"/>
    <n v="0"/>
    <n v="0"/>
    <n v="0.43999999761581399"/>
    <n v="5.71000003814697"/>
    <n v="0"/>
    <n v="0"/>
    <n v="11"/>
    <n v="344"/>
    <n v="585"/>
    <n v="2270"/>
  </r>
  <r>
    <x v="14"/>
    <x v="21"/>
    <n v="9648"/>
    <n v="6.4699997901916504"/>
    <n v="6.4699997901916504"/>
    <n v="0"/>
    <n v="0.57999998331069902"/>
    <n v="1.0700000524520901"/>
    <n v="4.8299999237060502"/>
    <n v="0"/>
    <n v="8"/>
    <n v="26"/>
    <n v="287"/>
    <n v="669"/>
    <n v="2235"/>
  </r>
  <r>
    <x v="14"/>
    <x v="22"/>
    <n v="10429"/>
    <n v="7.0199999809265101"/>
    <n v="7.0199999809265101"/>
    <n v="0"/>
    <n v="0.58999997377395597"/>
    <n v="0.57999998331069902"/>
    <n v="5.8499999046325701"/>
    <n v="0"/>
    <n v="8"/>
    <n v="13"/>
    <n v="313"/>
    <n v="1106"/>
    <n v="2282"/>
  </r>
  <r>
    <x v="14"/>
    <x v="23"/>
    <n v="13658"/>
    <n v="9.4899997711181605"/>
    <n v="9.4899997711181605"/>
    <n v="0"/>
    <n v="2.6300001144409202"/>
    <n v="1.4099999666214"/>
    <n v="5.4499998092651403"/>
    <n v="0"/>
    <n v="27"/>
    <n v="34"/>
    <n v="328"/>
    <n v="957"/>
    <n v="2530"/>
  </r>
  <r>
    <x v="14"/>
    <x v="24"/>
    <n v="9524"/>
    <n v="6.4200000762939498"/>
    <n v="6.4200000762939498"/>
    <n v="0"/>
    <n v="0.40999999642372098"/>
    <n v="0.46999999880790699"/>
    <n v="5.46000003814697"/>
    <n v="0"/>
    <n v="6"/>
    <n v="11"/>
    <n v="314"/>
    <n v="692"/>
    <n v="2266"/>
  </r>
  <r>
    <x v="14"/>
    <x v="25"/>
    <n v="7937"/>
    <n v="5.3299999237060502"/>
    <n v="5.3299999237060502"/>
    <n v="0"/>
    <n v="0.18999999761581399"/>
    <n v="1.04999995231628"/>
    <n v="4.0799999237060502"/>
    <n v="0"/>
    <n v="3"/>
    <n v="28"/>
    <n v="279"/>
    <n v="586"/>
    <n v="2158"/>
  </r>
  <r>
    <x v="14"/>
    <x v="26"/>
    <n v="3672"/>
    <n v="2.46000003814697"/>
    <n v="2.46000003814697"/>
    <n v="0"/>
    <n v="0"/>
    <n v="0"/>
    <n v="2.46000003814697"/>
    <n v="0"/>
    <n v="0"/>
    <n v="0"/>
    <n v="153"/>
    <n v="603"/>
    <n v="1792"/>
  </r>
  <r>
    <x v="14"/>
    <x v="27"/>
    <n v="10378"/>
    <n v="6.96000003814697"/>
    <n v="6.96000003814697"/>
    <n v="0"/>
    <n v="0.140000000596046"/>
    <n v="0.56000000238418601"/>
    <n v="6.25"/>
    <n v="0"/>
    <n v="2"/>
    <n v="14"/>
    <n v="374"/>
    <n v="490"/>
    <n v="2345"/>
  </r>
  <r>
    <x v="14"/>
    <x v="28"/>
    <n v="9487"/>
    <n v="6.3699998855590803"/>
    <n v="6.3699998855590803"/>
    <n v="0"/>
    <n v="0.20999999344348899"/>
    <n v="0.46000000834464999"/>
    <n v="5.6999998092651403"/>
    <n v="0"/>
    <n v="3"/>
    <n v="12"/>
    <n v="329"/>
    <n v="555"/>
    <n v="2260"/>
  </r>
  <r>
    <x v="14"/>
    <x v="29"/>
    <n v="9129"/>
    <n v="6.1300001144409197"/>
    <n v="6.1300001144409197"/>
    <n v="0"/>
    <n v="0.20000000298023199"/>
    <n v="0.74000000953674305"/>
    <n v="5.1799998283386204"/>
    <n v="0"/>
    <n v="3"/>
    <n v="18"/>
    <n v="311"/>
    <n v="574"/>
    <n v="2232"/>
  </r>
  <r>
    <x v="14"/>
    <x v="30"/>
    <n v="17"/>
    <n v="9.9999997764825804E-3"/>
    <n v="9.9999997764825804E-3"/>
    <n v="0"/>
    <n v="0"/>
    <n v="0"/>
    <n v="9.9999997764825804E-3"/>
    <n v="0"/>
    <n v="0"/>
    <n v="0"/>
    <n v="2"/>
    <n v="0"/>
    <n v="257"/>
  </r>
  <r>
    <x v="15"/>
    <x v="0"/>
    <n v="10122"/>
    <n v="7.7800002098083496"/>
    <n v="7.7800002098083496"/>
    <n v="0"/>
    <n v="0"/>
    <n v="0"/>
    <n v="0"/>
    <n v="0"/>
    <n v="0"/>
    <n v="0"/>
    <n v="0"/>
    <n v="1440"/>
    <n v="2955"/>
  </r>
  <r>
    <x v="15"/>
    <x v="1"/>
    <n v="10993"/>
    <n v="8.4499998092651403"/>
    <n v="8.4499998092651403"/>
    <n v="0"/>
    <n v="5.9999998658895499E-2"/>
    <n v="0.62999999523162797"/>
    <n v="3.8800001144409202"/>
    <n v="0"/>
    <n v="1"/>
    <n v="14"/>
    <n v="150"/>
    <n v="1275"/>
    <n v="3092"/>
  </r>
  <r>
    <x v="15"/>
    <x v="2"/>
    <n v="8863"/>
    <n v="6.8200001716613796"/>
    <n v="6.8200001716613796"/>
    <n v="0"/>
    <n v="0.129999995231628"/>
    <n v="1.0700000524520901"/>
    <n v="5.6199998855590803"/>
    <n v="0"/>
    <n v="10"/>
    <n v="35"/>
    <n v="219"/>
    <n v="945"/>
    <n v="2998"/>
  </r>
  <r>
    <x v="15"/>
    <x v="3"/>
    <n v="8758"/>
    <n v="6.7300000190734899"/>
    <n v="6.7300000190734899"/>
    <n v="0"/>
    <n v="0"/>
    <n v="0"/>
    <n v="6.7300000190734899"/>
    <n v="0"/>
    <n v="0"/>
    <n v="0"/>
    <n v="299"/>
    <n v="837"/>
    <n v="3066"/>
  </r>
  <r>
    <x v="15"/>
    <x v="4"/>
    <n v="6580"/>
    <n v="5.0599999427795401"/>
    <n v="5.0599999427795401"/>
    <n v="0"/>
    <n v="0.20999999344348899"/>
    <n v="0.40000000596046398"/>
    <n v="4.4499998092651403"/>
    <n v="0"/>
    <n v="6"/>
    <n v="9"/>
    <n v="253"/>
    <n v="609"/>
    <n v="3073"/>
  </r>
  <r>
    <x v="15"/>
    <x v="5"/>
    <n v="4660"/>
    <n v="3.5799999237060498"/>
    <n v="3.5799999237060498"/>
    <n v="0"/>
    <n v="0"/>
    <n v="0"/>
    <n v="3.5799999237060498"/>
    <n v="0"/>
    <n v="0"/>
    <n v="0"/>
    <n v="201"/>
    <n v="721"/>
    <n v="2572"/>
  </r>
  <r>
    <x v="15"/>
    <x v="6"/>
    <n v="11009"/>
    <n v="9.1000003814697301"/>
    <n v="9.1000003814697301"/>
    <n v="0"/>
    <n v="3.5599999427795401"/>
    <n v="0.40000000596046398"/>
    <n v="5.1399998664856001"/>
    <n v="0"/>
    <n v="27"/>
    <n v="8"/>
    <n v="239"/>
    <n v="1017"/>
    <n v="3274"/>
  </r>
  <r>
    <x v="15"/>
    <x v="7"/>
    <n v="10181"/>
    <n v="7.8299999237060502"/>
    <n v="7.8299999237060502"/>
    <n v="0"/>
    <n v="1.37000000476837"/>
    <n v="0.68999999761581399"/>
    <n v="5.7699999809265101"/>
    <n v="0"/>
    <n v="20"/>
    <n v="16"/>
    <n v="249"/>
    <n v="704"/>
    <n v="3015"/>
  </r>
  <r>
    <x v="15"/>
    <x v="8"/>
    <n v="10553"/>
    <n v="8.1199998855590803"/>
    <n v="8.1199998855590803"/>
    <n v="0"/>
    <n v="1.1000000238418599"/>
    <n v="1.7200000286102299"/>
    <n v="5.28999996185303"/>
    <n v="0"/>
    <n v="19"/>
    <n v="42"/>
    <n v="228"/>
    <n v="696"/>
    <n v="3083"/>
  </r>
  <r>
    <x v="15"/>
    <x v="9"/>
    <n v="10055"/>
    <n v="7.7300000190734899"/>
    <n v="7.7300000190734899"/>
    <n v="0"/>
    <n v="0.37000000476837203"/>
    <n v="0.38999998569488498"/>
    <n v="6.9800000190734899"/>
    <n v="0"/>
    <n v="7"/>
    <n v="12"/>
    <n v="272"/>
    <n v="853"/>
    <n v="3069"/>
  </r>
  <r>
    <x v="15"/>
    <x v="10"/>
    <n v="12139"/>
    <n v="9.3400001525878906"/>
    <n v="9.3400001525878906"/>
    <n v="0"/>
    <n v="3.2999999523162802"/>
    <n v="1.1100000143051101"/>
    <n v="4.9200000762939498"/>
    <n v="0"/>
    <n v="77"/>
    <n v="25"/>
    <n v="220"/>
    <n v="945"/>
    <n v="3544"/>
  </r>
  <r>
    <x v="15"/>
    <x v="11"/>
    <n v="13236"/>
    <n v="10.180000305175801"/>
    <n v="10.180000305175801"/>
    <n v="0"/>
    <n v="4.5"/>
    <n v="0.31999999284744302"/>
    <n v="5.3499999046325701"/>
    <n v="0"/>
    <n v="58"/>
    <n v="5"/>
    <n v="215"/>
    <n v="749"/>
    <n v="3306"/>
  </r>
  <r>
    <x v="15"/>
    <x v="12"/>
    <n v="10243"/>
    <n v="7.8800001144409197"/>
    <n v="7.8800001144409197"/>
    <n v="0"/>
    <n v="1.08000004291534"/>
    <n v="0.50999999046325695"/>
    <n v="6.3000001907348597"/>
    <n v="0"/>
    <n v="14"/>
    <n v="8"/>
    <n v="239"/>
    <n v="584"/>
    <n v="2885"/>
  </r>
  <r>
    <x v="15"/>
    <x v="13"/>
    <n v="12961"/>
    <n v="9.9700002670288104"/>
    <n v="9.9700002670288104"/>
    <n v="0"/>
    <n v="0.730000019073486"/>
    <n v="1.3999999761581401"/>
    <n v="7.8400001525878897"/>
    <n v="0"/>
    <n v="11"/>
    <n v="31"/>
    <n v="301"/>
    <n v="1054"/>
    <n v="3288"/>
  </r>
  <r>
    <x v="15"/>
    <x v="14"/>
    <n v="9461"/>
    <n v="7.2800002098083496"/>
    <n v="7.2800002098083496"/>
    <n v="0"/>
    <n v="0.93999999761581399"/>
    <n v="1.0599999427795399"/>
    <n v="5.2699999809265101"/>
    <n v="0"/>
    <n v="14"/>
    <n v="23"/>
    <n v="224"/>
    <n v="673"/>
    <n v="2929"/>
  </r>
  <r>
    <x v="15"/>
    <x v="15"/>
    <n v="11193"/>
    <n v="8.6099996566772496"/>
    <n v="8.6099996566772496"/>
    <n v="0"/>
    <n v="0.69999998807907104"/>
    <n v="2.5099999904632599"/>
    <n v="5.3899998664856001"/>
    <n v="0"/>
    <n v="11"/>
    <n v="48"/>
    <n v="241"/>
    <n v="684"/>
    <n v="3074"/>
  </r>
  <r>
    <x v="15"/>
    <x v="16"/>
    <n v="10074"/>
    <n v="7.75"/>
    <n v="7.75"/>
    <n v="0"/>
    <n v="1.28999996185303"/>
    <n v="0.43000000715255698"/>
    <n v="6.0300002098083496"/>
    <n v="0"/>
    <n v="19"/>
    <n v="9"/>
    <n v="234"/>
    <n v="878"/>
    <n v="2969"/>
  </r>
  <r>
    <x v="15"/>
    <x v="17"/>
    <n v="9232"/>
    <n v="7.0999999046325701"/>
    <n v="7.0999999046325701"/>
    <n v="0"/>
    <n v="0.80000001192092896"/>
    <n v="0.88999998569488503"/>
    <n v="5.4200000762939498"/>
    <n v="0"/>
    <n v="13"/>
    <n v="16"/>
    <n v="236"/>
    <n v="1175"/>
    <n v="2979"/>
  </r>
  <r>
    <x v="15"/>
    <x v="18"/>
    <n v="12533"/>
    <n v="9.6400003433227504"/>
    <n v="9.6400003433227504"/>
    <n v="0"/>
    <n v="0.69999998807907104"/>
    <n v="2"/>
    <n v="6.9400000572204599"/>
    <n v="0"/>
    <n v="14"/>
    <n v="43"/>
    <n v="300"/>
    <n v="537"/>
    <n v="3283"/>
  </r>
  <r>
    <x v="15"/>
    <x v="19"/>
    <n v="10255"/>
    <n v="7.8899998664856001"/>
    <n v="7.8899998664856001"/>
    <n v="0"/>
    <n v="1.0099999904632599"/>
    <n v="0.68000000715255704"/>
    <n v="6.1999998092651403"/>
    <n v="0"/>
    <n v="12"/>
    <n v="15"/>
    <n v="241"/>
    <n v="579"/>
    <n v="2926"/>
  </r>
  <r>
    <x v="15"/>
    <x v="20"/>
    <n v="10096"/>
    <n v="8.3999996185302699"/>
    <n v="8.3999996185302699"/>
    <n v="0"/>
    <n v="3.7699999809265101"/>
    <n v="7.9999998211860698E-2"/>
    <n v="4.5500001907348597"/>
    <n v="0"/>
    <n v="33"/>
    <n v="4"/>
    <n v="204"/>
    <n v="935"/>
    <n v="3147"/>
  </r>
  <r>
    <x v="15"/>
    <x v="21"/>
    <n v="12727"/>
    <n v="9.7899999618530291"/>
    <n v="9.7899999618530291"/>
    <n v="0"/>
    <n v="1.12999999523163"/>
    <n v="0.77999997138977095"/>
    <n v="7.8800001144409197"/>
    <n v="0"/>
    <n v="18"/>
    <n v="18"/>
    <n v="306"/>
    <n v="984"/>
    <n v="3290"/>
  </r>
  <r>
    <x v="15"/>
    <x v="22"/>
    <n v="12375"/>
    <n v="9.5200004577636701"/>
    <n v="9.5200004577636701"/>
    <n v="0"/>
    <n v="2.78999996185303"/>
    <n v="0.93000000715255704"/>
    <n v="5.8000001907348597"/>
    <n v="0"/>
    <n v="35"/>
    <n v="21"/>
    <n v="251"/>
    <n v="632"/>
    <n v="3162"/>
  </r>
  <r>
    <x v="15"/>
    <x v="23"/>
    <n v="9603"/>
    <n v="7.3800001144409197"/>
    <n v="7.3800001144409197"/>
    <n v="0"/>
    <n v="0.62999999523162797"/>
    <n v="1.66999995708466"/>
    <n v="5.0900001525878897"/>
    <n v="0"/>
    <n v="12"/>
    <n v="39"/>
    <n v="199"/>
    <n v="896"/>
    <n v="2899"/>
  </r>
  <r>
    <x v="15"/>
    <x v="24"/>
    <n v="13175"/>
    <n v="10.1300001144409"/>
    <n v="10.1300001144409"/>
    <n v="0"/>
    <n v="2.1099998950958301"/>
    <n v="2.0899999141693102"/>
    <n v="5.9299998283386204"/>
    <n v="0"/>
    <n v="33"/>
    <n v="45"/>
    <n v="262"/>
    <n v="1100"/>
    <n v="3425"/>
  </r>
  <r>
    <x v="15"/>
    <x v="25"/>
    <n v="22770"/>
    <n v="17.540000915527301"/>
    <n v="17.540000915527301"/>
    <n v="0"/>
    <n v="9.4499998092651403"/>
    <n v="2.7699999809265101"/>
    <n v="5.3299999237060502"/>
    <n v="0"/>
    <n v="120"/>
    <n v="56"/>
    <n v="260"/>
    <n v="508"/>
    <n v="4022"/>
  </r>
  <r>
    <x v="15"/>
    <x v="26"/>
    <n v="17298"/>
    <n v="14.3800001144409"/>
    <n v="14.3800001144409"/>
    <n v="0"/>
    <n v="9.8900003433227504"/>
    <n v="1.2599999904632599"/>
    <n v="3.2300000190734899"/>
    <n v="0"/>
    <n v="107"/>
    <n v="38"/>
    <n v="178"/>
    <n v="576"/>
    <n v="3934"/>
  </r>
  <r>
    <x v="15"/>
    <x v="27"/>
    <n v="10218"/>
    <n v="7.8600001335143999"/>
    <n v="7.8600001335143999"/>
    <n v="0"/>
    <n v="0.34000000357627902"/>
    <n v="0.730000019073486"/>
    <n v="6.78999996185303"/>
    <n v="0"/>
    <n v="6"/>
    <n v="19"/>
    <n v="258"/>
    <n v="1020"/>
    <n v="3013"/>
  </r>
  <r>
    <x v="15"/>
    <x v="28"/>
    <n v="10299"/>
    <n v="7.9200000762939498"/>
    <n v="7.9200000762939498"/>
    <n v="0"/>
    <n v="0.81000000238418601"/>
    <n v="0.64999997615814198"/>
    <n v="6.46000003814697"/>
    <n v="0"/>
    <n v="13"/>
    <n v="14"/>
    <n v="267"/>
    <n v="648"/>
    <n v="3061"/>
  </r>
  <r>
    <x v="15"/>
    <x v="29"/>
    <n v="10201"/>
    <n v="7.8400001525878897"/>
    <n v="7.8400001525878897"/>
    <n v="0"/>
    <n v="0.52999997138977095"/>
    <n v="0.79000002145767201"/>
    <n v="6.5300002098083496"/>
    <n v="0"/>
    <n v="8"/>
    <n v="18"/>
    <n v="256"/>
    <n v="858"/>
    <n v="2954"/>
  </r>
  <r>
    <x v="15"/>
    <x v="30"/>
    <n v="3369"/>
    <n v="2.5899999141693102"/>
    <n v="2.5899999141693102"/>
    <n v="0"/>
    <n v="0"/>
    <n v="0"/>
    <n v="2.5899999141693102"/>
    <n v="0"/>
    <n v="0"/>
    <n v="0"/>
    <n v="108"/>
    <n v="825"/>
    <n v="1623"/>
  </r>
  <r>
    <x v="16"/>
    <x v="0"/>
    <n v="3276"/>
    <n v="2.2000000476837198"/>
    <n v="2.2000000476837198"/>
    <n v="0"/>
    <n v="0"/>
    <n v="0"/>
    <n v="2.2000000476837198"/>
    <n v="0"/>
    <n v="0"/>
    <n v="0"/>
    <n v="196"/>
    <n v="787"/>
    <n v="2113"/>
  </r>
  <r>
    <x v="16"/>
    <x v="1"/>
    <n v="2961"/>
    <n v="1.9900000095367401"/>
    <n v="1.9900000095367401"/>
    <n v="0"/>
    <n v="0"/>
    <n v="0"/>
    <n v="1.9900000095367401"/>
    <n v="0"/>
    <n v="0"/>
    <n v="0"/>
    <n v="194"/>
    <n v="840"/>
    <n v="2095"/>
  </r>
  <r>
    <x v="16"/>
    <x v="2"/>
    <n v="3974"/>
    <n v="2.6700000762939502"/>
    <n v="2.6700000762939502"/>
    <n v="0"/>
    <n v="0"/>
    <n v="0"/>
    <n v="2.6700000762939502"/>
    <n v="0"/>
    <n v="0"/>
    <n v="0"/>
    <n v="231"/>
    <n v="717"/>
    <n v="2194"/>
  </r>
  <r>
    <x v="16"/>
    <x v="3"/>
    <n v="7198"/>
    <n v="4.8299999237060502"/>
    <n v="4.8299999237060502"/>
    <n v="0"/>
    <n v="0"/>
    <n v="0"/>
    <n v="4.8299999237060502"/>
    <n v="0"/>
    <n v="0"/>
    <n v="0"/>
    <n v="350"/>
    <n v="711"/>
    <n v="2496"/>
  </r>
  <r>
    <x v="16"/>
    <x v="4"/>
    <n v="3945"/>
    <n v="2.6500000953674299"/>
    <n v="2.6500000953674299"/>
    <n v="0"/>
    <n v="0"/>
    <n v="0"/>
    <n v="2.6500000953674299"/>
    <n v="0"/>
    <n v="0"/>
    <n v="0"/>
    <n v="225"/>
    <n v="716"/>
    <n v="2180"/>
  </r>
  <r>
    <x v="16"/>
    <x v="5"/>
    <n v="2268"/>
    <n v="1.5199999809265099"/>
    <n v="1.5199999809265099"/>
    <n v="0"/>
    <n v="0"/>
    <n v="0"/>
    <n v="1.5199999809265099"/>
    <n v="0"/>
    <n v="0"/>
    <n v="0"/>
    <n v="114"/>
    <n v="1219"/>
    <n v="1933"/>
  </r>
  <r>
    <x v="16"/>
    <x v="6"/>
    <n v="6155"/>
    <n v="4.2399997711181596"/>
    <n v="4.2399997711181596"/>
    <n v="0"/>
    <n v="2"/>
    <n v="0.28999999165535001"/>
    <n v="1.95000004768372"/>
    <n v="0"/>
    <n v="25"/>
    <n v="6"/>
    <n v="162"/>
    <n v="1247"/>
    <n v="2248"/>
  </r>
  <r>
    <x v="16"/>
    <x v="7"/>
    <n v="2064"/>
    <n v="1.3899999856948899"/>
    <n v="1.3899999856948899"/>
    <n v="0"/>
    <n v="0"/>
    <n v="0"/>
    <n v="1.3899999856948899"/>
    <n v="0"/>
    <n v="0"/>
    <n v="0"/>
    <n v="121"/>
    <n v="895"/>
    <n v="1954"/>
  </r>
  <r>
    <x v="16"/>
    <x v="8"/>
    <n v="2072"/>
    <n v="1.3899999856948899"/>
    <n v="1.3899999856948899"/>
    <n v="0"/>
    <n v="0"/>
    <n v="0"/>
    <n v="1.3899999856948899"/>
    <n v="0"/>
    <n v="0"/>
    <n v="0"/>
    <n v="137"/>
    <n v="841"/>
    <n v="1974"/>
  </r>
  <r>
    <x v="16"/>
    <x v="9"/>
    <n v="3809"/>
    <n v="2.5599999427795401"/>
    <n v="2.5599999427795401"/>
    <n v="0"/>
    <n v="0"/>
    <n v="0"/>
    <n v="2.53999996185303"/>
    <n v="0"/>
    <n v="0"/>
    <n v="0"/>
    <n v="215"/>
    <n v="756"/>
    <n v="2150"/>
  </r>
  <r>
    <x v="16"/>
    <x v="10"/>
    <n v="6831"/>
    <n v="4.5799999237060502"/>
    <n v="4.5799999237060502"/>
    <n v="0"/>
    <n v="0"/>
    <n v="0"/>
    <n v="4.5799999237060502"/>
    <n v="0"/>
    <n v="0"/>
    <n v="0"/>
    <n v="317"/>
    <n v="706"/>
    <n v="2432"/>
  </r>
  <r>
    <x v="16"/>
    <x v="11"/>
    <n v="4363"/>
    <n v="2.9300000667571999"/>
    <n v="2.9300000667571999"/>
    <n v="0"/>
    <n v="0"/>
    <n v="0"/>
    <n v="2.9300000667571999"/>
    <n v="0"/>
    <n v="0"/>
    <n v="0"/>
    <n v="201"/>
    <n v="1239"/>
    <n v="2149"/>
  </r>
  <r>
    <x v="16"/>
    <x v="12"/>
    <n v="5002"/>
    <n v="3.3599998950958301"/>
    <n v="3.3599998950958301"/>
    <n v="0"/>
    <n v="0"/>
    <n v="0"/>
    <n v="3.3599998950958301"/>
    <n v="0"/>
    <n v="0"/>
    <n v="0"/>
    <n v="244"/>
    <n v="1196"/>
    <n v="2247"/>
  </r>
  <r>
    <x v="16"/>
    <x v="13"/>
    <n v="3385"/>
    <n v="2.2699999809265101"/>
    <n v="2.2699999809265101"/>
    <n v="0"/>
    <n v="0"/>
    <n v="0"/>
    <n v="2.2699999809265101"/>
    <n v="0"/>
    <n v="0"/>
    <n v="0"/>
    <n v="179"/>
    <n v="916"/>
    <n v="2070"/>
  </r>
  <r>
    <x v="16"/>
    <x v="14"/>
    <n v="6326"/>
    <n v="4.4099998474121103"/>
    <n v="4.4099998474121103"/>
    <n v="0"/>
    <n v="2.4100000858306898"/>
    <n v="3.9999999105930301E-2"/>
    <n v="1.96000003814697"/>
    <n v="0"/>
    <n v="29"/>
    <n v="1"/>
    <n v="180"/>
    <n v="839"/>
    <n v="2291"/>
  </r>
  <r>
    <x v="16"/>
    <x v="15"/>
    <n v="7243"/>
    <n v="5.0300002098083496"/>
    <n v="5.0300002098083496"/>
    <n v="0"/>
    <n v="2.6199998855590798"/>
    <n v="2.9999999329447701E-2"/>
    <n v="2.3800001144409202"/>
    <n v="0"/>
    <n v="32"/>
    <n v="1"/>
    <n v="194"/>
    <n v="839"/>
    <n v="2361"/>
  </r>
  <r>
    <x v="16"/>
    <x v="16"/>
    <n v="4493"/>
    <n v="3.0099999904632599"/>
    <n v="3.0099999904632599"/>
    <n v="0"/>
    <n v="0"/>
    <n v="0"/>
    <n v="3.0099999904632599"/>
    <n v="0"/>
    <n v="0"/>
    <n v="0"/>
    <n v="236"/>
    <n v="762"/>
    <n v="2203"/>
  </r>
  <r>
    <x v="16"/>
    <x v="17"/>
    <n v="4676"/>
    <n v="3.1400001049041699"/>
    <n v="3.1400001049041699"/>
    <n v="0"/>
    <n v="0"/>
    <n v="0"/>
    <n v="3.1300001144409202"/>
    <n v="0"/>
    <n v="0"/>
    <n v="0"/>
    <n v="226"/>
    <n v="1106"/>
    <n v="2196"/>
  </r>
  <r>
    <x v="16"/>
    <x v="18"/>
    <n v="6222"/>
    <n v="4.1799998283386204"/>
    <n v="4.1799998283386204"/>
    <n v="0"/>
    <n v="0"/>
    <n v="0"/>
    <n v="4.1799998283386204"/>
    <n v="0"/>
    <n v="0"/>
    <n v="0"/>
    <n v="290"/>
    <n v="797"/>
    <n v="2363"/>
  </r>
  <r>
    <x v="16"/>
    <x v="19"/>
    <n v="5232"/>
    <n v="3.5099999904632599"/>
    <n v="3.5099999904632599"/>
    <n v="0"/>
    <n v="0"/>
    <n v="0"/>
    <n v="3.5099999904632599"/>
    <n v="0"/>
    <n v="0"/>
    <n v="0"/>
    <n v="240"/>
    <n v="741"/>
    <n v="2246"/>
  </r>
  <r>
    <x v="16"/>
    <x v="20"/>
    <n v="6910"/>
    <n v="4.75"/>
    <n v="4.75"/>
    <n v="0"/>
    <n v="2.21000003814697"/>
    <n v="0.18999999761581399"/>
    <n v="2.3499999046325701"/>
    <n v="0"/>
    <n v="27"/>
    <n v="4"/>
    <n v="200"/>
    <n v="667"/>
    <n v="2336"/>
  </r>
  <r>
    <x v="16"/>
    <x v="21"/>
    <n v="7502"/>
    <n v="5.1799998283386204"/>
    <n v="5.1799998283386204"/>
    <n v="0"/>
    <n v="2.4800000190734899"/>
    <n v="0.109999999403954"/>
    <n v="2.5799999237060498"/>
    <n v="0"/>
    <n v="30"/>
    <n v="2"/>
    <n v="233"/>
    <n v="725"/>
    <n v="2421"/>
  </r>
  <r>
    <x v="16"/>
    <x v="22"/>
    <n v="2923"/>
    <n v="1.96000003814697"/>
    <n v="1.96000003814697"/>
    <n v="0"/>
    <n v="0"/>
    <n v="0"/>
    <n v="1.96000003814697"/>
    <n v="0"/>
    <n v="0"/>
    <n v="0"/>
    <n v="180"/>
    <n v="897"/>
    <n v="2070"/>
  </r>
  <r>
    <x v="16"/>
    <x v="23"/>
    <n v="3800"/>
    <n v="2.5499999523162802"/>
    <n v="2.5499999523162802"/>
    <n v="0"/>
    <n v="0.119999997317791"/>
    <n v="0.239999994635582"/>
    <n v="2.1800000667571999"/>
    <n v="0"/>
    <n v="2"/>
    <n v="6"/>
    <n v="185"/>
    <n v="734"/>
    <n v="2120"/>
  </r>
  <r>
    <x v="16"/>
    <x v="24"/>
    <n v="4514"/>
    <n v="3.0299999713897701"/>
    <n v="3.0299999713897701"/>
    <n v="0"/>
    <n v="0"/>
    <n v="0"/>
    <n v="3.0299999713897701"/>
    <n v="0"/>
    <n v="0"/>
    <n v="0"/>
    <n v="229"/>
    <n v="809"/>
    <n v="2211"/>
  </r>
  <r>
    <x v="16"/>
    <x v="25"/>
    <n v="5183"/>
    <n v="3.5899999141693102"/>
    <n v="3.5899999141693102"/>
    <n v="0"/>
    <n v="2.1300001144409202"/>
    <n v="0.18999999761581399"/>
    <n v="1.25"/>
    <n v="0"/>
    <n v="26"/>
    <n v="4"/>
    <n v="108"/>
    <n v="866"/>
    <n v="2123"/>
  </r>
  <r>
    <x v="16"/>
    <x v="26"/>
    <n v="7303"/>
    <n v="4.9000000953674299"/>
    <n v="4.9000000953674299"/>
    <n v="0"/>
    <n v="0"/>
    <n v="0.25"/>
    <n v="4.6500000953674299"/>
    <n v="0"/>
    <n v="0"/>
    <n v="8"/>
    <n v="308"/>
    <n v="733"/>
    <n v="2423"/>
  </r>
  <r>
    <x v="16"/>
    <x v="27"/>
    <n v="5275"/>
    <n v="3.53999996185303"/>
    <n v="3.53999996185303"/>
    <n v="0"/>
    <n v="0"/>
    <n v="0"/>
    <n v="3.53999996185303"/>
    <n v="0"/>
    <n v="0"/>
    <n v="0"/>
    <n v="266"/>
    <n v="641"/>
    <n v="2281"/>
  </r>
  <r>
    <x v="16"/>
    <x v="28"/>
    <n v="3915"/>
    <n v="2.6300001144409202"/>
    <n v="2.6300001144409202"/>
    <n v="0"/>
    <n v="0"/>
    <n v="0"/>
    <n v="2.6300001144409202"/>
    <n v="0"/>
    <n v="0"/>
    <n v="0"/>
    <n v="231"/>
    <n v="783"/>
    <n v="2181"/>
  </r>
  <r>
    <x v="16"/>
    <x v="29"/>
    <n v="9105"/>
    <n v="6.1100001335143999"/>
    <n v="6.1100001335143999"/>
    <n v="0"/>
    <n v="2.25"/>
    <n v="1"/>
    <n v="2.8599998950958301"/>
    <n v="0"/>
    <n v="34"/>
    <n v="22"/>
    <n v="232"/>
    <n v="622"/>
    <n v="2499"/>
  </r>
  <r>
    <x v="16"/>
    <x v="30"/>
    <n v="768"/>
    <n v="0.519999980926514"/>
    <n v="0.519999980926514"/>
    <n v="0"/>
    <n v="0"/>
    <n v="0"/>
    <n v="0.519999980926514"/>
    <n v="0"/>
    <n v="0"/>
    <n v="0"/>
    <n v="58"/>
    <n v="380"/>
    <n v="1212"/>
  </r>
  <r>
    <x v="17"/>
    <x v="0"/>
    <n v="5135"/>
    <n v="3.3900001049041699"/>
    <n v="3.3900001049041699"/>
    <n v="0"/>
    <n v="0"/>
    <n v="0"/>
    <n v="3.3900001049041699"/>
    <n v="0"/>
    <n v="0"/>
    <n v="0"/>
    <n v="318"/>
    <n v="1122"/>
    <n v="1909"/>
  </r>
  <r>
    <x v="17"/>
    <x v="1"/>
    <n v="4978"/>
    <n v="3.28999996185303"/>
    <n v="3.28999996185303"/>
    <n v="0"/>
    <n v="1.2400000095367401"/>
    <n v="0.43999999761581399"/>
    <n v="1.6100000143051101"/>
    <n v="0"/>
    <n v="19"/>
    <n v="7"/>
    <n v="127"/>
    <n v="1287"/>
    <n v="1722"/>
  </r>
  <r>
    <x v="17"/>
    <x v="2"/>
    <n v="6799"/>
    <n v="4.4899997711181596"/>
    <n v="4.4899997711181596"/>
    <n v="0"/>
    <n v="0"/>
    <n v="0"/>
    <n v="4.4899997711181596"/>
    <n v="0"/>
    <n v="0"/>
    <n v="0"/>
    <n v="279"/>
    <n v="1161"/>
    <n v="1922"/>
  </r>
  <r>
    <x v="17"/>
    <x v="3"/>
    <n v="7795"/>
    <n v="5.1500000953674299"/>
    <n v="5.1500000953674299"/>
    <n v="0"/>
    <n v="0.58999997377395597"/>
    <n v="0.83999997377395597"/>
    <n v="3.7300000190734899"/>
    <n v="0"/>
    <n v="17"/>
    <n v="30"/>
    <n v="262"/>
    <n v="1131"/>
    <n v="2121"/>
  </r>
  <r>
    <x v="17"/>
    <x v="4"/>
    <n v="7289"/>
    <n v="4.8200001716613796"/>
    <n v="4.8200001716613796"/>
    <n v="0"/>
    <n v="0.55000001192092896"/>
    <n v="0.75"/>
    <n v="3.5"/>
    <n v="0"/>
    <n v="8"/>
    <n v="12"/>
    <n v="308"/>
    <n v="1112"/>
    <n v="1997"/>
  </r>
  <r>
    <x v="17"/>
    <x v="5"/>
    <n v="9634"/>
    <n v="6.4000000953674299"/>
    <n v="6.4000000953674299"/>
    <n v="0"/>
    <n v="0.55000001192092896"/>
    <n v="1.1399999856948899"/>
    <n v="4.71000003814697"/>
    <n v="0"/>
    <n v="7"/>
    <n v="19"/>
    <n v="304"/>
    <n v="1110"/>
    <n v="2117"/>
  </r>
  <r>
    <x v="17"/>
    <x v="6"/>
    <n v="8940"/>
    <n v="5.9099998474121103"/>
    <n v="5.9099998474121103"/>
    <n v="0"/>
    <n v="0.980000019073486"/>
    <n v="0.93000000715255704"/>
    <n v="4"/>
    <n v="0"/>
    <n v="14"/>
    <n v="15"/>
    <n v="331"/>
    <n v="1080"/>
    <n v="2116"/>
  </r>
  <r>
    <x v="17"/>
    <x v="7"/>
    <n v="5401"/>
    <n v="3.5699999332428001"/>
    <n v="3.5699999332428001"/>
    <n v="0"/>
    <n v="5.0000000745058101E-2"/>
    <n v="0.36000001430511502"/>
    <n v="3.1600000858306898"/>
    <n v="0"/>
    <n v="1"/>
    <n v="9"/>
    <n v="248"/>
    <n v="1182"/>
    <n v="1876"/>
  </r>
  <r>
    <x v="17"/>
    <x v="8"/>
    <n v="4803"/>
    <n v="3.1700000762939502"/>
    <n v="3.1700000762939502"/>
    <n v="0"/>
    <n v="0"/>
    <n v="0"/>
    <n v="3.1700000762939502"/>
    <n v="0"/>
    <n v="0"/>
    <n v="0"/>
    <n v="222"/>
    <n v="1218"/>
    <n v="1788"/>
  </r>
  <r>
    <x v="17"/>
    <x v="9"/>
    <n v="13743"/>
    <n v="9.0799999237060494"/>
    <n v="9.0799999237060494"/>
    <n v="0"/>
    <n v="0.41999998688697798"/>
    <n v="0.97000002861022905"/>
    <n v="7.6999998092651403"/>
    <n v="0"/>
    <n v="6"/>
    <n v="21"/>
    <n v="432"/>
    <n v="844"/>
    <n v="2486"/>
  </r>
  <r>
    <x v="17"/>
    <x v="10"/>
    <n v="9601"/>
    <n v="6.3499999046325701"/>
    <n v="6.3499999046325701"/>
    <n v="0"/>
    <n v="1.37000000476837"/>
    <n v="1.5"/>
    <n v="3.4700000286102299"/>
    <n v="0"/>
    <n v="20"/>
    <n v="25"/>
    <n v="273"/>
    <n v="1122"/>
    <n v="2094"/>
  </r>
  <r>
    <x v="17"/>
    <x v="11"/>
    <n v="6890"/>
    <n v="4.5500001907348597"/>
    <n v="4.5500001907348597"/>
    <n v="0"/>
    <n v="0.34000000357627902"/>
    <n v="0.20000000298023199"/>
    <n v="4.0100002288818404"/>
    <n v="0"/>
    <n v="5"/>
    <n v="5"/>
    <n v="308"/>
    <n v="1122"/>
    <n v="2085"/>
  </r>
  <r>
    <x v="17"/>
    <x v="12"/>
    <n v="8563"/>
    <n v="5.6599998474121103"/>
    <n v="5.6599998474121103"/>
    <n v="0"/>
    <n v="0"/>
    <n v="0"/>
    <n v="5.6500000953674299"/>
    <n v="0"/>
    <n v="0"/>
    <n v="0"/>
    <n v="395"/>
    <n v="1045"/>
    <n v="2173"/>
  </r>
  <r>
    <x v="17"/>
    <x v="13"/>
    <n v="8095"/>
    <n v="5.3499999046325701"/>
    <n v="5.3499999046325701"/>
    <n v="0"/>
    <n v="0.58999997377395597"/>
    <n v="0.25"/>
    <n v="4.5100002288818404"/>
    <n v="0"/>
    <n v="18"/>
    <n v="10"/>
    <n v="340"/>
    <n v="993"/>
    <n v="2225"/>
  </r>
  <r>
    <x v="17"/>
    <x v="14"/>
    <n v="9148"/>
    <n v="6.0500001907348597"/>
    <n v="6.0500001907348597"/>
    <n v="0"/>
    <n v="0.43000000715255698"/>
    <n v="2.0299999713897701"/>
    <n v="3.5899999141693102"/>
    <n v="0"/>
    <n v="12"/>
    <n v="41"/>
    <n v="283"/>
    <n v="1062"/>
    <n v="2223"/>
  </r>
  <r>
    <x v="17"/>
    <x v="15"/>
    <n v="9557"/>
    <n v="6.3200001716613796"/>
    <n v="6.3200001716613796"/>
    <n v="0"/>
    <n v="1.96000003814697"/>
    <n v="0.88999998569488503"/>
    <n v="3.46000003814697"/>
    <n v="0"/>
    <n v="27"/>
    <n v="14"/>
    <n v="312"/>
    <n v="1087"/>
    <n v="2098"/>
  </r>
  <r>
    <x v="17"/>
    <x v="16"/>
    <n v="9451"/>
    <n v="6.25"/>
    <n v="6.25"/>
    <n v="0"/>
    <n v="1.9999999552965199E-2"/>
    <n v="0.270000010728836"/>
    <n v="5.9499998092651403"/>
    <n v="0"/>
    <n v="1"/>
    <n v="11"/>
    <n v="367"/>
    <n v="985"/>
    <n v="2185"/>
  </r>
  <r>
    <x v="17"/>
    <x v="17"/>
    <n v="7833"/>
    <n v="5.1799998283386204"/>
    <n v="5.1799998283386204"/>
    <n v="0"/>
    <n v="1.0199999809265099"/>
    <n v="1.8500000238418599"/>
    <n v="2.3099999427795401"/>
    <n v="0"/>
    <n v="15"/>
    <n v="29"/>
    <n v="197"/>
    <n v="1096"/>
    <n v="1918"/>
  </r>
  <r>
    <x v="17"/>
    <x v="18"/>
    <n v="10319"/>
    <n v="6.8200001716613796"/>
    <n v="6.8200001716613796"/>
    <n v="0"/>
    <n v="0.46999999880790699"/>
    <n v="1.8899999856948899"/>
    <n v="4.46000003814697"/>
    <n v="0"/>
    <n v="7"/>
    <n v="29"/>
    <n v="293"/>
    <n v="1111"/>
    <n v="2105"/>
  </r>
  <r>
    <x v="17"/>
    <x v="19"/>
    <n v="3428"/>
    <n v="2.2699999809265101"/>
    <n v="2.2699999809265101"/>
    <n v="0"/>
    <n v="0"/>
    <n v="0"/>
    <n v="2.2699999809265101"/>
    <n v="0"/>
    <n v="0"/>
    <n v="0"/>
    <n v="190"/>
    <n v="1121"/>
    <n v="1692"/>
  </r>
  <r>
    <x v="17"/>
    <x v="20"/>
    <n v="7891"/>
    <n v="5.2199997901916504"/>
    <n v="5.2199997901916504"/>
    <n v="0"/>
    <n v="0"/>
    <n v="0"/>
    <n v="5.2199997901916504"/>
    <n v="0"/>
    <n v="0"/>
    <n v="0"/>
    <n v="383"/>
    <n v="1057"/>
    <n v="2066"/>
  </r>
  <r>
    <x v="17"/>
    <x v="21"/>
    <n v="5267"/>
    <n v="3.4800000190734899"/>
    <n v="3.4800000190734899"/>
    <n v="0"/>
    <n v="0.60000002384185802"/>
    <n v="0.28000000119209301"/>
    <n v="2.5999999046325701"/>
    <n v="0"/>
    <n v="21"/>
    <n v="10"/>
    <n v="237"/>
    <n v="1172"/>
    <n v="1953"/>
  </r>
  <r>
    <x v="17"/>
    <x v="22"/>
    <n v="5232"/>
    <n v="3.46000003814697"/>
    <n v="3.46000003814697"/>
    <n v="0"/>
    <n v="0"/>
    <n v="0"/>
    <n v="3.46000003814697"/>
    <n v="0"/>
    <n v="0"/>
    <n v="0"/>
    <n v="252"/>
    <n v="1188"/>
    <n v="1842"/>
  </r>
  <r>
    <x v="17"/>
    <x v="23"/>
    <n v="10611"/>
    <n v="7.0100002288818404"/>
    <n v="7.0100002288818404"/>
    <n v="0"/>
    <n v="1.0099999904632599"/>
    <n v="0.5"/>
    <n v="5.5100002288818404"/>
    <n v="0"/>
    <n v="14"/>
    <n v="8"/>
    <n v="370"/>
    <n v="1048"/>
    <n v="2262"/>
  </r>
  <r>
    <x v="17"/>
    <x v="24"/>
    <n v="3755"/>
    <n v="2.4800000190734899"/>
    <n v="2.4800000190734899"/>
    <n v="0"/>
    <n v="0"/>
    <n v="0"/>
    <n v="2.4800000190734899"/>
    <n v="0"/>
    <n v="0"/>
    <n v="0"/>
    <n v="202"/>
    <n v="1238"/>
    <n v="1722"/>
  </r>
  <r>
    <x v="17"/>
    <x v="25"/>
    <n v="8237"/>
    <n v="5.4400000572204599"/>
    <n v="5.4400000572204599"/>
    <n v="0"/>
    <n v="1.6100000143051101"/>
    <n v="1"/>
    <n v="2.8299999237060498"/>
    <n v="0"/>
    <n v="23"/>
    <n v="16"/>
    <n v="233"/>
    <n v="1116"/>
    <n v="1973"/>
  </r>
  <r>
    <x v="17"/>
    <x v="26"/>
    <n v="6543"/>
    <n v="4.3299999237060502"/>
    <n v="4.3299999237060502"/>
    <n v="0"/>
    <n v="1.79999995231628"/>
    <n v="0.5"/>
    <n v="2.0199999809265101"/>
    <n v="0"/>
    <n v="66"/>
    <n v="35"/>
    <n v="238"/>
    <n v="1019"/>
    <n v="2666"/>
  </r>
  <r>
    <x v="17"/>
    <x v="27"/>
    <n v="11451"/>
    <n v="7.5700001716613796"/>
    <n v="7.5700001716613796"/>
    <n v="0"/>
    <n v="0.43000000715255698"/>
    <n v="1.62000000476837"/>
    <n v="5.5199999809265101"/>
    <n v="0"/>
    <n v="6"/>
    <n v="30"/>
    <n v="339"/>
    <n v="1065"/>
    <n v="2223"/>
  </r>
  <r>
    <x v="17"/>
    <x v="28"/>
    <n v="6435"/>
    <n v="4.25"/>
    <n v="4.25"/>
    <n v="0"/>
    <n v="0.74000000953674305"/>
    <n v="1.12000000476837"/>
    <n v="2.3900001049041699"/>
    <n v="0"/>
    <n v="11"/>
    <n v="18"/>
    <n v="220"/>
    <n v="1191"/>
    <n v="1889"/>
  </r>
  <r>
    <x v="17"/>
    <x v="29"/>
    <n v="9108"/>
    <n v="6.0199999809265101"/>
    <n v="6.0199999809265101"/>
    <n v="0"/>
    <n v="0.259999990463257"/>
    <n v="1.8200000524520901"/>
    <n v="3.9400000572204599"/>
    <n v="0"/>
    <n v="4"/>
    <n v="31"/>
    <n v="324"/>
    <n v="1081"/>
    <n v="2131"/>
  </r>
  <r>
    <x v="17"/>
    <x v="30"/>
    <n v="6307"/>
    <n v="4.1700000762939498"/>
    <n v="4.1700000762939498"/>
    <n v="0"/>
    <n v="0"/>
    <n v="0"/>
    <n v="4.1700000762939498"/>
    <n v="0"/>
    <n v="0"/>
    <n v="0"/>
    <n v="247"/>
    <n v="736"/>
    <n v="1452"/>
  </r>
  <r>
    <x v="18"/>
    <x v="0"/>
    <n v="7213"/>
    <n v="5.8800001144409197"/>
    <n v="5.8800001144409197"/>
    <n v="0"/>
    <n v="0"/>
    <n v="0"/>
    <n v="5.8499999046325701"/>
    <n v="0"/>
    <n v="0"/>
    <n v="0"/>
    <n v="263"/>
    <n v="718"/>
    <n v="2947"/>
  </r>
  <r>
    <x v="18"/>
    <x v="1"/>
    <n v="6877"/>
    <n v="5.5799999237060502"/>
    <n v="5.5799999237060502"/>
    <n v="0"/>
    <n v="0"/>
    <n v="0"/>
    <n v="5.5799999237060502"/>
    <n v="0"/>
    <n v="0"/>
    <n v="0"/>
    <n v="258"/>
    <n v="777"/>
    <n v="2898"/>
  </r>
  <r>
    <x v="18"/>
    <x v="2"/>
    <n v="7860"/>
    <n v="6.3699998855590803"/>
    <n v="6.3699998855590803"/>
    <n v="0"/>
    <n v="0"/>
    <n v="0"/>
    <n v="6.3699998855590803"/>
    <n v="0"/>
    <n v="0"/>
    <n v="0"/>
    <n v="271"/>
    <n v="772"/>
    <n v="2984"/>
  </r>
  <r>
    <x v="18"/>
    <x v="3"/>
    <n v="6506"/>
    <n v="5.2800002098083496"/>
    <n v="5.2800002098083496"/>
    <n v="0"/>
    <n v="7.0000000298023196E-2"/>
    <n v="0.41999998688697798"/>
    <n v="4.78999996185303"/>
    <n v="0"/>
    <n v="1"/>
    <n v="8"/>
    <n v="256"/>
    <n v="944"/>
    <n v="2896"/>
  </r>
  <r>
    <x v="18"/>
    <x v="4"/>
    <n v="11140"/>
    <n v="9.0299997329711896"/>
    <n v="9.0299997329711896"/>
    <n v="0"/>
    <n v="0.239999994635582"/>
    <n v="1.25"/>
    <n v="7.53999996185303"/>
    <n v="0"/>
    <n v="3"/>
    <n v="24"/>
    <n v="335"/>
    <n v="556"/>
    <n v="3328"/>
  </r>
  <r>
    <x v="18"/>
    <x v="5"/>
    <n v="12692"/>
    <n v="10.289999961853001"/>
    <n v="10.289999961853001"/>
    <n v="0"/>
    <n v="0.95999997854232799"/>
    <n v="3.46000003814697"/>
    <n v="5.8800001144409197"/>
    <n v="0"/>
    <n v="12"/>
    <n v="66"/>
    <n v="302"/>
    <n v="437"/>
    <n v="3394"/>
  </r>
  <r>
    <x v="18"/>
    <x v="6"/>
    <n v="9105"/>
    <n v="7.3800001144409197"/>
    <n v="7.3800001144409197"/>
    <n v="0"/>
    <n v="1.8200000524520901"/>
    <n v="1.4900000095367401"/>
    <n v="4.0700001716613796"/>
    <n v="0"/>
    <n v="22"/>
    <n v="30"/>
    <n v="191"/>
    <n v="890"/>
    <n v="3013"/>
  </r>
  <r>
    <x v="18"/>
    <x v="7"/>
    <n v="6708"/>
    <n v="5.4400000572204599"/>
    <n v="5.4400000572204599"/>
    <n v="0"/>
    <n v="0.87999999523162797"/>
    <n v="0.37000000476837203"/>
    <n v="4.1900000572204599"/>
    <n v="0"/>
    <n v="10"/>
    <n v="8"/>
    <n v="179"/>
    <n v="757"/>
    <n v="2812"/>
  </r>
  <r>
    <x v="18"/>
    <x v="8"/>
    <n v="8793"/>
    <n v="7.1300001144409197"/>
    <n v="7.1300001144409197"/>
    <n v="0"/>
    <n v="0.15999999642372101"/>
    <n v="1.2300000190734901"/>
    <n v="5.7300000190734899"/>
    <n v="0"/>
    <n v="2"/>
    <n v="29"/>
    <n v="260"/>
    <n v="717"/>
    <n v="3061"/>
  </r>
  <r>
    <x v="18"/>
    <x v="9"/>
    <n v="6530"/>
    <n v="5.3000001907348597"/>
    <n v="5.3000001907348597"/>
    <n v="0"/>
    <n v="0.31000000238418601"/>
    <n v="2.0499999523162802"/>
    <n v="2.9400000572204599"/>
    <n v="0"/>
    <n v="4"/>
    <n v="41"/>
    <n v="144"/>
    <n v="901"/>
    <n v="2729"/>
  </r>
  <r>
    <x v="18"/>
    <x v="10"/>
    <n v="1664"/>
    <n v="1.3500000238418599"/>
    <n v="1.3500000238418599"/>
    <n v="0"/>
    <n v="0"/>
    <n v="0"/>
    <n v="1.3500000238418599"/>
    <n v="0"/>
    <n v="0"/>
    <n v="0"/>
    <n v="72"/>
    <n v="1341"/>
    <n v="2241"/>
  </r>
  <r>
    <x v="18"/>
    <x v="11"/>
    <n v="15126"/>
    <n v="12.2700004577637"/>
    <n v="12.2700004577637"/>
    <n v="0"/>
    <n v="0.75999999046325695"/>
    <n v="3.2400000095367401"/>
    <n v="8.2700004577636701"/>
    <n v="0"/>
    <n v="9"/>
    <n v="66"/>
    <n v="408"/>
    <n v="469"/>
    <n v="3691"/>
  </r>
  <r>
    <x v="18"/>
    <x v="12"/>
    <n v="15050"/>
    <n v="12.2200002670288"/>
    <n v="12.2200002670288"/>
    <n v="0"/>
    <n v="1.20000004768372"/>
    <n v="5.1199998855590803"/>
    <n v="5.8800001144409197"/>
    <n v="0"/>
    <n v="15"/>
    <n v="95"/>
    <n v="281"/>
    <n v="542"/>
    <n v="3538"/>
  </r>
  <r>
    <x v="18"/>
    <x v="13"/>
    <n v="9167"/>
    <n v="7.4299998283386204"/>
    <n v="7.4299998283386204"/>
    <n v="0"/>
    <n v="0.490000009536743"/>
    <n v="0.81999999284744296"/>
    <n v="6.1100001335143999"/>
    <n v="0"/>
    <n v="6"/>
    <n v="15"/>
    <n v="270"/>
    <n v="730"/>
    <n v="3064"/>
  </r>
  <r>
    <x v="18"/>
    <x v="14"/>
    <n v="6108"/>
    <n v="4.9499998092651403"/>
    <n v="4.9499998092651403"/>
    <n v="0"/>
    <n v="7.0000000298023196E-2"/>
    <n v="0.34999999403953602"/>
    <n v="4.53999996185303"/>
    <n v="0"/>
    <n v="1"/>
    <n v="8"/>
    <n v="216"/>
    <n v="765"/>
    <n v="2784"/>
  </r>
  <r>
    <x v="18"/>
    <x v="15"/>
    <n v="7047"/>
    <n v="5.7199997901916504"/>
    <n v="5.7199997901916504"/>
    <n v="0"/>
    <n v="9.00000035762787E-2"/>
    <n v="0.80000001192092896"/>
    <n v="4.7800002098083496"/>
    <n v="0"/>
    <n v="1"/>
    <n v="16"/>
    <n v="238"/>
    <n v="733"/>
    <n v="2908"/>
  </r>
  <r>
    <x v="18"/>
    <x v="16"/>
    <n v="9023"/>
    <n v="7.3200001716613796"/>
    <n v="7.3200001716613796"/>
    <n v="0"/>
    <n v="1.12999999523163"/>
    <n v="0.41999998688697798"/>
    <n v="5.7699999809265101"/>
    <n v="0"/>
    <n v="14"/>
    <n v="9"/>
    <n v="232"/>
    <n v="738"/>
    <n v="3033"/>
  </r>
  <r>
    <x v="18"/>
    <x v="17"/>
    <n v="9930"/>
    <n v="8.0500001907348597"/>
    <n v="8.0500001907348597"/>
    <n v="0"/>
    <n v="1.0599999427795399"/>
    <n v="0.92000001668930098"/>
    <n v="6.0700001716613796"/>
    <n v="0"/>
    <n v="12"/>
    <n v="19"/>
    <n v="267"/>
    <n v="692"/>
    <n v="3165"/>
  </r>
  <r>
    <x v="18"/>
    <x v="18"/>
    <n v="10144"/>
    <n v="8.2299995422363299"/>
    <n v="8.2299995422363299"/>
    <n v="0"/>
    <n v="0.31999999284744302"/>
    <n v="2.0299999713897701"/>
    <n v="5.8800001144409197"/>
    <n v="0"/>
    <n v="4"/>
    <n v="36"/>
    <n v="263"/>
    <n v="728"/>
    <n v="3115"/>
  </r>
  <r>
    <x v="18"/>
    <x v="19"/>
    <n v="0"/>
    <n v="0"/>
    <n v="0"/>
    <n v="0"/>
    <n v="0"/>
    <n v="0"/>
    <n v="0"/>
    <n v="0"/>
    <n v="0"/>
    <n v="0"/>
    <n v="0"/>
    <n v="1440"/>
    <n v="2017"/>
  </r>
  <r>
    <x v="18"/>
    <x v="20"/>
    <n v="7245"/>
    <n v="5.9200000762939498"/>
    <n v="5.9200000762939498"/>
    <n v="0"/>
    <n v="0.37999999523162797"/>
    <n v="1.7400000095367401"/>
    <n v="3.7599999904632599"/>
    <n v="0"/>
    <n v="5"/>
    <n v="40"/>
    <n v="195"/>
    <n v="1131"/>
    <n v="2859"/>
  </r>
  <r>
    <x v="18"/>
    <x v="21"/>
    <n v="9454"/>
    <n v="7.6700000762939498"/>
    <n v="7.6700000762939498"/>
    <n v="0"/>
    <n v="0"/>
    <n v="0"/>
    <n v="7.6700000762939498"/>
    <n v="0"/>
    <n v="0"/>
    <n v="0"/>
    <n v="313"/>
    <n v="729"/>
    <n v="3145"/>
  </r>
  <r>
    <x v="18"/>
    <x v="22"/>
    <n v="8161"/>
    <n v="6.6199998855590803"/>
    <n v="6.6199998855590803"/>
    <n v="0"/>
    <n v="0.34000000357627902"/>
    <n v="0.730000019073486"/>
    <n v="5.53999996185303"/>
    <n v="0"/>
    <n v="4"/>
    <n v="15"/>
    <n v="251"/>
    <n v="757"/>
    <n v="3004"/>
  </r>
  <r>
    <x v="18"/>
    <x v="23"/>
    <n v="8614"/>
    <n v="6.9899997711181596"/>
    <n v="6.9899997711181596"/>
    <n v="0"/>
    <n v="0.67000001668930098"/>
    <n v="0.21999999880790699"/>
    <n v="6.0900001525878897"/>
    <n v="0"/>
    <n v="8"/>
    <n v="5"/>
    <n v="241"/>
    <n v="745"/>
    <n v="3006"/>
  </r>
  <r>
    <x v="18"/>
    <x v="24"/>
    <n v="6943"/>
    <n v="5.6300001144409197"/>
    <n v="5.6300001144409197"/>
    <n v="0"/>
    <n v="7.9999998211860698E-2"/>
    <n v="0.66000002622604403"/>
    <n v="4.8699998855590803"/>
    <n v="0"/>
    <n v="1"/>
    <n v="16"/>
    <n v="207"/>
    <n v="682"/>
    <n v="2859"/>
  </r>
  <r>
    <x v="18"/>
    <x v="25"/>
    <n v="14370"/>
    <n v="11.6499996185303"/>
    <n v="11.6499996185303"/>
    <n v="0"/>
    <n v="0.37000000476837203"/>
    <n v="2.3099999427795401"/>
    <n v="8.9700002670288104"/>
    <n v="0"/>
    <n v="5"/>
    <n v="46"/>
    <n v="439"/>
    <n v="577"/>
    <n v="3683"/>
  </r>
  <r>
    <x v="18"/>
    <x v="26"/>
    <n v="12857"/>
    <n v="10.430000305175801"/>
    <n v="10.430000305175801"/>
    <n v="0"/>
    <n v="0.68000000715255704"/>
    <n v="6.21000003814697"/>
    <n v="3.53999996185303"/>
    <n v="0"/>
    <n v="9"/>
    <n v="125"/>
    <n v="192"/>
    <n v="1019"/>
    <n v="3287"/>
  </r>
  <r>
    <x v="18"/>
    <x v="27"/>
    <n v="8232"/>
    <n v="6.6799998283386204"/>
    <n v="6.6799998283386204"/>
    <n v="0"/>
    <n v="0"/>
    <n v="0.56999999284744296"/>
    <n v="6.0999999046325701"/>
    <n v="0"/>
    <n v="0"/>
    <n v="12"/>
    <n v="253"/>
    <n v="746"/>
    <n v="2990"/>
  </r>
  <r>
    <x v="18"/>
    <x v="28"/>
    <n v="10613"/>
    <n v="8.6099996566772496"/>
    <n v="8.6099996566772496"/>
    <n v="0"/>
    <n v="7.9999998211860698E-2"/>
    <n v="1.87999999523163"/>
    <n v="6.6500000953674299"/>
    <n v="0"/>
    <n v="1"/>
    <n v="37"/>
    <n v="262"/>
    <n v="701"/>
    <n v="3172"/>
  </r>
  <r>
    <x v="18"/>
    <x v="29"/>
    <n v="9810"/>
    <n v="7.96000003814697"/>
    <n v="7.96000003814697"/>
    <n v="0"/>
    <n v="0.77999997138977095"/>
    <n v="2.1600000858306898"/>
    <n v="4.9800000190734899"/>
    <n v="0"/>
    <n v="10"/>
    <n v="41"/>
    <n v="235"/>
    <n v="784"/>
    <n v="3069"/>
  </r>
  <r>
    <x v="18"/>
    <x v="30"/>
    <n v="2752"/>
    <n v="2.2300000190734899"/>
    <n v="2.2300000190734899"/>
    <n v="0"/>
    <n v="0"/>
    <n v="0"/>
    <n v="2.2300000190734899"/>
    <n v="0"/>
    <n v="0"/>
    <n v="0"/>
    <n v="68"/>
    <n v="241"/>
    <n v="1240"/>
  </r>
  <r>
    <x v="19"/>
    <x v="0"/>
    <n v="11596"/>
    <n v="7.5700001716613796"/>
    <n v="7.5700001716613796"/>
    <n v="0"/>
    <n v="1.37000000476837"/>
    <n v="0.79000002145767201"/>
    <n v="5.4099998474121103"/>
    <n v="0"/>
    <n v="19"/>
    <n v="13"/>
    <n v="277"/>
    <n v="767"/>
    <n v="2026"/>
  </r>
  <r>
    <x v="19"/>
    <x v="1"/>
    <n v="4832"/>
    <n v="3.1600000858306898"/>
    <n v="3.1600000858306898"/>
    <n v="0"/>
    <n v="0"/>
    <n v="0"/>
    <n v="3.1600000858306898"/>
    <n v="0"/>
    <n v="0"/>
    <n v="0"/>
    <n v="226"/>
    <n v="647"/>
    <n v="1718"/>
  </r>
  <r>
    <x v="19"/>
    <x v="2"/>
    <n v="17022"/>
    <n v="11.1199998855591"/>
    <n v="11.1199998855591"/>
    <n v="0"/>
    <n v="4"/>
    <n v="2.4500000476837198"/>
    <n v="4.6700000762939498"/>
    <n v="0"/>
    <n v="61"/>
    <n v="41"/>
    <n v="256"/>
    <n v="693"/>
    <n v="2324"/>
  </r>
  <r>
    <x v="19"/>
    <x v="3"/>
    <n v="16556"/>
    <n v="10.8599996566772"/>
    <n v="10.8599996566772"/>
    <n v="0"/>
    <n v="4.1599998474121103"/>
    <n v="1.9800000190734901"/>
    <n v="4.71000003814697"/>
    <n v="0"/>
    <n v="58"/>
    <n v="38"/>
    <n v="239"/>
    <n v="689"/>
    <n v="2254"/>
  </r>
  <r>
    <x v="19"/>
    <x v="4"/>
    <n v="5771"/>
    <n v="3.7699999809265101"/>
    <n v="3.7699999809265101"/>
    <n v="0"/>
    <n v="0"/>
    <n v="0"/>
    <n v="3.7699999809265101"/>
    <n v="0"/>
    <n v="0"/>
    <n v="0"/>
    <n v="288"/>
    <n v="521"/>
    <n v="1831"/>
  </r>
  <r>
    <x v="19"/>
    <x v="5"/>
    <n v="655"/>
    <n v="0.43000000715255698"/>
    <n v="0.43000000715255698"/>
    <n v="0"/>
    <n v="0"/>
    <n v="0"/>
    <n v="0.43000000715255698"/>
    <n v="0"/>
    <n v="0"/>
    <n v="0"/>
    <n v="46"/>
    <n v="943"/>
    <n v="1397"/>
  </r>
  <r>
    <x v="19"/>
    <x v="6"/>
    <n v="3727"/>
    <n v="2.4300000667571999"/>
    <n v="2.4300000667571999"/>
    <n v="0"/>
    <n v="0"/>
    <n v="0"/>
    <n v="2.4300000667571999"/>
    <n v="0"/>
    <n v="0"/>
    <n v="0"/>
    <n v="206"/>
    <n v="622"/>
    <n v="1683"/>
  </r>
  <r>
    <x v="19"/>
    <x v="7"/>
    <n v="15482"/>
    <n v="10.1099996566772"/>
    <n v="10.1099996566772"/>
    <n v="0"/>
    <n v="4.2800002098083496"/>
    <n v="1.6599999666214"/>
    <n v="4.1799998283386204"/>
    <n v="0"/>
    <n v="69"/>
    <n v="28"/>
    <n v="249"/>
    <n v="756"/>
    <n v="2284"/>
  </r>
  <r>
    <x v="19"/>
    <x v="8"/>
    <n v="2713"/>
    <n v="1.7699999809265099"/>
    <n v="1.7699999809265099"/>
    <n v="0"/>
    <n v="0"/>
    <n v="0"/>
    <n v="1.7699999809265099"/>
    <n v="0"/>
    <n v="0"/>
    <n v="0"/>
    <n v="148"/>
    <n v="598"/>
    <n v="1570"/>
  </r>
  <r>
    <x v="19"/>
    <x v="9"/>
    <n v="12346"/>
    <n v="8.0600004196166992"/>
    <n v="8.0600004196166992"/>
    <n v="0"/>
    <n v="2.9500000476837198"/>
    <n v="2.1600000858306898"/>
    <n v="2.96000003814697"/>
    <n v="0"/>
    <n v="47"/>
    <n v="42"/>
    <n v="177"/>
    <n v="801"/>
    <n v="2066"/>
  </r>
  <r>
    <x v="19"/>
    <x v="10"/>
    <n v="11682"/>
    <n v="7.6300001144409197"/>
    <n v="7.6300001144409197"/>
    <n v="0"/>
    <n v="1.37999999523163"/>
    <n v="0.62999999523162797"/>
    <n v="5.5999999046325701"/>
    <n v="0"/>
    <n v="25"/>
    <n v="16"/>
    <n v="270"/>
    <n v="781"/>
    <n v="2105"/>
  </r>
  <r>
    <x v="19"/>
    <x v="11"/>
    <n v="4112"/>
    <n v="2.6900000572204599"/>
    <n v="2.6900000572204599"/>
    <n v="0"/>
    <n v="0"/>
    <n v="0"/>
    <n v="2.6800000667571999"/>
    <n v="0"/>
    <n v="0"/>
    <n v="0"/>
    <n v="272"/>
    <n v="443"/>
    <n v="1776"/>
  </r>
  <r>
    <x v="19"/>
    <x v="12"/>
    <n v="1807"/>
    <n v="1.1799999475479099"/>
    <n v="1.1799999475479099"/>
    <n v="0"/>
    <n v="0"/>
    <n v="0"/>
    <n v="1.1799999475479099"/>
    <n v="0"/>
    <n v="0"/>
    <n v="0"/>
    <n v="104"/>
    <n v="582"/>
    <n v="1507"/>
  </r>
  <r>
    <x v="19"/>
    <x v="13"/>
    <n v="10946"/>
    <n v="7.1900000572204599"/>
    <n v="7.1900000572204599"/>
    <n v="0"/>
    <n v="2.9300000667571999"/>
    <n v="0.56999999284744296"/>
    <n v="3.6900000572204599"/>
    <n v="0"/>
    <n v="51"/>
    <n v="11"/>
    <n v="201"/>
    <n v="732"/>
    <n v="2033"/>
  </r>
  <r>
    <x v="19"/>
    <x v="14"/>
    <n v="11886"/>
    <n v="7.7600002288818404"/>
    <n v="7.7600002288818404"/>
    <n v="0"/>
    <n v="2.3699998855590798"/>
    <n v="0.93000000715255704"/>
    <n v="4.46000003814697"/>
    <n v="0"/>
    <n v="40"/>
    <n v="18"/>
    <n v="238"/>
    <n v="750"/>
    <n v="2093"/>
  </r>
  <r>
    <x v="19"/>
    <x v="15"/>
    <n v="10538"/>
    <n v="6.8800001144409197"/>
    <n v="6.8800001144409197"/>
    <n v="0"/>
    <n v="1.1399999856948899"/>
    <n v="1"/>
    <n v="4.7399997711181596"/>
    <n v="0"/>
    <n v="16"/>
    <n v="16"/>
    <n v="206"/>
    <n v="745"/>
    <n v="1922"/>
  </r>
  <r>
    <x v="19"/>
    <x v="16"/>
    <n v="11393"/>
    <n v="7.6300001144409197"/>
    <n v="7.6300001144409197"/>
    <n v="0"/>
    <n v="3.71000003814697"/>
    <n v="0.75"/>
    <n v="3.1700000762939502"/>
    <n v="0"/>
    <n v="49"/>
    <n v="13"/>
    <n v="165"/>
    <n v="727"/>
    <n v="1999"/>
  </r>
  <r>
    <x v="19"/>
    <x v="17"/>
    <n v="12764"/>
    <n v="8.3299999237060494"/>
    <n v="8.3299999237060494"/>
    <n v="0"/>
    <n v="2.78999996185303"/>
    <n v="0.63999998569488503"/>
    <n v="4.9099998474121103"/>
    <n v="0"/>
    <n v="46"/>
    <n v="15"/>
    <n v="270"/>
    <n v="709"/>
    <n v="2169"/>
  </r>
  <r>
    <x v="19"/>
    <x v="18"/>
    <n v="1202"/>
    <n v="0.77999997138977095"/>
    <n v="0.77999997138977095"/>
    <n v="0"/>
    <n v="0"/>
    <n v="0"/>
    <n v="0.77999997138977095"/>
    <n v="0"/>
    <n v="0"/>
    <n v="0"/>
    <n v="84"/>
    <n v="506"/>
    <n v="1463"/>
  </r>
  <r>
    <x v="19"/>
    <x v="19"/>
    <n v="5164"/>
    <n v="3.3699998855590798"/>
    <n v="3.3699998855590798"/>
    <n v="0"/>
    <n v="0"/>
    <n v="0"/>
    <n v="3.3699998855590798"/>
    <n v="0"/>
    <n v="0"/>
    <n v="0"/>
    <n v="237"/>
    <n v="436"/>
    <n v="1747"/>
  </r>
  <r>
    <x v="19"/>
    <x v="20"/>
    <n v="9769"/>
    <n v="6.3800001144409197"/>
    <n v="6.3800001144409197"/>
    <n v="0"/>
    <n v="1.0599999427795399"/>
    <n v="0.40999999642372098"/>
    <n v="4.9000000953674299"/>
    <n v="0"/>
    <n v="23"/>
    <n v="9"/>
    <n v="227"/>
    <n v="724"/>
    <n v="1996"/>
  </r>
  <r>
    <x v="19"/>
    <x v="21"/>
    <n v="12848"/>
    <n v="8.3900003433227504"/>
    <n v="8.3900003433227504"/>
    <n v="0"/>
    <n v="1.5"/>
    <n v="1.20000004768372"/>
    <n v="5.6799998283386204"/>
    <n v="0"/>
    <n v="26"/>
    <n v="29"/>
    <n v="247"/>
    <n v="812"/>
    <n v="2116"/>
  </r>
  <r>
    <x v="19"/>
    <x v="22"/>
    <n v="4249"/>
    <n v="2.7699999809265101"/>
    <n v="2.7699999809265101"/>
    <n v="0"/>
    <n v="0"/>
    <n v="0"/>
    <n v="2.7699999809265101"/>
    <n v="0"/>
    <n v="0"/>
    <n v="0"/>
    <n v="224"/>
    <n v="651"/>
    <n v="1698"/>
  </r>
  <r>
    <x v="19"/>
    <x v="23"/>
    <n v="14331"/>
    <n v="9.5100002288818395"/>
    <n v="9.5100002288818395"/>
    <n v="0"/>
    <n v="3.4300000667571999"/>
    <n v="1.6599999666214"/>
    <n v="4.4299998283386204"/>
    <n v="0"/>
    <n v="44"/>
    <n v="29"/>
    <n v="241"/>
    <n v="692"/>
    <n v="2156"/>
  </r>
  <r>
    <x v="19"/>
    <x v="24"/>
    <n v="9632"/>
    <n v="6.28999996185303"/>
    <n v="6.28999996185303"/>
    <n v="0"/>
    <n v="1.5199999809265099"/>
    <n v="0.54000002145767201"/>
    <n v="4.2300000190734899"/>
    <n v="0"/>
    <n v="21"/>
    <n v="9"/>
    <n v="229"/>
    <n v="761"/>
    <n v="1916"/>
  </r>
  <r>
    <x v="19"/>
    <x v="25"/>
    <n v="1868"/>
    <n v="1.2200000286102299"/>
    <n v="1.2200000286102299"/>
    <n v="0"/>
    <n v="0"/>
    <n v="0"/>
    <n v="1.2200000286102299"/>
    <n v="0"/>
    <n v="0"/>
    <n v="0"/>
    <n v="96"/>
    <n v="902"/>
    <n v="1494"/>
  </r>
  <r>
    <x v="19"/>
    <x v="26"/>
    <n v="6083"/>
    <n v="4"/>
    <n v="4"/>
    <n v="0"/>
    <n v="0.21999999880790699"/>
    <n v="0.46999999880790699"/>
    <n v="3.2999999523162802"/>
    <n v="0"/>
    <n v="3"/>
    <n v="8"/>
    <n v="210"/>
    <n v="505"/>
    <n v="1762"/>
  </r>
  <r>
    <x v="19"/>
    <x v="27"/>
    <n v="11611"/>
    <n v="7.5799999237060502"/>
    <n v="7.5799999237060502"/>
    <n v="0"/>
    <n v="2.1300001144409202"/>
    <n v="0.88999998569488503"/>
    <n v="4.5599999427795401"/>
    <n v="0"/>
    <n v="59"/>
    <n v="22"/>
    <n v="251"/>
    <n v="667"/>
    <n v="2272"/>
  </r>
  <r>
    <x v="19"/>
    <x v="28"/>
    <n v="16358"/>
    <n v="10.710000038146999"/>
    <n v="10.710000038146999"/>
    <n v="0"/>
    <n v="3.8699998855590798"/>
    <n v="1.6100000143051101"/>
    <n v="5.1999998092651403"/>
    <n v="0"/>
    <n v="61"/>
    <n v="40"/>
    <n v="265"/>
    <n v="707"/>
    <n v="2335"/>
  </r>
  <r>
    <x v="19"/>
    <x v="29"/>
    <n v="4926"/>
    <n v="3.2200000286102299"/>
    <n v="3.2200000286102299"/>
    <n v="0"/>
    <n v="0"/>
    <n v="0"/>
    <n v="3.2200000286102299"/>
    <n v="0"/>
    <n v="0"/>
    <n v="0"/>
    <n v="195"/>
    <n v="628"/>
    <n v="1693"/>
  </r>
  <r>
    <x v="19"/>
    <x v="30"/>
    <n v="3121"/>
    <n v="2.03999996185303"/>
    <n v="2.03999996185303"/>
    <n v="0"/>
    <n v="0.57999998331069902"/>
    <n v="0.40000000596046398"/>
    <n v="1.0599999427795399"/>
    <n v="0"/>
    <n v="8"/>
    <n v="6"/>
    <n v="48"/>
    <n v="222"/>
    <n v="741"/>
  </r>
  <r>
    <x v="20"/>
    <x v="0"/>
    <n v="8135"/>
    <n v="6.0799999237060502"/>
    <n v="6.0799999237060502"/>
    <n v="0"/>
    <n v="3.5999999046325701"/>
    <n v="0.37999999523162797"/>
    <n v="2.0999999046325701"/>
    <n v="0"/>
    <n v="86"/>
    <n v="16"/>
    <n v="140"/>
    <n v="728"/>
    <n v="3405"/>
  </r>
  <r>
    <x v="20"/>
    <x v="1"/>
    <n v="5077"/>
    <n v="3.78999996185303"/>
    <n v="3.78999996185303"/>
    <n v="0"/>
    <n v="0.31999999284744302"/>
    <n v="0.21999999880790699"/>
    <n v="3.25"/>
    <n v="0"/>
    <n v="15"/>
    <n v="11"/>
    <n v="144"/>
    <n v="776"/>
    <n v="2551"/>
  </r>
  <r>
    <x v="20"/>
    <x v="2"/>
    <n v="8596"/>
    <n v="6.4200000762939498"/>
    <n v="6.4200000762939498"/>
    <n v="0"/>
    <n v="3.3299999237060498"/>
    <n v="0.31000000238418601"/>
    <n v="2.7799999713897701"/>
    <n v="0"/>
    <n v="118"/>
    <n v="30"/>
    <n v="176"/>
    <n v="662"/>
    <n v="4022"/>
  </r>
  <r>
    <x v="20"/>
    <x v="3"/>
    <n v="12087"/>
    <n v="9.0799999237060494"/>
    <n v="9.0799999237060494"/>
    <n v="0"/>
    <n v="3.9200000762939502"/>
    <n v="1.6000000238418599"/>
    <n v="3.5599999427795401"/>
    <n v="0"/>
    <n v="115"/>
    <n v="54"/>
    <n v="199"/>
    <n v="695"/>
    <n v="4005"/>
  </r>
  <r>
    <x v="20"/>
    <x v="4"/>
    <n v="14269"/>
    <n v="10.6599998474121"/>
    <n v="10.6599998474121"/>
    <n v="0"/>
    <n v="6.6399998664856001"/>
    <n v="1.2799999713897701"/>
    <n v="2.7300000190734899"/>
    <n v="0"/>
    <n v="184"/>
    <n v="56"/>
    <n v="158"/>
    <n v="472"/>
    <n v="4274"/>
  </r>
  <r>
    <x v="20"/>
    <x v="5"/>
    <n v="12231"/>
    <n v="9.1400003433227504"/>
    <n v="9.1400003433227504"/>
    <n v="0"/>
    <n v="5.9800000190734899"/>
    <n v="0.82999998331069902"/>
    <n v="2.3199999332428001"/>
    <n v="0"/>
    <n v="200"/>
    <n v="37"/>
    <n v="159"/>
    <n v="525"/>
    <n v="4552"/>
  </r>
  <r>
    <x v="20"/>
    <x v="6"/>
    <n v="9893"/>
    <n v="7.3899998664856001"/>
    <n v="7.3899998664856001"/>
    <n v="0"/>
    <n v="4.8600001335143999"/>
    <n v="0.72000002861022905"/>
    <n v="1.8200000524520901"/>
    <n v="0"/>
    <n v="114"/>
    <n v="32"/>
    <n v="130"/>
    <n v="623"/>
    <n v="3625"/>
  </r>
  <r>
    <x v="20"/>
    <x v="7"/>
    <n v="12574"/>
    <n v="9.4200000762939506"/>
    <n v="9.4200000762939506"/>
    <n v="0"/>
    <n v="7.0199999809265101"/>
    <n v="0.63999998569488503"/>
    <n v="1.7599999904632599"/>
    <n v="0"/>
    <n v="108"/>
    <n v="23"/>
    <n v="111"/>
    <n v="733"/>
    <n v="3501"/>
  </r>
  <r>
    <x v="20"/>
    <x v="8"/>
    <n v="8330"/>
    <n v="6.2199997901916504"/>
    <n v="6.2199997901916504"/>
    <n v="0"/>
    <n v="4.1199998855590803"/>
    <n v="0.34000000357627902"/>
    <n v="1.7599999904632599"/>
    <n v="0"/>
    <n v="87"/>
    <n v="16"/>
    <n v="113"/>
    <n v="773"/>
    <n v="3192"/>
  </r>
  <r>
    <x v="20"/>
    <x v="9"/>
    <n v="10830"/>
    <n v="8.0900001525878906"/>
    <n v="8.0900001525878906"/>
    <n v="0"/>
    <n v="3.6500000953674299"/>
    <n v="1.6599999666214"/>
    <n v="2.7799999713897701"/>
    <n v="0"/>
    <n v="110"/>
    <n v="74"/>
    <n v="175"/>
    <n v="670"/>
    <n v="4018"/>
  </r>
  <r>
    <x v="20"/>
    <x v="10"/>
    <n v="9172"/>
    <n v="6.8499999046325701"/>
    <n v="6.8499999046325701"/>
    <n v="0"/>
    <n v="2.4200000762939502"/>
    <n v="0.79000002145767201"/>
    <n v="3.2999999523162802"/>
    <n v="0"/>
    <n v="62"/>
    <n v="30"/>
    <n v="200"/>
    <n v="823"/>
    <n v="3329"/>
  </r>
  <r>
    <x v="20"/>
    <x v="11"/>
    <n v="7638"/>
    <n v="5.71000003814697"/>
    <n v="5.71000003814697"/>
    <n v="0"/>
    <n v="1.21000003814697"/>
    <n v="0.36000001430511502"/>
    <n v="4.1399998664856001"/>
    <n v="0"/>
    <n v="24"/>
    <n v="24"/>
    <n v="223"/>
    <n v="627"/>
    <n v="3152"/>
  </r>
  <r>
    <x v="20"/>
    <x v="12"/>
    <n v="15764"/>
    <n v="11.7799997329712"/>
    <n v="11.7799997329712"/>
    <n v="0"/>
    <n v="7.6500000953674299"/>
    <n v="2.1500000953674299"/>
    <n v="1.9800000190734901"/>
    <n v="0"/>
    <n v="210"/>
    <n v="65"/>
    <n v="141"/>
    <n v="425"/>
    <n v="4392"/>
  </r>
  <r>
    <x v="20"/>
    <x v="13"/>
    <n v="6393"/>
    <n v="4.7800002098083496"/>
    <n v="4.7800002098083496"/>
    <n v="0"/>
    <n v="1.3500000238418599"/>
    <n v="0.67000001668930098"/>
    <n v="2.7599999904632599"/>
    <n v="0"/>
    <n v="61"/>
    <n v="38"/>
    <n v="214"/>
    <n v="743"/>
    <n v="3374"/>
  </r>
  <r>
    <x v="20"/>
    <x v="14"/>
    <n v="5325"/>
    <n v="3.9800000190734899"/>
    <n v="3.9800000190734899"/>
    <n v="0"/>
    <n v="0.85000002384185802"/>
    <n v="0.64999997615814198"/>
    <n v="2.4700000286102299"/>
    <n v="0"/>
    <n v="38"/>
    <n v="32"/>
    <n v="181"/>
    <n v="759"/>
    <n v="3088"/>
  </r>
  <r>
    <x v="20"/>
    <x v="15"/>
    <n v="6805"/>
    <n v="5.1399998664856001"/>
    <n v="5.1399998664856001"/>
    <n v="0"/>
    <n v="1.8099999427795399"/>
    <n v="0.40000000596046398"/>
    <n v="2.9300000667571999"/>
    <n v="0"/>
    <n v="63"/>
    <n v="16"/>
    <n v="190"/>
    <n v="773"/>
    <n v="3294"/>
  </r>
  <r>
    <x v="20"/>
    <x v="16"/>
    <n v="9841"/>
    <n v="7.4299998283386204"/>
    <n v="7.4299998283386204"/>
    <n v="0"/>
    <n v="3.25"/>
    <n v="1.16999995708466"/>
    <n v="3.0099999904632599"/>
    <n v="0"/>
    <n v="99"/>
    <n v="51"/>
    <n v="141"/>
    <n v="692"/>
    <n v="3580"/>
  </r>
  <r>
    <x v="20"/>
    <x v="17"/>
    <n v="7924"/>
    <n v="5.9200000762939498"/>
    <n v="5.9200000762939498"/>
    <n v="0"/>
    <n v="2.8399999141693102"/>
    <n v="0.61000001430511497"/>
    <n v="2.4700000286102299"/>
    <n v="0"/>
    <n v="97"/>
    <n v="36"/>
    <n v="165"/>
    <n v="739"/>
    <n v="3544"/>
  </r>
  <r>
    <x v="20"/>
    <x v="18"/>
    <n v="12363"/>
    <n v="9.2399997711181605"/>
    <n v="9.2399997711181605"/>
    <n v="0"/>
    <n v="5.8299999237060502"/>
    <n v="0.79000002145767201"/>
    <n v="2.6099998950958301"/>
    <n v="0"/>
    <n v="207"/>
    <n v="45"/>
    <n v="163"/>
    <n v="621"/>
    <n v="4501"/>
  </r>
  <r>
    <x v="20"/>
    <x v="19"/>
    <n v="13368"/>
    <n v="9.9899997711181605"/>
    <n v="9.9899997711181605"/>
    <n v="0"/>
    <n v="5.3099999427795401"/>
    <n v="1.4400000572204601"/>
    <n v="3.2400000095367401"/>
    <n v="0"/>
    <n v="194"/>
    <n v="72"/>
    <n v="178"/>
    <n v="499"/>
    <n v="4546"/>
  </r>
  <r>
    <x v="20"/>
    <x v="20"/>
    <n v="7439"/>
    <n v="5.5599999427795401"/>
    <n v="5.5599999427795401"/>
    <n v="0"/>
    <n v="1.12000000476837"/>
    <n v="0.34999999403953602"/>
    <n v="4.0700001716613796"/>
    <n v="0"/>
    <n v="37"/>
    <n v="20"/>
    <n v="235"/>
    <n v="732"/>
    <n v="3014"/>
  </r>
  <r>
    <x v="20"/>
    <x v="21"/>
    <n v="11045"/>
    <n v="8.25"/>
    <n v="8.25"/>
    <n v="0"/>
    <n v="4.5199999809265101"/>
    <n v="0.15000000596046401"/>
    <n v="3.5699999332428001"/>
    <n v="0"/>
    <n v="97"/>
    <n v="8"/>
    <n v="212"/>
    <n v="580"/>
    <n v="3795"/>
  </r>
  <r>
    <x v="20"/>
    <x v="22"/>
    <n v="5206"/>
    <n v="3.8900001049041699"/>
    <n v="3.8900001049041699"/>
    <n v="0"/>
    <n v="1.5599999427795399"/>
    <n v="0.25"/>
    <n v="2.0799999237060498"/>
    <n v="0"/>
    <n v="25"/>
    <n v="9"/>
    <n v="141"/>
    <n v="631"/>
    <n v="2755"/>
  </r>
  <r>
    <x v="20"/>
    <x v="23"/>
    <n v="7550"/>
    <n v="5.6399998664856001"/>
    <n v="5.6399998664856001"/>
    <n v="0"/>
    <n v="2.5"/>
    <n v="0.46999999880790699"/>
    <n v="2.6700000762939502"/>
    <n v="0"/>
    <n v="45"/>
    <n v="21"/>
    <n v="143"/>
    <n v="1153"/>
    <n v="3004"/>
  </r>
  <r>
    <x v="20"/>
    <x v="24"/>
    <n v="4950"/>
    <n v="3.7000000476837198"/>
    <n v="3.7000000476837198"/>
    <n v="0"/>
    <n v="1.9299999475479099"/>
    <n v="0.31999999284744302"/>
    <n v="1.45000004768372"/>
    <n v="0"/>
    <n v="41"/>
    <n v="16"/>
    <n v="79"/>
    <n v="1304"/>
    <n v="2643"/>
  </r>
  <r>
    <x v="20"/>
    <x v="25"/>
    <n v="0"/>
    <n v="0"/>
    <n v="0"/>
    <n v="0"/>
    <n v="0"/>
    <n v="0"/>
    <n v="0"/>
    <n v="0"/>
    <n v="0"/>
    <n v="0"/>
    <n v="0"/>
    <n v="1440"/>
    <n v="1819"/>
  </r>
  <r>
    <x v="20"/>
    <x v="26"/>
    <n v="0"/>
    <n v="0"/>
    <n v="0"/>
    <n v="0"/>
    <n v="0"/>
    <n v="0"/>
    <n v="0"/>
    <n v="0"/>
    <n v="0"/>
    <n v="0"/>
    <n v="0"/>
    <n v="1440"/>
    <n v="1819"/>
  </r>
  <r>
    <x v="20"/>
    <x v="27"/>
    <n v="3421"/>
    <n v="2.5599999427795401"/>
    <n v="2.5599999427795401"/>
    <n v="0"/>
    <n v="1.4299999475479099"/>
    <n v="0.140000000596046"/>
    <n v="0.99000000953674305"/>
    <n v="0"/>
    <n v="34"/>
    <n v="11"/>
    <n v="70"/>
    <n v="1099"/>
    <n v="2489"/>
  </r>
  <r>
    <x v="20"/>
    <x v="28"/>
    <n v="8869"/>
    <n v="6.6500000953674299"/>
    <n v="6.6500000953674299"/>
    <n v="0"/>
    <n v="2.5599999427795401"/>
    <n v="0.75"/>
    <n v="3.3499999046325701"/>
    <n v="0"/>
    <n v="104"/>
    <n v="37"/>
    <n v="194"/>
    <n v="639"/>
    <n v="3841"/>
  </r>
  <r>
    <x v="20"/>
    <x v="29"/>
    <n v="4038"/>
    <n v="3.03999996185303"/>
    <n v="3.03999996185303"/>
    <n v="0"/>
    <n v="1.83000004291534"/>
    <n v="0.30000001192092901"/>
    <n v="0.88999998569488503"/>
    <n v="0"/>
    <n v="45"/>
    <n v="15"/>
    <n v="63"/>
    <n v="257"/>
    <n v="1665"/>
  </r>
  <r>
    <x v="21"/>
    <x v="0"/>
    <n v="0"/>
    <n v="0"/>
    <n v="0"/>
    <n v="0"/>
    <n v="0"/>
    <n v="0"/>
    <n v="0"/>
    <n v="0"/>
    <n v="0"/>
    <n v="0"/>
    <n v="0"/>
    <n v="1440"/>
    <n v="1496"/>
  </r>
  <r>
    <x v="21"/>
    <x v="1"/>
    <n v="0"/>
    <n v="0"/>
    <n v="0"/>
    <n v="0"/>
    <n v="0"/>
    <n v="0"/>
    <n v="0"/>
    <n v="0"/>
    <n v="0"/>
    <n v="0"/>
    <n v="0"/>
    <n v="1440"/>
    <n v="1496"/>
  </r>
  <r>
    <x v="21"/>
    <x v="2"/>
    <n v="0"/>
    <n v="0"/>
    <n v="0"/>
    <n v="0"/>
    <n v="0"/>
    <n v="0"/>
    <n v="0"/>
    <n v="0"/>
    <n v="0"/>
    <n v="0"/>
    <n v="0"/>
    <n v="1440"/>
    <n v="1496"/>
  </r>
  <r>
    <x v="21"/>
    <x v="3"/>
    <n v="14019"/>
    <n v="10.5900001525879"/>
    <n v="10.5900001525879"/>
    <n v="0"/>
    <n v="0"/>
    <n v="0.28000000119209301"/>
    <n v="10.300000190734901"/>
    <n v="0"/>
    <n v="0"/>
    <n v="6"/>
    <n v="513"/>
    <n v="921"/>
    <n v="2865"/>
  </r>
  <r>
    <x v="21"/>
    <x v="4"/>
    <n v="14450"/>
    <n v="10.9099998474121"/>
    <n v="10.9099998474121"/>
    <n v="0"/>
    <n v="0.57999998331069902"/>
    <n v="0.85000002384185802"/>
    <n v="9.4799995422363299"/>
    <n v="0"/>
    <n v="7"/>
    <n v="15"/>
    <n v="518"/>
    <n v="502"/>
    <n v="2828"/>
  </r>
  <r>
    <x v="21"/>
    <x v="5"/>
    <n v="7150"/>
    <n v="5.4000000953674299"/>
    <n v="5.4000000953674299"/>
    <n v="0"/>
    <n v="0"/>
    <n v="0"/>
    <n v="5.4000000953674299"/>
    <n v="0"/>
    <n v="0"/>
    <n v="0"/>
    <n v="312"/>
    <n v="702"/>
    <n v="2225"/>
  </r>
  <r>
    <x v="21"/>
    <x v="6"/>
    <n v="5153"/>
    <n v="3.9100000858306898"/>
    <n v="3.9100000858306898"/>
    <n v="0"/>
    <n v="0"/>
    <n v="0"/>
    <n v="3.8900001049041699"/>
    <n v="0"/>
    <n v="0"/>
    <n v="0"/>
    <n v="241"/>
    <n v="759"/>
    <n v="2018"/>
  </r>
  <r>
    <x v="21"/>
    <x v="7"/>
    <n v="11135"/>
    <n v="8.4099998474121094"/>
    <n v="8.4099998474121094"/>
    <n v="0"/>
    <n v="0"/>
    <n v="0"/>
    <n v="8.4099998474121094"/>
    <n v="0"/>
    <n v="0"/>
    <n v="0"/>
    <n v="480"/>
    <n v="425"/>
    <n v="2606"/>
  </r>
  <r>
    <x v="21"/>
    <x v="8"/>
    <n v="10449"/>
    <n v="8.0200004577636701"/>
    <n v="8.0200004577636701"/>
    <n v="0"/>
    <n v="2.0299999713897701"/>
    <n v="0.479999989271164"/>
    <n v="5.5199999809265101"/>
    <n v="0"/>
    <n v="26"/>
    <n v="10"/>
    <n v="349"/>
    <n v="587"/>
    <n v="2536"/>
  </r>
  <r>
    <x v="21"/>
    <x v="9"/>
    <n v="19542"/>
    <n v="15.0100002288818"/>
    <n v="15.0100002288818"/>
    <n v="0"/>
    <n v="0.980000019073486"/>
    <n v="0.40000000596046398"/>
    <n v="5.6199998855590803"/>
    <n v="0"/>
    <n v="11"/>
    <n v="19"/>
    <n v="294"/>
    <n v="579"/>
    <n v="4900"/>
  </r>
  <r>
    <x v="21"/>
    <x v="10"/>
    <n v="8206"/>
    <n v="6.1999998092651403"/>
    <n v="6.1999998092651403"/>
    <n v="0"/>
    <n v="0"/>
    <n v="0"/>
    <n v="6.1999998092651403"/>
    <n v="0"/>
    <n v="0"/>
    <n v="0"/>
    <n v="402"/>
    <n v="413"/>
    <n v="2409"/>
  </r>
  <r>
    <x v="21"/>
    <x v="11"/>
    <n v="11495"/>
    <n v="8.6800003051757795"/>
    <n v="8.6800003051757795"/>
    <n v="0"/>
    <n v="0"/>
    <n v="0"/>
    <n v="8.6800003051757795"/>
    <n v="0"/>
    <n v="0"/>
    <n v="0"/>
    <n v="512"/>
    <n v="468"/>
    <n v="2651"/>
  </r>
  <r>
    <x v="21"/>
    <x v="12"/>
    <n v="7623"/>
    <n v="5.7600002288818404"/>
    <n v="5.7600002288818404"/>
    <n v="0"/>
    <n v="0"/>
    <n v="0"/>
    <n v="5.7600002288818404"/>
    <n v="0"/>
    <n v="0"/>
    <n v="0"/>
    <n v="362"/>
    <n v="711"/>
    <n v="2305"/>
  </r>
  <r>
    <x v="21"/>
    <x v="13"/>
    <n v="0"/>
    <n v="0"/>
    <n v="0"/>
    <n v="0"/>
    <n v="0"/>
    <n v="0"/>
    <n v="0"/>
    <n v="0"/>
    <n v="0"/>
    <n v="0"/>
    <n v="0"/>
    <n v="1440"/>
    <n v="1497"/>
  </r>
  <r>
    <x v="21"/>
    <x v="14"/>
    <n v="9543"/>
    <n v="7.21000003814697"/>
    <n v="7.21000003814697"/>
    <n v="0"/>
    <n v="0"/>
    <n v="0.34000000357627902"/>
    <n v="6.8699998855590803"/>
    <n v="0"/>
    <n v="0"/>
    <n v="7"/>
    <n v="352"/>
    <n v="1077"/>
    <n v="2450"/>
  </r>
  <r>
    <x v="21"/>
    <x v="15"/>
    <n v="9411"/>
    <n v="7.1100001335143999"/>
    <n v="7.1100001335143999"/>
    <n v="0"/>
    <n v="0"/>
    <n v="0"/>
    <n v="7.1100001335143999"/>
    <n v="0"/>
    <n v="0"/>
    <n v="0"/>
    <n v="458"/>
    <n v="417"/>
    <n v="2576"/>
  </r>
  <r>
    <x v="21"/>
    <x v="16"/>
    <n v="3403"/>
    <n v="2.5999999046325701"/>
    <n v="2.5999999046325701"/>
    <n v="0"/>
    <n v="0"/>
    <n v="0"/>
    <n v="2.5999999046325701"/>
    <n v="0"/>
    <n v="0"/>
    <n v="0"/>
    <n v="141"/>
    <n v="758"/>
    <n v="1879"/>
  </r>
  <r>
    <x v="21"/>
    <x v="17"/>
    <n v="9592"/>
    <n v="7.2399997711181596"/>
    <n v="7.2399997711181596"/>
    <n v="0"/>
    <n v="0"/>
    <n v="0"/>
    <n v="7.2399997711181596"/>
    <n v="0"/>
    <n v="0"/>
    <n v="0"/>
    <n v="461"/>
    <n v="479"/>
    <n v="2560"/>
  </r>
  <r>
    <x v="21"/>
    <x v="18"/>
    <n v="6987"/>
    <n v="5.2800002098083496"/>
    <n v="5.2800002098083496"/>
    <n v="0"/>
    <n v="0"/>
    <n v="0"/>
    <n v="5.2800002098083496"/>
    <n v="0"/>
    <n v="0"/>
    <n v="0"/>
    <n v="343"/>
    <n v="1040"/>
    <n v="2275"/>
  </r>
  <r>
    <x v="21"/>
    <x v="19"/>
    <n v="8915"/>
    <n v="6.7300000190734899"/>
    <n v="6.7300000190734899"/>
    <n v="0"/>
    <n v="0"/>
    <n v="0"/>
    <n v="6.7300000190734899"/>
    <n v="0"/>
    <n v="0"/>
    <n v="0"/>
    <n v="397"/>
    <n v="525"/>
    <n v="2361"/>
  </r>
  <r>
    <x v="21"/>
    <x v="20"/>
    <n v="4933"/>
    <n v="3.7300000190734899"/>
    <n v="3.7300000190734899"/>
    <n v="0"/>
    <n v="0"/>
    <n v="0"/>
    <n v="3.7300000190734899"/>
    <n v="0"/>
    <n v="0"/>
    <n v="0"/>
    <n v="236"/>
    <n v="1204"/>
    <n v="2044"/>
  </r>
  <r>
    <x v="21"/>
    <x v="21"/>
    <n v="0"/>
    <n v="0"/>
    <n v="0"/>
    <n v="0"/>
    <n v="0"/>
    <n v="0"/>
    <n v="0"/>
    <n v="0"/>
    <n v="0"/>
    <n v="0"/>
    <n v="0"/>
    <n v="1440"/>
    <n v="1496"/>
  </r>
  <r>
    <x v="21"/>
    <x v="22"/>
    <n v="2997"/>
    <n v="2.2599999904632599"/>
    <n v="2.2599999904632599"/>
    <n v="0"/>
    <n v="0"/>
    <n v="0"/>
    <n v="2.2599999904632599"/>
    <n v="0"/>
    <n v="0"/>
    <n v="0"/>
    <n v="156"/>
    <n v="1279"/>
    <n v="1902"/>
  </r>
  <r>
    <x v="21"/>
    <x v="23"/>
    <n v="9799"/>
    <n v="7.4000000953674299"/>
    <n v="7.4000000953674299"/>
    <n v="0"/>
    <n v="0"/>
    <n v="0"/>
    <n v="7.4000000953674299"/>
    <n v="0"/>
    <n v="0"/>
    <n v="0"/>
    <n v="487"/>
    <n v="479"/>
    <n v="2636"/>
  </r>
  <r>
    <x v="21"/>
    <x v="24"/>
    <n v="3365"/>
    <n v="2.6800000667571999"/>
    <n v="2.6800000667571999"/>
    <n v="0"/>
    <n v="0"/>
    <n v="0"/>
    <n v="2.6800000667571999"/>
    <n v="0"/>
    <n v="0"/>
    <n v="0"/>
    <n v="133"/>
    <n v="673"/>
    <n v="1838"/>
  </r>
  <r>
    <x v="21"/>
    <x v="25"/>
    <n v="7336"/>
    <n v="5.53999996185303"/>
    <n v="5.53999996185303"/>
    <n v="0"/>
    <n v="0"/>
    <n v="0"/>
    <n v="5.53999996185303"/>
    <n v="0"/>
    <n v="0"/>
    <n v="0"/>
    <n v="412"/>
    <n v="456"/>
    <n v="2469"/>
  </r>
  <r>
    <x v="21"/>
    <x v="26"/>
    <n v="7328"/>
    <n v="5.5300002098083496"/>
    <n v="5.5300002098083496"/>
    <n v="0"/>
    <n v="0"/>
    <n v="0"/>
    <n v="5.5300002098083496"/>
    <n v="0"/>
    <n v="0"/>
    <n v="0"/>
    <n v="318"/>
    <n v="517"/>
    <n v="2250"/>
  </r>
  <r>
    <x v="21"/>
    <x v="27"/>
    <n v="4477"/>
    <n v="3.3800001144409202"/>
    <n v="3.3800001144409202"/>
    <n v="0"/>
    <n v="0"/>
    <n v="0"/>
    <n v="3.3800001144409202"/>
    <n v="0"/>
    <n v="0"/>
    <n v="0"/>
    <n v="197"/>
    <n v="125"/>
    <n v="1248"/>
  </r>
  <r>
    <x v="22"/>
    <x v="0"/>
    <n v="4562"/>
    <n v="3.4500000476837198"/>
    <n v="3.4500000476837198"/>
    <n v="0"/>
    <n v="0"/>
    <n v="0"/>
    <n v="3.4500000476837198"/>
    <n v="0"/>
    <n v="0"/>
    <n v="0"/>
    <n v="199"/>
    <n v="1241"/>
    <n v="2560"/>
  </r>
  <r>
    <x v="22"/>
    <x v="1"/>
    <n v="7142"/>
    <n v="5.4000000953674299"/>
    <n v="5.4000000953674299"/>
    <n v="0"/>
    <n v="0"/>
    <n v="0"/>
    <n v="5.3899998664856001"/>
    <n v="9.9999997764825804E-3"/>
    <n v="0"/>
    <n v="0"/>
    <n v="350"/>
    <n v="1090"/>
    <n v="2905"/>
  </r>
  <r>
    <x v="22"/>
    <x v="2"/>
    <n v="7671"/>
    <n v="5.8000001907348597"/>
    <n v="5.8000001907348597"/>
    <n v="0"/>
    <n v="0"/>
    <n v="0"/>
    <n v="5.7699999809265101"/>
    <n v="2.9999999329447701E-2"/>
    <n v="0"/>
    <n v="0"/>
    <n v="363"/>
    <n v="1077"/>
    <n v="2952"/>
  </r>
  <r>
    <x v="22"/>
    <x v="3"/>
    <n v="9501"/>
    <n v="7.1799998283386204"/>
    <n v="7.1799998283386204"/>
    <n v="0"/>
    <n v="0"/>
    <n v="0"/>
    <n v="7.1700000762939498"/>
    <n v="9.9999997764825804E-3"/>
    <n v="0"/>
    <n v="0"/>
    <n v="328"/>
    <n v="1112"/>
    <n v="2896"/>
  </r>
  <r>
    <x v="22"/>
    <x v="4"/>
    <n v="8301"/>
    <n v="6.2800002098083496"/>
    <n v="6.2800002098083496"/>
    <n v="0"/>
    <n v="0"/>
    <n v="0"/>
    <n v="6.2699999809265101"/>
    <n v="9.9999997764825804E-3"/>
    <n v="0"/>
    <n v="0"/>
    <n v="258"/>
    <n v="1182"/>
    <n v="2783"/>
  </r>
  <r>
    <x v="22"/>
    <x v="5"/>
    <n v="7851"/>
    <n v="5.9400000572204599"/>
    <n v="5.9400000572204599"/>
    <n v="0"/>
    <n v="1.1399999856948899"/>
    <n v="0.79000002145767201"/>
    <n v="4"/>
    <n v="0"/>
    <n v="31"/>
    <n v="12"/>
    <n v="225"/>
    <n v="1172"/>
    <n v="3171"/>
  </r>
  <r>
    <x v="22"/>
    <x v="6"/>
    <n v="6885"/>
    <n v="5.21000003814697"/>
    <n v="5.21000003814697"/>
    <n v="0"/>
    <n v="0"/>
    <n v="0"/>
    <n v="5.1900000572204599"/>
    <n v="1.9999999552965199E-2"/>
    <n v="0"/>
    <n v="0"/>
    <n v="271"/>
    <n v="1169"/>
    <n v="2766"/>
  </r>
  <r>
    <x v="22"/>
    <x v="7"/>
    <n v="7142"/>
    <n v="5.4000000953674299"/>
    <n v="5.4000000953674299"/>
    <n v="0"/>
    <n v="0"/>
    <n v="0"/>
    <n v="5.3899998664856001"/>
    <n v="9.9999997764825804E-3"/>
    <n v="0"/>
    <n v="0"/>
    <n v="321"/>
    <n v="1119"/>
    <n v="2839"/>
  </r>
  <r>
    <x v="22"/>
    <x v="8"/>
    <n v="6361"/>
    <n v="4.8099999427795401"/>
    <n v="4.8099999427795401"/>
    <n v="0"/>
    <n v="0"/>
    <n v="0"/>
    <n v="4.8000001907348597"/>
    <n v="9.9999997764825804E-3"/>
    <n v="0"/>
    <n v="0"/>
    <n v="258"/>
    <n v="1182"/>
    <n v="2701"/>
  </r>
  <r>
    <x v="22"/>
    <x v="9"/>
    <n v="0"/>
    <n v="0"/>
    <n v="0"/>
    <n v="0"/>
    <n v="0"/>
    <n v="0"/>
    <n v="0"/>
    <n v="0"/>
    <n v="0"/>
    <n v="0"/>
    <n v="0"/>
    <n v="1440"/>
    <n v="2060"/>
  </r>
  <r>
    <x v="22"/>
    <x v="10"/>
    <n v="6238"/>
    <n v="4.7199997901916504"/>
    <n v="4.7199997901916504"/>
    <n v="0"/>
    <n v="0"/>
    <n v="0"/>
    <n v="4.7199997901916504"/>
    <n v="0"/>
    <n v="0"/>
    <n v="0"/>
    <n v="302"/>
    <n v="1138"/>
    <n v="2796"/>
  </r>
  <r>
    <x v="22"/>
    <x v="11"/>
    <n v="0"/>
    <n v="0"/>
    <n v="0"/>
    <n v="0"/>
    <n v="0"/>
    <n v="0"/>
    <n v="0"/>
    <n v="0"/>
    <n v="33"/>
    <n v="0"/>
    <n v="0"/>
    <n v="1407"/>
    <n v="2664"/>
  </r>
  <r>
    <x v="22"/>
    <x v="12"/>
    <n v="5896"/>
    <n v="4.46000003814697"/>
    <n v="4.46000003814697"/>
    <n v="0"/>
    <n v="0"/>
    <n v="0"/>
    <n v="4.46000003814697"/>
    <n v="0"/>
    <n v="0"/>
    <n v="0"/>
    <n v="258"/>
    <n v="1182"/>
    <n v="2703"/>
  </r>
  <r>
    <x v="22"/>
    <x v="13"/>
    <n v="7802"/>
    <n v="5.9000000953674299"/>
    <n v="5.9000000953674299"/>
    <n v="0"/>
    <n v="0.68000000715255704"/>
    <n v="0.18000000715255701"/>
    <n v="5.0300002098083496"/>
    <n v="9.9999997764825804E-3"/>
    <n v="8"/>
    <n v="3"/>
    <n v="249"/>
    <n v="1180"/>
    <n v="2771"/>
  </r>
  <r>
    <x v="22"/>
    <x v="14"/>
    <n v="0"/>
    <n v="0"/>
    <n v="0"/>
    <n v="0"/>
    <n v="0"/>
    <n v="0"/>
    <n v="0"/>
    <n v="0"/>
    <n v="0"/>
    <n v="0"/>
    <n v="0"/>
    <n v="1440"/>
    <n v="2060"/>
  </r>
  <r>
    <x v="22"/>
    <x v="15"/>
    <n v="5565"/>
    <n v="4.21000003814697"/>
    <n v="4.21000003814697"/>
    <n v="0"/>
    <n v="0"/>
    <n v="0"/>
    <n v="4.1799998283386204"/>
    <n v="2.9999999329447701E-2"/>
    <n v="0"/>
    <n v="0"/>
    <n v="287"/>
    <n v="1153"/>
    <n v="2743"/>
  </r>
  <r>
    <x v="22"/>
    <x v="16"/>
    <n v="5731"/>
    <n v="4.3299999237060502"/>
    <n v="4.3299999237060502"/>
    <n v="0"/>
    <n v="0"/>
    <n v="0"/>
    <n v="4.3299999237060502"/>
    <n v="0"/>
    <n v="0"/>
    <n v="0"/>
    <n v="255"/>
    <n v="1185"/>
    <n v="2687"/>
  </r>
  <r>
    <x v="22"/>
    <x v="17"/>
    <n v="0"/>
    <n v="0"/>
    <n v="0"/>
    <n v="0"/>
    <n v="0"/>
    <n v="0"/>
    <n v="0"/>
    <n v="0"/>
    <n v="0"/>
    <n v="0"/>
    <n v="0"/>
    <n v="1440"/>
    <n v="2060"/>
  </r>
  <r>
    <x v="22"/>
    <x v="18"/>
    <n v="6744"/>
    <n v="5.0999999046325701"/>
    <n v="5.0999999046325701"/>
    <n v="0"/>
    <n v="0"/>
    <n v="0"/>
    <n v="5.0900001525878897"/>
    <n v="9.9999997764825804E-3"/>
    <n v="0"/>
    <n v="0"/>
    <n v="324"/>
    <n v="1116"/>
    <n v="2843"/>
  </r>
  <r>
    <x v="22"/>
    <x v="19"/>
    <n v="9837"/>
    <n v="7.4400000572204599"/>
    <n v="7.4400000572204599"/>
    <n v="0"/>
    <n v="0.66000002622604403"/>
    <n v="2.75"/>
    <n v="4"/>
    <n v="1.9999999552965199E-2"/>
    <n v="8"/>
    <n v="95"/>
    <n v="282"/>
    <n v="1055"/>
    <n v="3327"/>
  </r>
  <r>
    <x v="22"/>
    <x v="20"/>
    <n v="6781"/>
    <n v="5.1300001144409197"/>
    <n v="5.1300001144409197"/>
    <n v="0"/>
    <n v="0"/>
    <n v="0"/>
    <n v="5.1100001335143999"/>
    <n v="1.9999999552965199E-2"/>
    <n v="0"/>
    <n v="0"/>
    <n v="268"/>
    <n v="1172"/>
    <n v="2725"/>
  </r>
  <r>
    <x v="22"/>
    <x v="21"/>
    <n v="6047"/>
    <n v="4.5700001716613796"/>
    <n v="4.5700001716613796"/>
    <n v="0"/>
    <n v="0"/>
    <n v="0"/>
    <n v="4.5700001716613796"/>
    <n v="0"/>
    <n v="0"/>
    <n v="0"/>
    <n v="240"/>
    <n v="1200"/>
    <n v="2671"/>
  </r>
  <r>
    <x v="22"/>
    <x v="22"/>
    <n v="5832"/>
    <n v="4.4099998474121103"/>
    <n v="4.4099998474121103"/>
    <n v="0"/>
    <n v="0"/>
    <n v="0"/>
    <n v="4.4000000953674299"/>
    <n v="9.9999997764825804E-3"/>
    <n v="0"/>
    <n v="0"/>
    <n v="272"/>
    <n v="1168"/>
    <n v="2718"/>
  </r>
  <r>
    <x v="22"/>
    <x v="23"/>
    <n v="6339"/>
    <n v="4.78999996185303"/>
    <n v="4.78999996185303"/>
    <n v="0"/>
    <n v="0"/>
    <n v="0"/>
    <n v="4.78999996185303"/>
    <n v="0"/>
    <n v="0"/>
    <n v="0"/>
    <n v="239"/>
    <n v="1201"/>
    <n v="2682"/>
  </r>
  <r>
    <x v="22"/>
    <x v="24"/>
    <n v="6116"/>
    <n v="4.6199998855590803"/>
    <n v="4.6199998855590803"/>
    <n v="0"/>
    <n v="0"/>
    <n v="0"/>
    <n v="4.5900001525878897"/>
    <n v="2.9999999329447701E-2"/>
    <n v="0"/>
    <n v="0"/>
    <n v="305"/>
    <n v="1135"/>
    <n v="2806"/>
  </r>
  <r>
    <x v="22"/>
    <x v="25"/>
    <n v="5510"/>
    <n v="4.1700000762939498"/>
    <n v="4.1700000762939498"/>
    <n v="0"/>
    <n v="0"/>
    <n v="0"/>
    <n v="4.1599998474121103"/>
    <n v="0"/>
    <n v="0"/>
    <n v="0"/>
    <n v="227"/>
    <n v="1213"/>
    <n v="2613"/>
  </r>
  <r>
    <x v="22"/>
    <x v="26"/>
    <n v="7706"/>
    <n v="5.8299999237060502"/>
    <n v="5.8299999237060502"/>
    <n v="0"/>
    <n v="0"/>
    <n v="0"/>
    <n v="5.8200001716613796"/>
    <n v="0"/>
    <n v="0"/>
    <n v="0"/>
    <n v="251"/>
    <n v="1189"/>
    <n v="2712"/>
  </r>
  <r>
    <x v="22"/>
    <x v="27"/>
    <n v="6277"/>
    <n v="4.75"/>
    <n v="4.75"/>
    <n v="0"/>
    <n v="0"/>
    <n v="0"/>
    <n v="4.7300000190734899"/>
    <n v="1.9999999552965199E-2"/>
    <n v="0"/>
    <n v="0"/>
    <n v="264"/>
    <n v="800"/>
    <n v="2175"/>
  </r>
  <r>
    <x v="22"/>
    <x v="28"/>
    <n v="0"/>
    <n v="0"/>
    <n v="0"/>
    <n v="0"/>
    <n v="0"/>
    <n v="0"/>
    <n v="0"/>
    <n v="0"/>
    <n v="0"/>
    <n v="0"/>
    <n v="0"/>
    <n v="1440"/>
    <n v="0"/>
  </r>
  <r>
    <x v="23"/>
    <x v="0"/>
    <n v="0"/>
    <n v="0"/>
    <n v="0"/>
    <n v="0"/>
    <n v="0"/>
    <n v="0"/>
    <n v="0"/>
    <n v="0"/>
    <n v="0"/>
    <n v="0"/>
    <n v="0"/>
    <n v="1440"/>
    <n v="1841"/>
  </r>
  <r>
    <x v="23"/>
    <x v="1"/>
    <n v="4053"/>
    <n v="2.9100000858306898"/>
    <n v="2.9100000858306898"/>
    <n v="0"/>
    <n v="1.1100000143051101"/>
    <n v="0.57999998331069902"/>
    <n v="1.2200000286102299"/>
    <n v="0"/>
    <n v="17"/>
    <n v="18"/>
    <n v="85"/>
    <n v="1053"/>
    <n v="2400"/>
  </r>
  <r>
    <x v="23"/>
    <x v="2"/>
    <n v="5162"/>
    <n v="3.7000000476837198"/>
    <n v="3.7000000476837198"/>
    <n v="0"/>
    <n v="0.87000000476837203"/>
    <n v="0.86000001430511497"/>
    <n v="1.9700000286102299"/>
    <n v="0"/>
    <n v="14"/>
    <n v="24"/>
    <n v="105"/>
    <n v="863"/>
    <n v="2507"/>
  </r>
  <r>
    <x v="23"/>
    <x v="3"/>
    <n v="1282"/>
    <n v="0.92000001668930098"/>
    <n v="0.92000001668930098"/>
    <n v="0"/>
    <n v="0"/>
    <n v="0"/>
    <n v="0.92000001668930098"/>
    <n v="0"/>
    <n v="0"/>
    <n v="0"/>
    <n v="58"/>
    <n v="976"/>
    <n v="2127"/>
  </r>
  <r>
    <x v="23"/>
    <x v="4"/>
    <n v="4732"/>
    <n v="3.3900001049041699"/>
    <n v="3.3900001049041699"/>
    <n v="0"/>
    <n v="2.5199999809265101"/>
    <n v="0.81000000238418601"/>
    <n v="5.9999998658895499E-2"/>
    <n v="0"/>
    <n v="36"/>
    <n v="18"/>
    <n v="9"/>
    <n v="1377"/>
    <n v="2225"/>
  </r>
  <r>
    <x v="23"/>
    <x v="5"/>
    <n v="2497"/>
    <n v="1.78999996185303"/>
    <n v="1.78999996185303"/>
    <n v="0"/>
    <n v="0.34999999403953602"/>
    <n v="1.12999999523163"/>
    <n v="0.31000000238418601"/>
    <n v="0"/>
    <n v="5"/>
    <n v="24"/>
    <n v="19"/>
    <n v="1392"/>
    <n v="2067"/>
  </r>
  <r>
    <x v="23"/>
    <x v="6"/>
    <n v="8294"/>
    <n v="5.9499998092651403"/>
    <n v="5.9499998092651403"/>
    <n v="0"/>
    <n v="2"/>
    <n v="0.769999980926514"/>
    <n v="3.1700000762939502"/>
    <n v="0"/>
    <n v="30"/>
    <n v="31"/>
    <n v="146"/>
    <n v="1233"/>
    <n v="2798"/>
  </r>
  <r>
    <x v="23"/>
    <x v="7"/>
    <n v="0"/>
    <n v="0"/>
    <n v="0"/>
    <n v="0"/>
    <n v="0"/>
    <n v="0"/>
    <n v="0"/>
    <n v="0"/>
    <n v="0"/>
    <n v="0"/>
    <n v="0"/>
    <n v="1440"/>
    <n v="1841"/>
  </r>
  <r>
    <x v="23"/>
    <x v="8"/>
    <n v="10771"/>
    <n v="7.7199997901916504"/>
    <n v="7.7199997901916504"/>
    <n v="0"/>
    <n v="3.7699999809265101"/>
    <n v="1.7400000095367401"/>
    <n v="2.2200000286102299"/>
    <n v="0"/>
    <n v="70"/>
    <n v="113"/>
    <n v="178"/>
    <n v="1079"/>
    <n v="3727"/>
  </r>
  <r>
    <x v="23"/>
    <x v="9"/>
    <n v="0"/>
    <n v="0"/>
    <n v="0"/>
    <n v="0"/>
    <n v="0"/>
    <n v="0"/>
    <n v="0"/>
    <n v="0"/>
    <n v="0"/>
    <n v="0"/>
    <n v="0"/>
    <n v="1440"/>
    <n v="1841"/>
  </r>
  <r>
    <x v="23"/>
    <x v="10"/>
    <n v="637"/>
    <n v="0.46000000834464999"/>
    <n v="0.46000000834464999"/>
    <n v="0"/>
    <n v="0"/>
    <n v="0"/>
    <n v="0.46000000834464999"/>
    <n v="0"/>
    <n v="0"/>
    <n v="0"/>
    <n v="20"/>
    <n v="1420"/>
    <n v="1922"/>
  </r>
  <r>
    <x v="23"/>
    <x v="11"/>
    <n v="0"/>
    <n v="0"/>
    <n v="0"/>
    <n v="0"/>
    <n v="0"/>
    <n v="0"/>
    <n v="0"/>
    <n v="0"/>
    <n v="0"/>
    <n v="0"/>
    <n v="0"/>
    <n v="1440"/>
    <n v="1841"/>
  </r>
  <r>
    <x v="23"/>
    <x v="12"/>
    <n v="2153"/>
    <n v="1.53999996185303"/>
    <n v="1.53999996185303"/>
    <n v="0"/>
    <n v="0.769999980926514"/>
    <n v="0.62000000476837203"/>
    <n v="0.15000000596046401"/>
    <n v="0"/>
    <n v="11"/>
    <n v="18"/>
    <n v="11"/>
    <n v="1400"/>
    <n v="2053"/>
  </r>
  <r>
    <x v="23"/>
    <x v="13"/>
    <n v="6474"/>
    <n v="4.6399998664856001"/>
    <n v="4.6399998664856001"/>
    <n v="0"/>
    <n v="2.2699999809265101"/>
    <n v="0.46000000834464999"/>
    <n v="1.8999999761581401"/>
    <n v="0"/>
    <n v="33"/>
    <n v="13"/>
    <n v="92"/>
    <n v="1302"/>
    <n v="2484"/>
  </r>
  <r>
    <x v="23"/>
    <x v="14"/>
    <n v="7091"/>
    <n v="5.2699999809265101"/>
    <n v="5.2699999809265101"/>
    <n v="2"/>
    <n v="3.4800000190734899"/>
    <n v="0.87000000476837203"/>
    <n v="0.730000019073486"/>
    <n v="0"/>
    <n v="42"/>
    <n v="30"/>
    <n v="47"/>
    <n v="1321"/>
    <n v="2584"/>
  </r>
  <r>
    <x v="23"/>
    <x v="15"/>
    <n v="0"/>
    <n v="0"/>
    <n v="0"/>
    <n v="0"/>
    <n v="0"/>
    <n v="0"/>
    <n v="0"/>
    <n v="0"/>
    <n v="0"/>
    <n v="0"/>
    <n v="0"/>
    <n v="1440"/>
    <n v="1841"/>
  </r>
  <r>
    <x v="23"/>
    <x v="16"/>
    <n v="703"/>
    <n v="0.5"/>
    <n v="0.5"/>
    <n v="0"/>
    <n v="5.9999998658895499E-2"/>
    <n v="0.20000000298023199"/>
    <n v="0.239999994635582"/>
    <n v="0"/>
    <n v="2"/>
    <n v="13"/>
    <n v="15"/>
    <n v="1410"/>
    <n v="1993"/>
  </r>
  <r>
    <x v="23"/>
    <x v="17"/>
    <n v="0"/>
    <n v="0"/>
    <n v="0"/>
    <n v="0"/>
    <n v="0"/>
    <n v="0"/>
    <n v="0"/>
    <n v="0"/>
    <n v="0"/>
    <n v="0"/>
    <n v="0"/>
    <n v="1440"/>
    <n v="1841"/>
  </r>
  <r>
    <x v="23"/>
    <x v="18"/>
    <n v="2503"/>
    <n v="1.78999996185303"/>
    <n v="1.78999996185303"/>
    <n v="0"/>
    <n v="0.15999999642372101"/>
    <n v="0.15999999642372101"/>
    <n v="1.4800000190734901"/>
    <n v="0"/>
    <n v="3"/>
    <n v="9"/>
    <n v="84"/>
    <n v="1344"/>
    <n v="2280"/>
  </r>
  <r>
    <x v="23"/>
    <x v="19"/>
    <n v="2487"/>
    <n v="1.7799999713897701"/>
    <n v="1.7799999713897701"/>
    <n v="0"/>
    <n v="0.479999989271164"/>
    <n v="0.62000000476837203"/>
    <n v="0.68000000715255704"/>
    <n v="0"/>
    <n v="9"/>
    <n v="34"/>
    <n v="50"/>
    <n v="1347"/>
    <n v="2319"/>
  </r>
  <r>
    <x v="23"/>
    <x v="20"/>
    <n v="0"/>
    <n v="0"/>
    <n v="0"/>
    <n v="0"/>
    <n v="0"/>
    <n v="0"/>
    <n v="0"/>
    <n v="0"/>
    <n v="0"/>
    <n v="0"/>
    <n v="0"/>
    <n v="1440"/>
    <n v="1841"/>
  </r>
  <r>
    <x v="23"/>
    <x v="21"/>
    <n v="9"/>
    <n v="9.9999997764825804E-3"/>
    <n v="9.9999997764825804E-3"/>
    <n v="0"/>
    <n v="0"/>
    <n v="0"/>
    <n v="9.9999997764825804E-3"/>
    <n v="0"/>
    <n v="0"/>
    <n v="0"/>
    <n v="1"/>
    <n v="1439"/>
    <n v="1843"/>
  </r>
  <r>
    <x v="23"/>
    <x v="22"/>
    <n v="0"/>
    <n v="0"/>
    <n v="0"/>
    <n v="0"/>
    <n v="0"/>
    <n v="0"/>
    <n v="0"/>
    <n v="0"/>
    <n v="0"/>
    <n v="0"/>
    <n v="0"/>
    <n v="1440"/>
    <n v="1841"/>
  </r>
  <r>
    <x v="23"/>
    <x v="23"/>
    <n v="0"/>
    <n v="0"/>
    <n v="0"/>
    <n v="0"/>
    <n v="0"/>
    <n v="0"/>
    <n v="0"/>
    <n v="0"/>
    <n v="0"/>
    <n v="0"/>
    <n v="0"/>
    <n v="1440"/>
    <n v="1841"/>
  </r>
  <r>
    <x v="23"/>
    <x v="24"/>
    <n v="4697"/>
    <n v="3.3699998855590798"/>
    <n v="3.3699998855590798"/>
    <n v="0"/>
    <n v="0.46999999880790699"/>
    <n v="0.93000000715255704"/>
    <n v="1.9299999475479099"/>
    <n v="0"/>
    <n v="12"/>
    <n v="35"/>
    <n v="75"/>
    <n v="1318"/>
    <n v="2496"/>
  </r>
  <r>
    <x v="23"/>
    <x v="25"/>
    <n v="1967"/>
    <n v="1.4099999666214"/>
    <n v="1.4099999666214"/>
    <n v="0"/>
    <n v="0.129999995231628"/>
    <n v="0.239999994635582"/>
    <n v="1.04999995231628"/>
    <n v="0"/>
    <n v="2"/>
    <n v="5"/>
    <n v="49"/>
    <n v="551"/>
    <n v="1032"/>
  </r>
  <r>
    <x v="24"/>
    <x v="0"/>
    <n v="10199"/>
    <n v="6.7399997711181596"/>
    <n v="6.7399997711181596"/>
    <n v="0"/>
    <n v="3.4000000953674299"/>
    <n v="0.82999998331069902"/>
    <n v="2.5099999904632599"/>
    <n v="0"/>
    <n v="50"/>
    <n v="14"/>
    <n v="189"/>
    <n v="796"/>
    <n v="1994"/>
  </r>
  <r>
    <x v="24"/>
    <x v="1"/>
    <n v="5652"/>
    <n v="3.7400000095367401"/>
    <n v="3.7400000095367401"/>
    <n v="0"/>
    <n v="0.56999999284744296"/>
    <n v="1.21000003814697"/>
    <n v="1.96000003814697"/>
    <n v="0"/>
    <n v="8"/>
    <n v="24"/>
    <n v="142"/>
    <n v="548"/>
    <n v="1718"/>
  </r>
  <r>
    <x v="24"/>
    <x v="2"/>
    <n v="1551"/>
    <n v="1.0299999713897701"/>
    <n v="1.0299999713897701"/>
    <n v="0"/>
    <n v="0"/>
    <n v="0"/>
    <n v="1.0299999713897701"/>
    <n v="0"/>
    <n v="0"/>
    <n v="0"/>
    <n v="86"/>
    <n v="862"/>
    <n v="1466"/>
  </r>
  <r>
    <x v="24"/>
    <x v="3"/>
    <n v="5563"/>
    <n v="3.6800000667571999"/>
    <n v="3.6800000667571999"/>
    <n v="0"/>
    <n v="0"/>
    <n v="0"/>
    <n v="3.6800000667571999"/>
    <n v="0"/>
    <n v="0"/>
    <n v="0"/>
    <n v="217"/>
    <n v="837"/>
    <n v="1756"/>
  </r>
  <r>
    <x v="24"/>
    <x v="4"/>
    <n v="13217"/>
    <n v="8.7399997711181605"/>
    <n v="8.7399997711181605"/>
    <n v="0"/>
    <n v="3.6600000858306898"/>
    <n v="0.18999999761581399"/>
    <n v="4.8800001144409197"/>
    <n v="0"/>
    <n v="50"/>
    <n v="3"/>
    <n v="280"/>
    <n v="741"/>
    <n v="2173"/>
  </r>
  <r>
    <x v="24"/>
    <x v="5"/>
    <n v="10145"/>
    <n v="6.71000003814697"/>
    <n v="6.71000003814697"/>
    <n v="0"/>
    <n v="0.33000001311302202"/>
    <n v="0.68000000715255704"/>
    <n v="5.6900000572204599"/>
    <n v="0"/>
    <n v="5"/>
    <n v="13"/>
    <n v="295"/>
    <n v="634"/>
    <n v="2027"/>
  </r>
  <r>
    <x v="24"/>
    <x v="6"/>
    <n v="11404"/>
    <n v="7.53999996185303"/>
    <n v="7.53999996185303"/>
    <n v="0"/>
    <n v="0.82999998331069902"/>
    <n v="2.3900001049041699"/>
    <n v="4.3200001716613796"/>
    <n v="0"/>
    <n v="13"/>
    <n v="42"/>
    <n v="238"/>
    <n v="689"/>
    <n v="2039"/>
  </r>
  <r>
    <x v="24"/>
    <x v="7"/>
    <n v="10742"/>
    <n v="7.0999999046325701"/>
    <n v="7.0999999046325701"/>
    <n v="0"/>
    <n v="2.0999999046325701"/>
    <n v="2.1300001144409202"/>
    <n v="2.8699998855590798"/>
    <n v="0"/>
    <n v="35"/>
    <n v="41"/>
    <n v="195"/>
    <n v="659"/>
    <n v="2046"/>
  </r>
  <r>
    <x v="24"/>
    <x v="8"/>
    <n v="13928"/>
    <n v="9.5500001907348597"/>
    <n v="9.5500001907348597"/>
    <n v="0"/>
    <n v="4.2800002098083496"/>
    <n v="0.18999999761581399"/>
    <n v="5.0900001525878897"/>
    <n v="0"/>
    <n v="48"/>
    <n v="4"/>
    <n v="297"/>
    <n v="639"/>
    <n v="2174"/>
  </r>
  <r>
    <x v="24"/>
    <x v="9"/>
    <n v="11835"/>
    <n v="9.7100000381469709"/>
    <n v="7.8800001144409197"/>
    <n v="4"/>
    <n v="3.9900000095367401"/>
    <n v="2.0999999046325701"/>
    <n v="3.5099999904632599"/>
    <n v="0.109999999403954"/>
    <n v="53"/>
    <n v="27"/>
    <n v="214"/>
    <n v="708"/>
    <n v="2179"/>
  </r>
  <r>
    <x v="24"/>
    <x v="10"/>
    <n v="10725"/>
    <n v="7.0900001525878897"/>
    <n v="7.0900001525878897"/>
    <n v="0"/>
    <n v="1.7699999809265099"/>
    <n v="1.54999995231628"/>
    <n v="3.7699999809265101"/>
    <n v="0"/>
    <n v="30"/>
    <n v="33"/>
    <n v="240"/>
    <n v="659"/>
    <n v="2086"/>
  </r>
  <r>
    <x v="24"/>
    <x v="11"/>
    <n v="20031"/>
    <n v="13.2399997711182"/>
    <n v="13.2399997711182"/>
    <n v="0"/>
    <n v="4.1999998092651403"/>
    <n v="2"/>
    <n v="7.03999996185303"/>
    <n v="0"/>
    <n v="58"/>
    <n v="41"/>
    <n v="347"/>
    <n v="484"/>
    <n v="2571"/>
  </r>
  <r>
    <x v="24"/>
    <x v="12"/>
    <n v="5029"/>
    <n v="3.3199999332428001"/>
    <n v="3.3199999332428001"/>
    <n v="0"/>
    <n v="0"/>
    <n v="0"/>
    <n v="3.3199999332428001"/>
    <n v="0"/>
    <n v="0"/>
    <n v="0"/>
    <n v="199"/>
    <n v="720"/>
    <n v="1705"/>
  </r>
  <r>
    <x v="24"/>
    <x v="13"/>
    <n v="13239"/>
    <n v="9.2700004577636701"/>
    <n v="9.0799999237060494"/>
    <n v="3"/>
    <n v="3.0199999809265101"/>
    <n v="1.6799999475479099"/>
    <n v="4.46000003814697"/>
    <n v="0.10000000149011599"/>
    <n v="35"/>
    <n v="31"/>
    <n v="282"/>
    <n v="637"/>
    <n v="2194"/>
  </r>
  <r>
    <x v="24"/>
    <x v="14"/>
    <n v="10433"/>
    <n v="6.9000000953674299"/>
    <n v="6.9000000953674299"/>
    <n v="0"/>
    <n v="2.5799999237060498"/>
    <n v="0.41999998688697798"/>
    <n v="3.9000000953674299"/>
    <n v="0"/>
    <n v="36"/>
    <n v="7"/>
    <n v="254"/>
    <n v="680"/>
    <n v="2012"/>
  </r>
  <r>
    <x v="24"/>
    <x v="15"/>
    <n v="10320"/>
    <n v="6.8200001716613796"/>
    <n v="6.8200001716613796"/>
    <n v="0"/>
    <n v="0.55000001192092896"/>
    <n v="2.0199999809265101"/>
    <n v="4.25"/>
    <n v="0"/>
    <n v="7"/>
    <n v="38"/>
    <n v="279"/>
    <n v="697"/>
    <n v="2034"/>
  </r>
  <r>
    <x v="24"/>
    <x v="16"/>
    <n v="12627"/>
    <n v="8.3500003814697301"/>
    <n v="8.3500003814697301"/>
    <n v="0"/>
    <n v="2.5099999904632599"/>
    <n v="0.239999994635582"/>
    <n v="5.5900001525878897"/>
    <n v="0"/>
    <n v="38"/>
    <n v="8"/>
    <n v="288"/>
    <n v="621"/>
    <n v="2182"/>
  </r>
  <r>
    <x v="24"/>
    <x v="17"/>
    <n v="10762"/>
    <n v="7.1100001335143999"/>
    <n v="7.1100001335143999"/>
    <n v="0"/>
    <n v="0.81999999284744296"/>
    <n v="0.479999989271164"/>
    <n v="5.8099999427795401"/>
    <n v="0"/>
    <n v="12"/>
    <n v="15"/>
    <n v="369"/>
    <n v="645"/>
    <n v="2254"/>
  </r>
  <r>
    <x v="24"/>
    <x v="18"/>
    <n v="10081"/>
    <n v="6.6599998474121103"/>
    <n v="6.6599998474121103"/>
    <n v="0"/>
    <n v="2.2400000095367401"/>
    <n v="0.75999999046325695"/>
    <n v="3.6700000762939502"/>
    <n v="0"/>
    <n v="32"/>
    <n v="16"/>
    <n v="237"/>
    <n v="731"/>
    <n v="2002"/>
  </r>
  <r>
    <x v="24"/>
    <x v="19"/>
    <n v="5454"/>
    <n v="3.6099998950958301"/>
    <n v="3.6099998950958301"/>
    <n v="0"/>
    <n v="0"/>
    <n v="0"/>
    <n v="3.6099998950958301"/>
    <n v="0"/>
    <n v="0"/>
    <n v="0"/>
    <n v="215"/>
    <n v="722"/>
    <n v="1740"/>
  </r>
  <r>
    <x v="24"/>
    <x v="20"/>
    <n v="12912"/>
    <n v="8.5399999618530291"/>
    <n v="8.5399999618530291"/>
    <n v="0"/>
    <n v="1.20000004768372"/>
    <n v="2"/>
    <n v="5.3400001525878897"/>
    <n v="0"/>
    <n v="18"/>
    <n v="39"/>
    <n v="313"/>
    <n v="655"/>
    <n v="2162"/>
  </r>
  <r>
    <x v="24"/>
    <x v="21"/>
    <n v="12109"/>
    <n v="8.1199998855590803"/>
    <n v="8.1199998855590803"/>
    <n v="0"/>
    <n v="1.7400000095367401"/>
    <n v="2.03999996185303"/>
    <n v="4.3299999237060502"/>
    <n v="0"/>
    <n v="21"/>
    <n v="36"/>
    <n v="267"/>
    <n v="654"/>
    <n v="2072"/>
  </r>
  <r>
    <x v="24"/>
    <x v="22"/>
    <n v="10147"/>
    <n v="6.71000003814697"/>
    <n v="6.71000003814697"/>
    <n v="0"/>
    <n v="0.46999999880790699"/>
    <n v="1.6799999475479099"/>
    <n v="4.5500001907348597"/>
    <n v="0"/>
    <n v="15"/>
    <n v="36"/>
    <n v="284"/>
    <n v="683"/>
    <n v="2086"/>
  </r>
  <r>
    <x v="24"/>
    <x v="23"/>
    <n v="10524"/>
    <n v="6.96000003814697"/>
    <n v="6.96000003814697"/>
    <n v="0"/>
    <n v="0.99000000953674305"/>
    <n v="1.1599999666214"/>
    <n v="4.8099999427795401"/>
    <n v="0"/>
    <n v="14"/>
    <n v="22"/>
    <n v="305"/>
    <n v="591"/>
    <n v="2066"/>
  </r>
  <r>
    <x v="24"/>
    <x v="24"/>
    <n v="5908"/>
    <n v="3.9100000858306898"/>
    <n v="3.9100000858306898"/>
    <n v="0"/>
    <n v="0"/>
    <n v="0"/>
    <n v="3.9100000858306898"/>
    <n v="0"/>
    <n v="0"/>
    <n v="0"/>
    <n v="299"/>
    <n v="717"/>
    <n v="1850"/>
  </r>
  <r>
    <x v="24"/>
    <x v="25"/>
    <n v="6815"/>
    <n v="4.5"/>
    <n v="4.5"/>
    <n v="0"/>
    <n v="0"/>
    <n v="0"/>
    <n v="4.5"/>
    <n v="0"/>
    <n v="0"/>
    <n v="0"/>
    <n v="328"/>
    <n v="745"/>
    <n v="1947"/>
  </r>
  <r>
    <x v="24"/>
    <x v="26"/>
    <n v="4188"/>
    <n v="2.7699999809265101"/>
    <n v="2.7699999809265101"/>
    <n v="0"/>
    <n v="0"/>
    <n v="0.519999980926514"/>
    <n v="2.25"/>
    <n v="0"/>
    <n v="0"/>
    <n v="14"/>
    <n v="151"/>
    <n v="709"/>
    <n v="1659"/>
  </r>
  <r>
    <x v="24"/>
    <x v="27"/>
    <n v="12342"/>
    <n v="8.7200002670288104"/>
    <n v="8.6800003051757795"/>
    <n v="3"/>
    <n v="3.9000000953674299"/>
    <n v="1.1799999475479099"/>
    <n v="3.6500000953674299"/>
    <n v="0"/>
    <n v="43"/>
    <n v="21"/>
    <n v="231"/>
    <n v="607"/>
    <n v="2105"/>
  </r>
  <r>
    <x v="24"/>
    <x v="28"/>
    <n v="15448"/>
    <n v="10.210000038146999"/>
    <n v="10.210000038146999"/>
    <n v="0"/>
    <n v="3.4700000286102299"/>
    <n v="1.75"/>
    <n v="4.9899997711181596"/>
    <n v="0"/>
    <n v="62"/>
    <n v="34"/>
    <n v="275"/>
    <n v="626"/>
    <n v="2361"/>
  </r>
  <r>
    <x v="24"/>
    <x v="29"/>
    <n v="6722"/>
    <n v="4.4400000572204599"/>
    <n v="4.4400000572204599"/>
    <n v="0"/>
    <n v="1.4900000095367401"/>
    <n v="0.31000000238418601"/>
    <n v="2.6500000953674299"/>
    <n v="0"/>
    <n v="24"/>
    <n v="7"/>
    <n v="199"/>
    <n v="709"/>
    <n v="1855"/>
  </r>
  <r>
    <x v="24"/>
    <x v="30"/>
    <n v="3587"/>
    <n v="2.3699998855590798"/>
    <n v="2.3699998855590798"/>
    <n v="0"/>
    <n v="0"/>
    <n v="0.25"/>
    <n v="2.1099998950958301"/>
    <n v="0"/>
    <n v="0"/>
    <n v="8"/>
    <n v="105"/>
    <n v="127"/>
    <n v="928"/>
  </r>
  <r>
    <x v="25"/>
    <x v="0"/>
    <n v="14172"/>
    <n v="10.289999961853001"/>
    <n v="9.4799995422363299"/>
    <n v="5"/>
    <n v="4.5"/>
    <n v="0.37999999523162797"/>
    <n v="5.4099998474121103"/>
    <n v="0"/>
    <n v="53"/>
    <n v="8"/>
    <n v="355"/>
    <n v="1024"/>
    <n v="2937"/>
  </r>
  <r>
    <x v="25"/>
    <x v="1"/>
    <n v="12862"/>
    <n v="9.6499996185302699"/>
    <n v="8.6000003814697301"/>
    <n v="5"/>
    <n v="4.6100001335143999"/>
    <n v="0.56000000238418601"/>
    <n v="4.4800000190734899"/>
    <n v="0"/>
    <n v="56"/>
    <n v="22"/>
    <n v="261"/>
    <n v="1101"/>
    <n v="2742"/>
  </r>
  <r>
    <x v="25"/>
    <x v="2"/>
    <n v="11179"/>
    <n v="8.2399997711181605"/>
    <n v="7.4800000190734899"/>
    <n v="3"/>
    <n v="2.9500000476837198"/>
    <n v="0.34000000357627902"/>
    <n v="4.96000003814697"/>
    <n v="0"/>
    <n v="34"/>
    <n v="6"/>
    <n v="304"/>
    <n v="1096"/>
    <n v="2668"/>
  </r>
  <r>
    <x v="25"/>
    <x v="3"/>
    <n v="5273"/>
    <n v="3.5299999713897701"/>
    <n v="3.5299999713897701"/>
    <n v="0"/>
    <n v="0"/>
    <n v="0"/>
    <n v="3.5299999713897701"/>
    <n v="0"/>
    <n v="0"/>
    <n v="0"/>
    <n v="202"/>
    <n v="1238"/>
    <n v="2098"/>
  </r>
  <r>
    <x v="25"/>
    <x v="4"/>
    <n v="4631"/>
    <n v="3.0999999046325701"/>
    <n v="3.0999999046325701"/>
    <n v="0"/>
    <n v="0"/>
    <n v="0"/>
    <n v="3.0999999046325701"/>
    <n v="0"/>
    <n v="0"/>
    <n v="0"/>
    <n v="203"/>
    <n v="1155"/>
    <n v="2076"/>
  </r>
  <r>
    <x v="25"/>
    <x v="5"/>
    <n v="8059"/>
    <n v="5.3899998664856001"/>
    <n v="5.3899998664856001"/>
    <n v="0"/>
    <n v="0"/>
    <n v="0"/>
    <n v="5.3899998664856001"/>
    <n v="0"/>
    <n v="0"/>
    <n v="0"/>
    <n v="305"/>
    <n v="1135"/>
    <n v="2383"/>
  </r>
  <r>
    <x v="25"/>
    <x v="6"/>
    <n v="14816"/>
    <n v="10.9799995422363"/>
    <n v="9.9099998474121094"/>
    <n v="5"/>
    <n v="3.78999996185303"/>
    <n v="2.1199998855590798"/>
    <n v="5.0500001907348597"/>
    <n v="1.9999999552965199E-2"/>
    <n v="48"/>
    <n v="31"/>
    <n v="284"/>
    <n v="1077"/>
    <n v="2832"/>
  </r>
  <r>
    <x v="25"/>
    <x v="7"/>
    <n v="14194"/>
    <n v="10.4799995422363"/>
    <n v="9.5"/>
    <n v="5"/>
    <n v="4.4099998474121103"/>
    <n v="0.75999999046325695"/>
    <n v="5.3099999427795401"/>
    <n v="0"/>
    <n v="53"/>
    <n v="17"/>
    <n v="304"/>
    <n v="1066"/>
    <n v="2812"/>
  </r>
  <r>
    <x v="25"/>
    <x v="8"/>
    <n v="15566"/>
    <n v="11.310000419616699"/>
    <n v="10.4099998474121"/>
    <n v="5"/>
    <n v="4.78999996185303"/>
    <n v="0.67000001668930098"/>
    <n v="5.8600001335143999"/>
    <n v="0"/>
    <n v="60"/>
    <n v="33"/>
    <n v="347"/>
    <n v="1000"/>
    <n v="3096"/>
  </r>
  <r>
    <x v="25"/>
    <x v="9"/>
    <n v="13744"/>
    <n v="9.1899995803833008"/>
    <n v="9.1899995803833008"/>
    <n v="0"/>
    <n v="2.1500000953674299"/>
    <n v="1.87000000476837"/>
    <n v="5.1700000762939498"/>
    <n v="0"/>
    <n v="30"/>
    <n v="34"/>
    <n v="327"/>
    <n v="1049"/>
    <n v="2763"/>
  </r>
  <r>
    <x v="25"/>
    <x v="10"/>
    <n v="15299"/>
    <n v="10.2399997711182"/>
    <n v="10.2399997711182"/>
    <n v="0"/>
    <n v="4.0999999046325701"/>
    <n v="1.7599999904632599"/>
    <n v="4.3699998855590803"/>
    <n v="0"/>
    <n v="64"/>
    <n v="50"/>
    <n v="261"/>
    <n v="1065"/>
    <n v="2889"/>
  </r>
  <r>
    <x v="25"/>
    <x v="11"/>
    <n v="8093"/>
    <n v="5.4099998474121103"/>
    <n v="5.4099998474121103"/>
    <n v="0"/>
    <n v="0.129999995231628"/>
    <n v="1.12999999523163"/>
    <n v="4.1500000953674299"/>
    <n v="0"/>
    <n v="2"/>
    <n v="25"/>
    <n v="223"/>
    <n v="1190"/>
    <n v="2284"/>
  </r>
  <r>
    <x v="25"/>
    <x v="12"/>
    <n v="11085"/>
    <n v="7.4200000762939498"/>
    <n v="7.4200000762939498"/>
    <n v="0"/>
    <n v="0"/>
    <n v="0"/>
    <n v="7.4200000762939498"/>
    <n v="0"/>
    <n v="0"/>
    <n v="0"/>
    <n v="419"/>
    <n v="1021"/>
    <n v="2667"/>
  </r>
  <r>
    <x v="25"/>
    <x v="13"/>
    <n v="18229"/>
    <n v="13.3400001525879"/>
    <n v="12.199999809265099"/>
    <n v="5"/>
    <n v="4.3099999427795401"/>
    <n v="1.37000000476837"/>
    <n v="7.6700000762939498"/>
    <n v="0"/>
    <n v="51"/>
    <n v="24"/>
    <n v="379"/>
    <n v="986"/>
    <n v="3055"/>
  </r>
  <r>
    <x v="25"/>
    <x v="14"/>
    <n v="15090"/>
    <n v="10.1000003814697"/>
    <n v="10.1000003814697"/>
    <n v="0"/>
    <n v="0.93000000715255704"/>
    <n v="0.93999999761581399"/>
    <n v="8.2299995422363299"/>
    <n v="0"/>
    <n v="16"/>
    <n v="22"/>
    <n v="424"/>
    <n v="978"/>
    <n v="2939"/>
  </r>
  <r>
    <x v="25"/>
    <x v="15"/>
    <n v="13541"/>
    <n v="10.2200002670288"/>
    <n v="9.0600004196166992"/>
    <n v="5"/>
    <n v="4.2699999809265101"/>
    <n v="0.66000002622604403"/>
    <n v="5.28999996185303"/>
    <n v="0"/>
    <n v="50"/>
    <n v="12"/>
    <n v="337"/>
    <n v="1041"/>
    <n v="2830"/>
  </r>
  <r>
    <x v="25"/>
    <x v="16"/>
    <n v="15128"/>
    <n v="10.1199998855591"/>
    <n v="10.1199998855591"/>
    <n v="0"/>
    <n v="1.0900000333786"/>
    <n v="0.769999980926514"/>
    <n v="8.2600002288818395"/>
    <n v="0"/>
    <n v="16"/>
    <n v="16"/>
    <n v="401"/>
    <n v="1007"/>
    <n v="2836"/>
  </r>
  <r>
    <x v="25"/>
    <x v="17"/>
    <n v="20067"/>
    <n v="14.300000190734901"/>
    <n v="13.420000076293899"/>
    <n v="5"/>
    <n v="4.3099999427795401"/>
    <n v="2.0499999523162802"/>
    <n v="7.9499998092651403"/>
    <n v="0"/>
    <n v="55"/>
    <n v="42"/>
    <n v="382"/>
    <n v="961"/>
    <n v="3180"/>
  </r>
  <r>
    <x v="25"/>
    <x v="18"/>
    <n v="3761"/>
    <n v="2.5199999809265101"/>
    <n v="2.5199999809265101"/>
    <n v="0"/>
    <n v="0"/>
    <n v="0"/>
    <n v="2.5199999809265101"/>
    <n v="0"/>
    <n v="0"/>
    <n v="0"/>
    <n v="200"/>
    <n v="1240"/>
    <n v="2051"/>
  </r>
  <r>
    <x v="25"/>
    <x v="19"/>
    <n v="5600"/>
    <n v="3.75"/>
    <n v="3.75"/>
    <n v="0"/>
    <n v="0"/>
    <n v="0"/>
    <n v="3.75"/>
    <n v="0"/>
    <n v="0"/>
    <n v="0"/>
    <n v="237"/>
    <n v="1142"/>
    <n v="2225"/>
  </r>
  <r>
    <x v="25"/>
    <x v="20"/>
    <n v="13041"/>
    <n v="9.1800003051757795"/>
    <n v="8.7200002670288104"/>
    <n v="3"/>
    <n v="4.6399998664856001"/>
    <n v="0.69999998807907104"/>
    <n v="3.8299999237060498"/>
    <n v="0"/>
    <n v="64"/>
    <n v="14"/>
    <n v="250"/>
    <n v="1112"/>
    <n v="2642"/>
  </r>
  <r>
    <x v="25"/>
    <x v="21"/>
    <n v="14510"/>
    <n v="10.8699998855591"/>
    <n v="9.7100000381469709"/>
    <n v="5"/>
    <n v="4.4800000190734899"/>
    <n v="1.0199999809265099"/>
    <n v="5.3600001335143999"/>
    <n v="0"/>
    <n v="58"/>
    <n v="31"/>
    <n v="330"/>
    <n v="1021"/>
    <n v="2976"/>
  </r>
  <r>
    <x v="25"/>
    <x v="22"/>
    <n v="0"/>
    <n v="0"/>
    <n v="0"/>
    <n v="0"/>
    <n v="0"/>
    <n v="0"/>
    <n v="0"/>
    <n v="0"/>
    <n v="0"/>
    <n v="0"/>
    <n v="0"/>
    <n v="1440"/>
    <n v="1557"/>
  </r>
  <r>
    <x v="25"/>
    <x v="23"/>
    <n v="15010"/>
    <n v="11.1000003814697"/>
    <n v="10.039999961853001"/>
    <n v="5"/>
    <n v="4.3299999237060502"/>
    <n v="1.28999996185303"/>
    <n v="5.4800000190734899"/>
    <n v="0"/>
    <n v="53"/>
    <n v="23"/>
    <n v="317"/>
    <n v="1047"/>
    <n v="2933"/>
  </r>
  <r>
    <x v="25"/>
    <x v="24"/>
    <n v="11459"/>
    <n v="7.6700000762939498"/>
    <n v="7.6700000762939498"/>
    <n v="0"/>
    <n v="3"/>
    <n v="0.81000000238418601"/>
    <n v="3.8599998950958301"/>
    <n v="0"/>
    <n v="44"/>
    <n v="13"/>
    <n v="247"/>
    <n v="1136"/>
    <n v="2553"/>
  </r>
  <r>
    <x v="25"/>
    <x v="25"/>
    <n v="0"/>
    <n v="0"/>
    <n v="0"/>
    <n v="0"/>
    <n v="0"/>
    <n v="0"/>
    <n v="0"/>
    <n v="0"/>
    <n v="0"/>
    <n v="0"/>
    <n v="0"/>
    <n v="111"/>
    <n v="120"/>
  </r>
  <r>
    <x v="26"/>
    <x v="0"/>
    <n v="11317"/>
    <n v="8.4099998474121094"/>
    <n v="8.4099998474121094"/>
    <n v="0"/>
    <n v="5.2699999809265101"/>
    <n v="0.15000000596046401"/>
    <n v="2.9700000286102299"/>
    <n v="0"/>
    <n v="59"/>
    <n v="6"/>
    <n v="153"/>
    <n v="745"/>
    <n v="2772"/>
  </r>
  <r>
    <x v="26"/>
    <x v="1"/>
    <n v="5813"/>
    <n v="3.6199998855590798"/>
    <n v="3.6199998855590798"/>
    <n v="0"/>
    <n v="0.56000000238418601"/>
    <n v="0.20999999344348899"/>
    <n v="2.8399999141693102"/>
    <n v="0"/>
    <n v="31"/>
    <n v="26"/>
    <n v="155"/>
    <n v="744"/>
    <n v="2516"/>
  </r>
  <r>
    <x v="26"/>
    <x v="2"/>
    <n v="9123"/>
    <n v="6.1199998855590803"/>
    <n v="6.1199998855590803"/>
    <n v="0"/>
    <n v="2.0299999713897701"/>
    <n v="0.33000001311302202"/>
    <n v="3.6600000858306898"/>
    <n v="0"/>
    <n v="35"/>
    <n v="32"/>
    <n v="189"/>
    <n v="787"/>
    <n v="2734"/>
  </r>
  <r>
    <x v="26"/>
    <x v="3"/>
    <n v="8585"/>
    <n v="5.6700000762939498"/>
    <n v="5.6700000762939498"/>
    <n v="0"/>
    <n v="2.03999996185303"/>
    <n v="1.1100000143051101"/>
    <n v="2.5299999713897701"/>
    <n v="0"/>
    <n v="30"/>
    <n v="21"/>
    <n v="139"/>
    <n v="864"/>
    <n v="2395"/>
  </r>
  <r>
    <x v="26"/>
    <x v="4"/>
    <n v="31"/>
    <n v="9.9999997764825804E-3"/>
    <n v="9.9999997764825804E-3"/>
    <n v="0"/>
    <n v="0"/>
    <n v="0"/>
    <n v="9.9999997764825804E-3"/>
    <n v="0"/>
    <n v="0"/>
    <n v="0"/>
    <n v="3"/>
    <n v="1437"/>
    <n v="1635"/>
  </r>
  <r>
    <x v="26"/>
    <x v="5"/>
    <n v="0"/>
    <n v="0"/>
    <n v="0"/>
    <n v="0"/>
    <n v="0"/>
    <n v="0"/>
    <n v="0"/>
    <n v="0"/>
    <n v="0"/>
    <n v="0"/>
    <n v="0"/>
    <n v="1440"/>
    <n v="1629"/>
  </r>
  <r>
    <x v="26"/>
    <x v="6"/>
    <n v="9827"/>
    <n v="6.71000003814697"/>
    <n v="6.71000003814697"/>
    <n v="0"/>
    <n v="3.1700000762939502"/>
    <n v="1.2200000286102299"/>
    <n v="2.3099999427795401"/>
    <n v="0"/>
    <n v="61"/>
    <n v="51"/>
    <n v="114"/>
    <n v="1136"/>
    <n v="2743"/>
  </r>
  <r>
    <x v="26"/>
    <x v="7"/>
    <n v="10688"/>
    <n v="7.28999996185303"/>
    <n v="7.28999996185303"/>
    <n v="0"/>
    <n v="3.5299999713897701"/>
    <n v="1.2300000190734901"/>
    <n v="2.5099999904632599"/>
    <n v="0"/>
    <n v="67"/>
    <n v="69"/>
    <n v="124"/>
    <n v="671"/>
    <n v="2944"/>
  </r>
  <r>
    <x v="26"/>
    <x v="8"/>
    <n v="14365"/>
    <n v="10.6400003433228"/>
    <n v="10.6400003433228"/>
    <n v="0"/>
    <n v="7.6399998664856001"/>
    <n v="0.44999998807907099"/>
    <n v="2.53999996185303"/>
    <n v="0"/>
    <n v="87"/>
    <n v="13"/>
    <n v="145"/>
    <n v="797"/>
    <n v="2997"/>
  </r>
  <r>
    <x v="26"/>
    <x v="9"/>
    <n v="9469"/>
    <n v="6.1799998283386204"/>
    <n v="6.1799998283386204"/>
    <n v="0"/>
    <n v="1.3600000143051101"/>
    <n v="0.30000001192092901"/>
    <n v="4.5100002288818404"/>
    <n v="0"/>
    <n v="19"/>
    <n v="6"/>
    <n v="206"/>
    <n v="758"/>
    <n v="2463"/>
  </r>
  <r>
    <x v="26"/>
    <x v="10"/>
    <n v="9753"/>
    <n v="6.5300002098083496"/>
    <n v="6.5300002098083496"/>
    <n v="0"/>
    <n v="2.8699998855590798"/>
    <n v="0.97000002861022905"/>
    <n v="2.6700000762939502"/>
    <n v="0"/>
    <n v="58"/>
    <n v="59"/>
    <n v="153"/>
    <n v="762"/>
    <n v="2846"/>
  </r>
  <r>
    <x v="26"/>
    <x v="11"/>
    <n v="2817"/>
    <n v="1.8099999427795399"/>
    <n v="1.8099999427795399"/>
    <n v="0"/>
    <n v="0"/>
    <n v="0"/>
    <n v="1.79999995231628"/>
    <n v="0"/>
    <n v="0"/>
    <n v="0"/>
    <n v="90"/>
    <n v="1350"/>
    <n v="1965"/>
  </r>
  <r>
    <x v="26"/>
    <x v="12"/>
    <n v="3520"/>
    <n v="2.1600000858306898"/>
    <n v="2.1600000858306898"/>
    <n v="0"/>
    <n v="0"/>
    <n v="0"/>
    <n v="2.1500000953674299"/>
    <n v="0"/>
    <n v="0"/>
    <n v="0"/>
    <n v="125"/>
    <n v="566"/>
    <n v="2049"/>
  </r>
  <r>
    <x v="26"/>
    <x v="13"/>
    <n v="10091"/>
    <n v="6.8200001716613796"/>
    <n v="6.8200001716613796"/>
    <n v="0"/>
    <n v="3.75"/>
    <n v="0.69999998807907104"/>
    <n v="2.3699998855590798"/>
    <n v="0"/>
    <n v="69"/>
    <n v="39"/>
    <n v="129"/>
    <n v="706"/>
    <n v="2752"/>
  </r>
  <r>
    <x v="26"/>
    <x v="14"/>
    <n v="10387"/>
    <n v="7.0700001716613796"/>
    <n v="7.0700001716613796"/>
    <n v="0"/>
    <n v="4.1599998474121103"/>
    <n v="0.769999980926514"/>
    <n v="2.1199998855590798"/>
    <n v="0"/>
    <n v="70"/>
    <n v="33"/>
    <n v="132"/>
    <n v="726"/>
    <n v="2781"/>
  </r>
  <r>
    <x v="26"/>
    <x v="15"/>
    <n v="11107"/>
    <n v="8.3400001525878906"/>
    <n v="8.3400001525878906"/>
    <n v="0"/>
    <n v="5.6300001144409197"/>
    <n v="0.18000000715255701"/>
    <n v="2.5299999713897701"/>
    <n v="0"/>
    <n v="55"/>
    <n v="6"/>
    <n v="145"/>
    <n v="829"/>
    <n v="2693"/>
  </r>
  <r>
    <x v="26"/>
    <x v="16"/>
    <n v="11584"/>
    <n v="7.8000001907348597"/>
    <n v="7.8000001907348597"/>
    <n v="0"/>
    <n v="2.78999996185303"/>
    <n v="1.6399999856948899"/>
    <n v="3.3599998950958301"/>
    <n v="0"/>
    <n v="54"/>
    <n v="48"/>
    <n v="161"/>
    <n v="810"/>
    <n v="2862"/>
  </r>
  <r>
    <x v="26"/>
    <x v="17"/>
    <n v="7881"/>
    <n v="4.9499998092651403"/>
    <n v="4.9499998092651403"/>
    <n v="0"/>
    <n v="0.490000009536743"/>
    <n v="0.44999998807907099"/>
    <n v="4"/>
    <n v="0"/>
    <n v="24"/>
    <n v="36"/>
    <n v="182"/>
    <n v="1198"/>
    <n v="2616"/>
  </r>
  <r>
    <x v="26"/>
    <x v="18"/>
    <n v="14560"/>
    <n v="9.4099998474121094"/>
    <n v="9.4099998474121094"/>
    <n v="0"/>
    <n v="3.1199998855590798"/>
    <n v="1.03999996185303"/>
    <n v="5.2399997711181596"/>
    <n v="0"/>
    <n v="42"/>
    <n v="17"/>
    <n v="308"/>
    <n v="584"/>
    <n v="2995"/>
  </r>
  <r>
    <x v="26"/>
    <x v="19"/>
    <n v="12390"/>
    <n v="8.0699996948242205"/>
    <n v="8.0699996948242205"/>
    <n v="0"/>
    <n v="2.2999999523162802"/>
    <n v="0.89999997615814198"/>
    <n v="4.8499999046325701"/>
    <n v="0"/>
    <n v="30"/>
    <n v="15"/>
    <n v="258"/>
    <n v="685"/>
    <n v="2730"/>
  </r>
  <r>
    <x v="26"/>
    <x v="20"/>
    <n v="10052"/>
    <n v="6.8099999427795401"/>
    <n v="6.8099999427795401"/>
    <n v="0"/>
    <n v="3.4800000190734899"/>
    <n v="0.66000002622604403"/>
    <n v="2.6600000858306898"/>
    <n v="0"/>
    <n v="66"/>
    <n v="26"/>
    <n v="139"/>
    <n v="737"/>
    <n v="2754"/>
  </r>
  <r>
    <x v="26"/>
    <x v="21"/>
    <n v="10288"/>
    <n v="6.7600002288818404"/>
    <n v="6.7600002288818404"/>
    <n v="0"/>
    <n v="2.7400000095367401"/>
    <n v="0.85000002384185802"/>
    <n v="3.1600000858306898"/>
    <n v="0"/>
    <n v="57"/>
    <n v="36"/>
    <n v="152"/>
    <n v="761"/>
    <n v="2754"/>
  </r>
  <r>
    <x v="26"/>
    <x v="22"/>
    <n v="10988"/>
    <n v="8.3100004196166992"/>
    <n v="8.3100004196166992"/>
    <n v="0"/>
    <n v="5.2800002098083496"/>
    <n v="0.119999997317791"/>
    <n v="2.9000000953674299"/>
    <n v="0"/>
    <n v="45"/>
    <n v="12"/>
    <n v="135"/>
    <n v="843"/>
    <n v="2655"/>
  </r>
  <r>
    <x v="26"/>
    <x v="23"/>
    <n v="8564"/>
    <n v="5.5999999046325701"/>
    <n v="5.5999999046325701"/>
    <n v="0"/>
    <n v="1.7799999713897701"/>
    <n v="0.82999998331069902"/>
    <n v="2.9500000476837198"/>
    <n v="0"/>
    <n v="24"/>
    <n v="14"/>
    <n v="149"/>
    <n v="1253"/>
    <n v="2386"/>
  </r>
  <r>
    <x v="26"/>
    <x v="24"/>
    <n v="12461"/>
    <n v="8.3800001144409197"/>
    <n v="8.3800001144409197"/>
    <n v="0"/>
    <n v="3.8199999332428001"/>
    <n v="1.4299999475479099"/>
    <n v="3.1199998855590798"/>
    <n v="0"/>
    <n v="84"/>
    <n v="35"/>
    <n v="154"/>
    <n v="834"/>
    <n v="2924"/>
  </r>
  <r>
    <x v="26"/>
    <x v="25"/>
    <n v="12827"/>
    <n v="8.4799995422363299"/>
    <n v="8.4799995422363299"/>
    <n v="0"/>
    <n v="1.46000003814697"/>
    <n v="2.3299999237060498"/>
    <n v="4.6799998283386204"/>
    <n v="0"/>
    <n v="20"/>
    <n v="42"/>
    <n v="209"/>
    <n v="621"/>
    <n v="2739"/>
  </r>
  <r>
    <x v="26"/>
    <x v="26"/>
    <n v="10677"/>
    <n v="7.0999999046325701"/>
    <n v="7.0999999046325701"/>
    <n v="0"/>
    <n v="2.3099999427795401"/>
    <n v="1.5299999713897701"/>
    <n v="3.25"/>
    <n v="0"/>
    <n v="32"/>
    <n v="27"/>
    <n v="147"/>
    <n v="695"/>
    <n v="2534"/>
  </r>
  <r>
    <x v="26"/>
    <x v="27"/>
    <n v="13566"/>
    <n v="9.1099996566772496"/>
    <n v="9.1099996566772496"/>
    <n v="0"/>
    <n v="4.2600002288818404"/>
    <n v="1.71000003814697"/>
    <n v="3.1199998855590798"/>
    <n v="0"/>
    <n v="67"/>
    <n v="50"/>
    <n v="171"/>
    <n v="743"/>
    <n v="2960"/>
  </r>
  <r>
    <x v="26"/>
    <x v="28"/>
    <n v="14433"/>
    <n v="10.789999961853001"/>
    <n v="10.789999961853001"/>
    <n v="0"/>
    <n v="7.1100001335143999"/>
    <n v="1.20000004768372"/>
    <n v="2.4500000476837198"/>
    <n v="0"/>
    <n v="72"/>
    <n v="23"/>
    <n v="106"/>
    <n v="1182"/>
    <n v="2800"/>
  </r>
  <r>
    <x v="26"/>
    <x v="29"/>
    <n v="9572"/>
    <n v="6.5199999809265101"/>
    <n v="6.5199999809265101"/>
    <n v="0"/>
    <n v="2.8900001049041699"/>
    <n v="1.3899999856948899"/>
    <n v="2.2300000190734899"/>
    <n v="0"/>
    <n v="57"/>
    <n v="40"/>
    <n v="128"/>
    <n v="757"/>
    <n v="2735"/>
  </r>
  <r>
    <x v="26"/>
    <x v="30"/>
    <n v="3789"/>
    <n v="2.5599999427795401"/>
    <n v="2.5599999427795401"/>
    <n v="0"/>
    <n v="0.37999999523162797"/>
    <n v="0.270000010728836"/>
    <n v="1.8899999856948899"/>
    <n v="0"/>
    <n v="5"/>
    <n v="4"/>
    <n v="58"/>
    <n v="343"/>
    <n v="1199"/>
  </r>
  <r>
    <x v="27"/>
    <x v="0"/>
    <n v="18060"/>
    <n v="14.1199998855591"/>
    <n v="14.1199998855591"/>
    <n v="0"/>
    <n v="11.6400003433228"/>
    <n v="0.38999998569488498"/>
    <n v="2.0999999046325701"/>
    <n v="0"/>
    <n v="116"/>
    <n v="8"/>
    <n v="123"/>
    <n v="1193"/>
    <n v="3186"/>
  </r>
  <r>
    <x v="27"/>
    <x v="1"/>
    <n v="16433"/>
    <n v="13.3500003814697"/>
    <n v="13.3500003814697"/>
    <n v="0"/>
    <n v="10.430000305175801"/>
    <n v="0.46999999880790699"/>
    <n v="2.4500000476837198"/>
    <n v="0"/>
    <n v="95"/>
    <n v="12"/>
    <n v="156"/>
    <n v="1177"/>
    <n v="3140"/>
  </r>
  <r>
    <x v="27"/>
    <x v="2"/>
    <n v="20159"/>
    <n v="15.9700002670288"/>
    <n v="15.9700002670288"/>
    <n v="0"/>
    <n v="12.3400001525879"/>
    <n v="0.20999999344348899"/>
    <n v="3.3599998950958301"/>
    <n v="0"/>
    <n v="119"/>
    <n v="5"/>
    <n v="193"/>
    <n v="1123"/>
    <n v="3411"/>
  </r>
  <r>
    <x v="27"/>
    <x v="3"/>
    <n v="20669"/>
    <n v="16.2399997711182"/>
    <n v="16.2399997711182"/>
    <n v="0"/>
    <n v="13.2600002288818"/>
    <n v="0.38999998569488498"/>
    <n v="2.5899999141693102"/>
    <n v="0"/>
    <n v="132"/>
    <n v="8"/>
    <n v="158"/>
    <n v="1142"/>
    <n v="3410"/>
  </r>
  <r>
    <x v="27"/>
    <x v="4"/>
    <n v="14549"/>
    <n v="11.1099996566772"/>
    <n v="11.1099996566772"/>
    <n v="0"/>
    <n v="9.3599996566772496"/>
    <n v="0.270000010728836"/>
    <n v="1.4900000095367401"/>
    <n v="0"/>
    <n v="96"/>
    <n v="6"/>
    <n v="83"/>
    <n v="1255"/>
    <n v="2867"/>
  </r>
  <r>
    <x v="27"/>
    <x v="5"/>
    <n v="18827"/>
    <n v="13.689999580383301"/>
    <n v="13.689999580383301"/>
    <n v="0"/>
    <n v="9.2399997711181605"/>
    <n v="0.80000001192092896"/>
    <n v="3.6400001049041699"/>
    <n v="0"/>
    <n v="111"/>
    <n v="21"/>
    <n v="195"/>
    <n v="1113"/>
    <n v="3213"/>
  </r>
  <r>
    <x v="27"/>
    <x v="6"/>
    <n v="17076"/>
    <n v="12.6599998474121"/>
    <n v="12.6599998474121"/>
    <n v="0"/>
    <n v="9.0799999237060494"/>
    <n v="0.230000004172325"/>
    <n v="3.3499999046325701"/>
    <n v="0"/>
    <n v="102"/>
    <n v="6"/>
    <n v="195"/>
    <n v="1137"/>
    <n v="3133"/>
  </r>
  <r>
    <x v="27"/>
    <x v="7"/>
    <n v="15929"/>
    <n v="12.4799995422363"/>
    <n v="12.4799995422363"/>
    <n v="0"/>
    <n v="9.2200002670288104"/>
    <n v="0.31000000238418601"/>
    <n v="2.9500000476837198"/>
    <n v="0"/>
    <n v="90"/>
    <n v="7"/>
    <n v="191"/>
    <n v="1152"/>
    <n v="3114"/>
  </r>
  <r>
    <x v="27"/>
    <x v="8"/>
    <n v="15108"/>
    <n v="12.189999580383301"/>
    <n v="12.189999580383301"/>
    <n v="0"/>
    <n v="9.5799999237060494"/>
    <n v="0.230000004172325"/>
    <n v="2.3800001144409202"/>
    <n v="0"/>
    <n v="89"/>
    <n v="5"/>
    <n v="158"/>
    <n v="695"/>
    <n v="3043"/>
  </r>
  <r>
    <x v="27"/>
    <x v="9"/>
    <n v="16057"/>
    <n v="12.5100002288818"/>
    <n v="12.5100002288818"/>
    <n v="0"/>
    <n v="9.6700000762939506"/>
    <n v="0.25"/>
    <n v="2.5799999237060498"/>
    <n v="0"/>
    <n v="100"/>
    <n v="6"/>
    <n v="170"/>
    <n v="1164"/>
    <n v="3103"/>
  </r>
  <r>
    <x v="27"/>
    <x v="10"/>
    <n v="10520"/>
    <n v="8.2899999618530291"/>
    <n v="8.2899999618530291"/>
    <n v="0"/>
    <n v="6.2600002288818404"/>
    <n v="0.15000000596046401"/>
    <n v="1.87999999523163"/>
    <n v="0"/>
    <n v="60"/>
    <n v="3"/>
    <n v="117"/>
    <n v="1260"/>
    <n v="2655"/>
  </r>
  <r>
    <x v="27"/>
    <x v="11"/>
    <n v="22359"/>
    <n v="17.190000534057599"/>
    <n v="17.190000534057599"/>
    <n v="0"/>
    <n v="12.539999961853001"/>
    <n v="0.62999999523162797"/>
    <n v="4.0199999809265101"/>
    <n v="0"/>
    <n v="125"/>
    <n v="14"/>
    <n v="223"/>
    <n v="741"/>
    <n v="3554"/>
  </r>
  <r>
    <x v="27"/>
    <x v="12"/>
    <n v="22988"/>
    <n v="17.950000762939499"/>
    <n v="17.950000762939499"/>
    <n v="0"/>
    <n v="13.1300001144409"/>
    <n v="1.54999995231628"/>
    <n v="3.2599999904632599"/>
    <n v="0"/>
    <n v="129"/>
    <n v="33"/>
    <n v="182"/>
    <n v="1096"/>
    <n v="3577"/>
  </r>
  <r>
    <x v="27"/>
    <x v="13"/>
    <n v="20500"/>
    <n v="15.689999580383301"/>
    <n v="15.689999580383301"/>
    <n v="0"/>
    <n v="11.3699998855591"/>
    <n v="0.46000000834464999"/>
    <n v="3.8599998950958301"/>
    <n v="0"/>
    <n v="118"/>
    <n v="9"/>
    <n v="209"/>
    <n v="1104"/>
    <n v="3403"/>
  </r>
  <r>
    <x v="27"/>
    <x v="14"/>
    <n v="12685"/>
    <n v="9.6199998855590803"/>
    <n v="9.6199998855590803"/>
    <n v="0"/>
    <n v="6.3099999427795401"/>
    <n v="0.20000000298023199"/>
    <n v="3.0999999046325701"/>
    <n v="0"/>
    <n v="68"/>
    <n v="5"/>
    <n v="185"/>
    <n v="1182"/>
    <n v="2846"/>
  </r>
  <r>
    <x v="27"/>
    <x v="15"/>
    <n v="12422"/>
    <n v="9.8199996948242205"/>
    <n v="9.8199996948242205"/>
    <n v="0"/>
    <n v="6.46000003814697"/>
    <n v="0.43000000715255698"/>
    <n v="2.9300000667571999"/>
    <n v="0"/>
    <n v="60"/>
    <n v="10"/>
    <n v="183"/>
    <n v="1187"/>
    <n v="2852"/>
  </r>
  <r>
    <x v="27"/>
    <x v="16"/>
    <n v="15447"/>
    <n v="12.3999996185303"/>
    <n v="12.3999996185303"/>
    <n v="0"/>
    <n v="9.6700000762939506"/>
    <n v="0.38999998569488498"/>
    <n v="2.3499999046325701"/>
    <n v="0"/>
    <n v="90"/>
    <n v="9"/>
    <n v="153"/>
    <n v="1188"/>
    <n v="3062"/>
  </r>
  <r>
    <x v="27"/>
    <x v="17"/>
    <n v="12315"/>
    <n v="9.6499996185302699"/>
    <n v="9.6499996185302699"/>
    <n v="0"/>
    <n v="6.1700000762939498"/>
    <n v="0.31000000238418601"/>
    <n v="3.1700000762939502"/>
    <n v="0"/>
    <n v="58"/>
    <n v="8"/>
    <n v="159"/>
    <n v="1215"/>
    <n v="2794"/>
  </r>
  <r>
    <x v="27"/>
    <x v="18"/>
    <n v="7135"/>
    <n v="5.5900001525878897"/>
    <n v="5.5900001525878897"/>
    <n v="0"/>
    <n v="2.9900000095367401"/>
    <n v="5.9999998658895499E-2"/>
    <n v="2.53999996185303"/>
    <n v="0"/>
    <n v="27"/>
    <n v="1"/>
    <n v="131"/>
    <n v="1281"/>
    <n v="2408"/>
  </r>
  <r>
    <x v="27"/>
    <x v="19"/>
    <n v="1170"/>
    <n v="0.85000002384185802"/>
    <n v="0.85000002384185802"/>
    <n v="0"/>
    <n v="0"/>
    <n v="0"/>
    <n v="0.85000002384185802"/>
    <n v="0"/>
    <n v="0"/>
    <n v="0"/>
    <n v="51"/>
    <n v="1389"/>
    <n v="1886"/>
  </r>
  <r>
    <x v="27"/>
    <x v="20"/>
    <n v="1969"/>
    <n v="1.4299999475479099"/>
    <n v="1.4299999475479099"/>
    <n v="0"/>
    <n v="0"/>
    <n v="0"/>
    <n v="1.4299999475479099"/>
    <n v="0"/>
    <n v="0"/>
    <n v="0"/>
    <n v="95"/>
    <n v="1345"/>
    <n v="1988"/>
  </r>
  <r>
    <x v="27"/>
    <x v="21"/>
    <n v="15484"/>
    <n v="11.8999996185303"/>
    <n v="11.8999996185303"/>
    <n v="0"/>
    <n v="8.3900003433227504"/>
    <n v="0.93000000715255704"/>
    <n v="2.5899999141693102"/>
    <n v="0"/>
    <n v="87"/>
    <n v="22"/>
    <n v="165"/>
    <n v="1166"/>
    <n v="3023"/>
  </r>
  <r>
    <x v="27"/>
    <x v="22"/>
    <n v="14581"/>
    <n v="11.1499996185303"/>
    <n v="11.1499996185303"/>
    <n v="0"/>
    <n v="8.8199996948242205"/>
    <n v="0.40000000596046398"/>
    <n v="1.9099999666214"/>
    <n v="0"/>
    <n v="89"/>
    <n v="8"/>
    <n v="123"/>
    <n v="1220"/>
    <n v="2918"/>
  </r>
  <r>
    <x v="27"/>
    <x v="23"/>
    <n v="14990"/>
    <n v="11.5100002288818"/>
    <n v="11.5100002288818"/>
    <n v="0"/>
    <n v="8.8500003814697301"/>
    <n v="0.44999998807907099"/>
    <n v="2.21000003814697"/>
    <n v="0"/>
    <n v="93"/>
    <n v="9"/>
    <n v="130"/>
    <n v="1208"/>
    <n v="2950"/>
  </r>
  <r>
    <x v="27"/>
    <x v="24"/>
    <n v="13953"/>
    <n v="11"/>
    <n v="11"/>
    <n v="0"/>
    <n v="9.1000003814697301"/>
    <n v="0.68999999761581399"/>
    <n v="1.21000003814697"/>
    <n v="0"/>
    <n v="90"/>
    <n v="15"/>
    <n v="90"/>
    <n v="1245"/>
    <n v="2859"/>
  </r>
  <r>
    <x v="27"/>
    <x v="25"/>
    <n v="19769"/>
    <n v="15.670000076293899"/>
    <n v="15.670000076293899"/>
    <n v="0"/>
    <n v="12.439999580383301"/>
    <n v="0.87999999523162797"/>
    <n v="2.3499999046325701"/>
    <n v="0"/>
    <n v="121"/>
    <n v="20"/>
    <n v="148"/>
    <n v="1076"/>
    <n v="3331"/>
  </r>
  <r>
    <x v="27"/>
    <x v="26"/>
    <n v="22026"/>
    <n v="17.649999618530298"/>
    <n v="17.649999618530298"/>
    <n v="0"/>
    <n v="13.3999996185303"/>
    <n v="0.58999997377395597"/>
    <n v="3.6600000858306898"/>
    <n v="0"/>
    <n v="125"/>
    <n v="14"/>
    <n v="228"/>
    <n v="1073"/>
    <n v="3589"/>
  </r>
  <r>
    <x v="27"/>
    <x v="27"/>
    <n v="12465"/>
    <n v="9.3800001144409197"/>
    <n v="9.3800001144409197"/>
    <n v="0"/>
    <n v="6.1199998855590803"/>
    <n v="0.56999999284744296"/>
    <n v="2.6900000572204599"/>
    <n v="0"/>
    <n v="66"/>
    <n v="12"/>
    <n v="148"/>
    <n v="1214"/>
    <n v="2765"/>
  </r>
  <r>
    <x v="27"/>
    <x v="28"/>
    <n v="14810"/>
    <n v="11.3599996566772"/>
    <n v="11.3599996566772"/>
    <n v="0"/>
    <n v="9.0900001525878906"/>
    <n v="0.41999998688697798"/>
    <n v="1.8500000238418599"/>
    <n v="0"/>
    <n v="96"/>
    <n v="10"/>
    <n v="115"/>
    <n v="1219"/>
    <n v="2926"/>
  </r>
  <r>
    <x v="27"/>
    <x v="29"/>
    <n v="12209"/>
    <n v="9.3999996185302699"/>
    <n v="9.3999996185302699"/>
    <n v="0"/>
    <n v="6.0799999237060502"/>
    <n v="0.28000000119209301"/>
    <n v="3.03999996185303"/>
    <n v="0"/>
    <n v="60"/>
    <n v="7"/>
    <n v="184"/>
    <n v="1189"/>
    <n v="2809"/>
  </r>
  <r>
    <x v="27"/>
    <x v="30"/>
    <n v="4998"/>
    <n v="3.9100000858306898"/>
    <n v="3.9100000858306898"/>
    <n v="0"/>
    <n v="2.9500000476837198"/>
    <n v="0.20000000298023199"/>
    <n v="0.75999999046325695"/>
    <n v="0"/>
    <n v="28"/>
    <n v="4"/>
    <n v="39"/>
    <n v="839"/>
    <n v="1505"/>
  </r>
  <r>
    <x v="28"/>
    <x v="0"/>
    <n v="9033"/>
    <n v="7.1599998474121103"/>
    <n v="7.1599998474121103"/>
    <n v="0"/>
    <n v="5.4299998283386204"/>
    <n v="0.140000000596046"/>
    <n v="1.5900000333786"/>
    <n v="0"/>
    <n v="40"/>
    <n v="2"/>
    <n v="154"/>
    <n v="1244"/>
    <n v="2044"/>
  </r>
  <r>
    <x v="28"/>
    <x v="1"/>
    <n v="8053"/>
    <n v="6.0999999046325701"/>
    <n v="6.0999999046325701"/>
    <n v="0"/>
    <n v="4.1700000762939498"/>
    <n v="0.62999999523162797"/>
    <n v="1.3099999427795399"/>
    <n v="0"/>
    <n v="35"/>
    <n v="11"/>
    <n v="96"/>
    <n v="1298"/>
    <n v="1935"/>
  </r>
  <r>
    <x v="28"/>
    <x v="2"/>
    <n v="5234"/>
    <n v="3.46000003814697"/>
    <n v="3.46000003814697"/>
    <n v="0"/>
    <n v="1.9299999475479099"/>
    <n v="0.99000000953674305"/>
    <n v="0.54000002145767201"/>
    <n v="0"/>
    <n v="29"/>
    <n v="16"/>
    <n v="33"/>
    <n v="1362"/>
    <n v="1705"/>
  </r>
  <r>
    <x v="28"/>
    <x v="3"/>
    <n v="2672"/>
    <n v="1.7699999809265099"/>
    <n v="1.7699999809265099"/>
    <n v="0"/>
    <n v="0"/>
    <n v="0"/>
    <n v="1.7599999904632599"/>
    <n v="0"/>
    <n v="0"/>
    <n v="0"/>
    <n v="105"/>
    <n v="1335"/>
    <n v="1632"/>
  </r>
  <r>
    <x v="28"/>
    <x v="4"/>
    <n v="9256"/>
    <n v="6.1399998664856001"/>
    <n v="6.1399998664856001"/>
    <n v="0"/>
    <n v="0.43000000715255698"/>
    <n v="3.2699999809265101"/>
    <n v="2.4500000476837198"/>
    <n v="0"/>
    <n v="6"/>
    <n v="51"/>
    <n v="115"/>
    <n v="1268"/>
    <n v="1880"/>
  </r>
  <r>
    <x v="28"/>
    <x v="5"/>
    <n v="10204"/>
    <n v="7.9099998474121103"/>
    <n v="7.9099998474121103"/>
    <n v="0"/>
    <n v="5.4299998283386204"/>
    <n v="0.15000000596046401"/>
    <n v="2.3299999237060498"/>
    <n v="0"/>
    <n v="41"/>
    <n v="5"/>
    <n v="157"/>
    <n v="1237"/>
    <n v="2112"/>
  </r>
  <r>
    <x v="28"/>
    <x v="6"/>
    <n v="5151"/>
    <n v="3.4800000190734899"/>
    <n v="3.4800000190734899"/>
    <n v="0"/>
    <n v="1.03999996185303"/>
    <n v="0.62999999523162797"/>
    <n v="1.79999995231628"/>
    <n v="0"/>
    <n v="16"/>
    <n v="16"/>
    <n v="130"/>
    <n v="1278"/>
    <n v="1829"/>
  </r>
  <r>
    <x v="28"/>
    <x v="7"/>
    <n v="4212"/>
    <n v="2.7799999713897701"/>
    <n v="2.7799999713897701"/>
    <n v="0"/>
    <n v="0"/>
    <n v="0"/>
    <n v="2.7799999713897701"/>
    <n v="0"/>
    <n v="0"/>
    <n v="0"/>
    <n v="164"/>
    <n v="1276"/>
    <n v="1763"/>
  </r>
  <r>
    <x v="28"/>
    <x v="8"/>
    <n v="6466"/>
    <n v="4.2699999809265101"/>
    <n v="4.2699999809265101"/>
    <n v="0"/>
    <n v="0.33000001311302202"/>
    <n v="0.81999999284744296"/>
    <n v="3.1099998950958301"/>
    <n v="9.9999997764825804E-3"/>
    <n v="5"/>
    <n v="18"/>
    <n v="216"/>
    <n v="1201"/>
    <n v="1931"/>
  </r>
  <r>
    <x v="28"/>
    <x v="9"/>
    <n v="11268"/>
    <n v="8.5600004196166992"/>
    <n v="8.5600004196166992"/>
    <n v="0"/>
    <n v="5.8800001144409197"/>
    <n v="0.93000000715255704"/>
    <n v="1.75"/>
    <n v="0"/>
    <n v="49"/>
    <n v="20"/>
    <n v="172"/>
    <n v="1199"/>
    <n v="2218"/>
  </r>
  <r>
    <x v="28"/>
    <x v="10"/>
    <n v="2824"/>
    <n v="1.87000000476837"/>
    <n v="1.87000000476837"/>
    <n v="0"/>
    <n v="0"/>
    <n v="0"/>
    <n v="1.87000000476837"/>
    <n v="0"/>
    <n v="0"/>
    <n v="0"/>
    <n v="120"/>
    <n v="1320"/>
    <n v="1651"/>
  </r>
  <r>
    <x v="28"/>
    <x v="11"/>
    <n v="9282"/>
    <n v="6.2600002288818404"/>
    <n v="6.2600002288818404"/>
    <n v="0"/>
    <n v="2.0899999141693102"/>
    <n v="1.03999996185303"/>
    <n v="3.1300001144409202"/>
    <n v="0"/>
    <n v="30"/>
    <n v="26"/>
    <n v="191"/>
    <n v="1193"/>
    <n v="2132"/>
  </r>
  <r>
    <x v="28"/>
    <x v="12"/>
    <n v="8905"/>
    <n v="7.1300001144409197"/>
    <n v="7.1300001144409197"/>
    <n v="0"/>
    <n v="5.5999999046325701"/>
    <n v="0.18999999761581399"/>
    <n v="1.3400000333786"/>
    <n v="0"/>
    <n v="41"/>
    <n v="4"/>
    <n v="82"/>
    <n v="1313"/>
    <n v="1976"/>
  </r>
  <r>
    <x v="28"/>
    <x v="13"/>
    <n v="6829"/>
    <n v="4.5100002288818404"/>
    <n v="4.5100002288818404"/>
    <n v="0"/>
    <n v="0.36000001430511502"/>
    <n v="2.3900001049041699"/>
    <n v="1.7699999809265099"/>
    <n v="0"/>
    <n v="7"/>
    <n v="54"/>
    <n v="118"/>
    <n v="1261"/>
    <n v="1909"/>
  </r>
  <r>
    <x v="28"/>
    <x v="14"/>
    <n v="4562"/>
    <n v="3.03999996185303"/>
    <n v="3.03999996185303"/>
    <n v="0"/>
    <n v="1.1799999475479099"/>
    <n v="0.490000009536743"/>
    <n v="1.37000000476837"/>
    <n v="0"/>
    <n v="19"/>
    <n v="14"/>
    <n v="108"/>
    <n v="1299"/>
    <n v="1813"/>
  </r>
  <r>
    <x v="28"/>
    <x v="15"/>
    <n v="10232"/>
    <n v="8.1800003051757795"/>
    <n v="8.1800003051757795"/>
    <n v="0"/>
    <n v="6.2399997711181596"/>
    <n v="0.230000004172325"/>
    <n v="1.70000004768372"/>
    <n v="0"/>
    <n v="45"/>
    <n v="5"/>
    <n v="104"/>
    <n v="1286"/>
    <n v="2008"/>
  </r>
  <r>
    <x v="28"/>
    <x v="16"/>
    <n v="2718"/>
    <n v="1.79999995231628"/>
    <n v="1.79999995231628"/>
    <n v="0"/>
    <n v="0.67000001668930098"/>
    <n v="0.77999997138977095"/>
    <n v="0.34000000357627902"/>
    <n v="0"/>
    <n v="11"/>
    <n v="16"/>
    <n v="20"/>
    <n v="1393"/>
    <n v="1580"/>
  </r>
  <r>
    <x v="28"/>
    <x v="17"/>
    <n v="6260"/>
    <n v="4.2600002288818404"/>
    <n v="4.2600002288818404"/>
    <n v="0"/>
    <n v="1.28999996185303"/>
    <n v="0.54000002145767201"/>
    <n v="2.4000000953674299"/>
    <n v="0"/>
    <n v="16"/>
    <n v="14"/>
    <n v="136"/>
    <n v="1257"/>
    <n v="1854"/>
  </r>
  <r>
    <x v="28"/>
    <x v="18"/>
    <n v="0"/>
    <n v="0"/>
    <n v="0"/>
    <n v="0"/>
    <n v="0"/>
    <n v="0"/>
    <n v="0"/>
    <n v="0"/>
    <n v="0"/>
    <n v="0"/>
    <n v="0"/>
    <n v="1440"/>
    <n v="0"/>
  </r>
  <r>
    <x v="29"/>
    <x v="0"/>
    <n v="7626"/>
    <n v="6.0500001907348597"/>
    <n v="6.0500001907348597"/>
    <n v="2"/>
    <n v="0.82999998331069902"/>
    <n v="0.70999997854232799"/>
    <n v="4.5"/>
    <n v="0"/>
    <n v="65"/>
    <n v="15"/>
    <n v="156"/>
    <n v="723"/>
    <n v="3635"/>
  </r>
  <r>
    <x v="29"/>
    <x v="1"/>
    <n v="12386"/>
    <n v="9.8199996948242205"/>
    <n v="9.8199996948242205"/>
    <n v="2"/>
    <n v="4.96000003814697"/>
    <n v="0.64999997615814198"/>
    <n v="4.21000003814697"/>
    <n v="0"/>
    <n v="116"/>
    <n v="14"/>
    <n v="169"/>
    <n v="680"/>
    <n v="4079"/>
  </r>
  <r>
    <x v="29"/>
    <x v="2"/>
    <n v="13318"/>
    <n v="10.560000419616699"/>
    <n v="10.560000419616699"/>
    <n v="2"/>
    <n v="5.6199998855590803"/>
    <n v="1.0299999713897701"/>
    <n v="3.9100000858306898"/>
    <n v="0"/>
    <n v="123"/>
    <n v="21"/>
    <n v="174"/>
    <n v="699"/>
    <n v="4163"/>
  </r>
  <r>
    <x v="29"/>
    <x v="3"/>
    <n v="14461"/>
    <n v="11.4700002670288"/>
    <n v="11.4700002670288"/>
    <n v="0"/>
    <n v="4.9099998474121103"/>
    <n v="1.1499999761581401"/>
    <n v="5.4099998474121103"/>
    <n v="0"/>
    <n v="60"/>
    <n v="23"/>
    <n v="190"/>
    <n v="729"/>
    <n v="3666"/>
  </r>
  <r>
    <x v="29"/>
    <x v="4"/>
    <n v="11207"/>
    <n v="8.8900003433227504"/>
    <n v="8.8900003433227504"/>
    <n v="0"/>
    <n v="5.3699998855590803"/>
    <n v="1.0700000524520901"/>
    <n v="2.4400000572204599"/>
    <n v="0"/>
    <n v="64"/>
    <n v="21"/>
    <n v="142"/>
    <n v="563"/>
    <n v="3363"/>
  </r>
  <r>
    <x v="29"/>
    <x v="5"/>
    <n v="2132"/>
    <n v="1.6900000572204601"/>
    <n v="1.6900000572204601"/>
    <n v="0"/>
    <n v="0"/>
    <n v="0"/>
    <n v="1.6900000572204601"/>
    <n v="0"/>
    <n v="0"/>
    <n v="0"/>
    <n v="93"/>
    <n v="599"/>
    <n v="2572"/>
  </r>
  <r>
    <x v="29"/>
    <x v="6"/>
    <n v="13630"/>
    <n v="10.810000419616699"/>
    <n v="10.810000419616699"/>
    <n v="2"/>
    <n v="5.0500001907348597"/>
    <n v="0.56000000238418601"/>
    <n v="5.1999998092651403"/>
    <n v="0"/>
    <n v="117"/>
    <n v="10"/>
    <n v="174"/>
    <n v="720"/>
    <n v="4157"/>
  </r>
  <r>
    <x v="29"/>
    <x v="7"/>
    <n v="13070"/>
    <n v="10.3599996566772"/>
    <n v="10.3599996566772"/>
    <n v="2"/>
    <n v="5.3000001907348597"/>
    <n v="0.87999999523162797"/>
    <n v="4.1799998283386204"/>
    <n v="0"/>
    <n v="120"/>
    <n v="19"/>
    <n v="154"/>
    <n v="737"/>
    <n v="4092"/>
  </r>
  <r>
    <x v="29"/>
    <x v="8"/>
    <n v="9388"/>
    <n v="7.4400000572204599"/>
    <n v="7.4400000572204599"/>
    <n v="2"/>
    <n v="2.2300000190734899"/>
    <n v="0.43999999761581399"/>
    <n v="4.7800002098083496"/>
    <n v="0"/>
    <n v="82"/>
    <n v="8"/>
    <n v="169"/>
    <n v="763"/>
    <n v="3787"/>
  </r>
  <r>
    <x v="29"/>
    <x v="9"/>
    <n v="15148"/>
    <n v="12.0100002288818"/>
    <n v="12.0100002288818"/>
    <n v="2"/>
    <n v="6.9000000953674299"/>
    <n v="0.81999999284744296"/>
    <n v="4.28999996185303"/>
    <n v="0"/>
    <n v="137"/>
    <n v="16"/>
    <n v="145"/>
    <n v="677"/>
    <n v="4236"/>
  </r>
  <r>
    <x v="29"/>
    <x v="10"/>
    <n v="12200"/>
    <n v="9.6700000762939506"/>
    <n v="9.6700000762939506"/>
    <n v="2"/>
    <n v="4.9099998474121103"/>
    <n v="0.58999997377395597"/>
    <n v="4.1799998283386204"/>
    <n v="0"/>
    <n v="113"/>
    <n v="12"/>
    <n v="159"/>
    <n v="769"/>
    <n v="4044"/>
  </r>
  <r>
    <x v="29"/>
    <x v="11"/>
    <n v="5709"/>
    <n v="4.5300002098083496"/>
    <n v="4.5300002098083496"/>
    <n v="0"/>
    <n v="1.5199999809265099"/>
    <n v="0.519999980926514"/>
    <n v="2.4800000190734899"/>
    <n v="0"/>
    <n v="19"/>
    <n v="10"/>
    <n v="136"/>
    <n v="740"/>
    <n v="2908"/>
  </r>
  <r>
    <x v="29"/>
    <x v="12"/>
    <n v="3703"/>
    <n v="2.9400000572204599"/>
    <n v="2.9400000572204599"/>
    <n v="0"/>
    <n v="0"/>
    <n v="0"/>
    <n v="2.9400000572204599"/>
    <n v="0"/>
    <n v="0"/>
    <n v="0"/>
    <n v="135"/>
    <n v="734"/>
    <n v="2741"/>
  </r>
  <r>
    <x v="29"/>
    <x v="13"/>
    <n v="12405"/>
    <n v="9.8400001525878906"/>
    <n v="9.8400001525878906"/>
    <n v="2"/>
    <n v="5.0500001907348597"/>
    <n v="0.87000000476837203"/>
    <n v="3.9200000762939502"/>
    <n v="0"/>
    <n v="117"/>
    <n v="16"/>
    <n v="141"/>
    <n v="692"/>
    <n v="4005"/>
  </r>
  <r>
    <x v="29"/>
    <x v="14"/>
    <n v="16208"/>
    <n v="12.8500003814697"/>
    <n v="12.8500003814697"/>
    <n v="0"/>
    <n v="7.5100002288818404"/>
    <n v="0.92000001668930098"/>
    <n v="4.4200000762939498"/>
    <n v="0"/>
    <n v="90"/>
    <n v="18"/>
    <n v="161"/>
    <n v="593"/>
    <n v="3763"/>
  </r>
  <r>
    <x v="29"/>
    <x v="15"/>
    <n v="7359"/>
    <n v="5.8400001525878897"/>
    <n v="5.8400001525878897"/>
    <n v="0"/>
    <n v="0.33000001311302202"/>
    <n v="0.18000000715255701"/>
    <n v="5.3299999237060502"/>
    <n v="0"/>
    <n v="4"/>
    <n v="4"/>
    <n v="192"/>
    <n v="676"/>
    <n v="3061"/>
  </r>
  <r>
    <x v="29"/>
    <x v="16"/>
    <n v="5417"/>
    <n v="4.3000001907348597"/>
    <n v="4.3000001907348597"/>
    <n v="0"/>
    <n v="0.89999997615814198"/>
    <n v="0.490000009536743"/>
    <n v="2.9100000858306898"/>
    <n v="0"/>
    <n v="11"/>
    <n v="10"/>
    <n v="139"/>
    <n v="711"/>
    <n v="2884"/>
  </r>
  <r>
    <x v="29"/>
    <x v="17"/>
    <n v="6175"/>
    <n v="4.9000000953674299"/>
    <n v="4.9000000953674299"/>
    <n v="0"/>
    <n v="0.25"/>
    <n v="0.36000001430511502"/>
    <n v="4.2699999809265101"/>
    <n v="0"/>
    <n v="3"/>
    <n v="7"/>
    <n v="172"/>
    <n v="767"/>
    <n v="2982"/>
  </r>
  <r>
    <x v="29"/>
    <x v="18"/>
    <n v="2946"/>
    <n v="2.3399999141693102"/>
    <n v="2.3399999141693102"/>
    <n v="0"/>
    <n v="0"/>
    <n v="0"/>
    <n v="2.3399999141693102"/>
    <n v="0"/>
    <n v="0"/>
    <n v="0"/>
    <n v="121"/>
    <n v="780"/>
    <n v="2660"/>
  </r>
  <r>
    <x v="29"/>
    <x v="19"/>
    <n v="11419"/>
    <n v="9.0600004196166992"/>
    <n v="9.0600004196166992"/>
    <n v="0"/>
    <n v="6.0300002098083496"/>
    <n v="0.56000000238418601"/>
    <n v="2.4700000286102299"/>
    <n v="0"/>
    <n v="71"/>
    <n v="10"/>
    <n v="127"/>
    <n v="669"/>
    <n v="3369"/>
  </r>
  <r>
    <x v="29"/>
    <x v="20"/>
    <n v="6064"/>
    <n v="4.8099999427795401"/>
    <n v="4.8099999427795401"/>
    <n v="2"/>
    <n v="0.62999999523162797"/>
    <n v="0.17000000178813901"/>
    <n v="4.0100002288818404"/>
    <n v="0"/>
    <n v="63"/>
    <n v="4"/>
    <n v="142"/>
    <n v="802"/>
    <n v="3491"/>
  </r>
  <r>
    <x v="29"/>
    <x v="21"/>
    <n v="8712"/>
    <n v="6.9099998474121103"/>
    <n v="6.9099998474121103"/>
    <n v="2"/>
    <n v="1.3400000333786"/>
    <n v="1.0599999427795399"/>
    <n v="4.5"/>
    <n v="0"/>
    <n v="71"/>
    <n v="20"/>
    <n v="195"/>
    <n v="822"/>
    <n v="3784"/>
  </r>
  <r>
    <x v="29"/>
    <x v="22"/>
    <n v="7875"/>
    <n v="6.2399997711181596"/>
    <n v="6.2399997711181596"/>
    <n v="0"/>
    <n v="1.5599999427795399"/>
    <n v="0.490000009536743"/>
    <n v="4.1999998092651403"/>
    <n v="0"/>
    <n v="19"/>
    <n v="10"/>
    <n v="167"/>
    <n v="680"/>
    <n v="3110"/>
  </r>
  <r>
    <x v="29"/>
    <x v="23"/>
    <n v="8567"/>
    <n v="6.78999996185303"/>
    <n v="6.78999996185303"/>
    <n v="2"/>
    <n v="0.88999998569488503"/>
    <n v="0.15999999642372101"/>
    <n v="5.7399997711181596"/>
    <n v="0"/>
    <n v="66"/>
    <n v="3"/>
    <n v="214"/>
    <n v="764"/>
    <n v="3783"/>
  </r>
  <r>
    <x v="29"/>
    <x v="24"/>
    <n v="7045"/>
    <n v="5.5900001525878897"/>
    <n v="5.5900001525878897"/>
    <n v="2"/>
    <n v="1.54999995231628"/>
    <n v="0.25"/>
    <n v="3.7799999713897701"/>
    <n v="0"/>
    <n v="74"/>
    <n v="5"/>
    <n v="166"/>
    <n v="831"/>
    <n v="3644"/>
  </r>
  <r>
    <x v="29"/>
    <x v="25"/>
    <n v="4468"/>
    <n v="3.53999996185303"/>
    <n v="3.53999996185303"/>
    <n v="0"/>
    <n v="0"/>
    <n v="0"/>
    <n v="3.53999996185303"/>
    <n v="0"/>
    <n v="0"/>
    <n v="0"/>
    <n v="158"/>
    <n v="851"/>
    <n v="2799"/>
  </r>
  <r>
    <x v="29"/>
    <x v="26"/>
    <n v="2943"/>
    <n v="2.3299999237060498"/>
    <n v="2.3299999237060498"/>
    <n v="0"/>
    <n v="0"/>
    <n v="0"/>
    <n v="2.3299999237060498"/>
    <n v="0"/>
    <n v="0"/>
    <n v="0"/>
    <n v="139"/>
    <n v="621"/>
    <n v="2685"/>
  </r>
  <r>
    <x v="29"/>
    <x v="27"/>
    <n v="8382"/>
    <n v="6.6500000953674299"/>
    <n v="6.6500000953674299"/>
    <n v="2"/>
    <n v="1.2699999809265099"/>
    <n v="0.66000002622604403"/>
    <n v="4.7199997901916504"/>
    <n v="0"/>
    <n v="71"/>
    <n v="13"/>
    <n v="171"/>
    <n v="772"/>
    <n v="3721"/>
  </r>
  <r>
    <x v="29"/>
    <x v="28"/>
    <n v="6582"/>
    <n v="5.2199997901916504"/>
    <n v="5.2199997901916504"/>
    <n v="2"/>
    <n v="0.66000002622604403"/>
    <n v="0.63999998569488503"/>
    <n v="3.9200000762939502"/>
    <n v="0"/>
    <n v="63"/>
    <n v="13"/>
    <n v="152"/>
    <n v="840"/>
    <n v="3586"/>
  </r>
  <r>
    <x v="29"/>
    <x v="29"/>
    <n v="9143"/>
    <n v="7.25"/>
    <n v="7.25"/>
    <n v="2"/>
    <n v="1.3899999856948899"/>
    <n v="0.58999997377395597"/>
    <n v="5.2699999809265101"/>
    <n v="0"/>
    <n v="72"/>
    <n v="10"/>
    <n v="184"/>
    <n v="763"/>
    <n v="3788"/>
  </r>
  <r>
    <x v="29"/>
    <x v="30"/>
    <n v="4561"/>
    <n v="3.6199998855590798"/>
    <n v="3.6199998855590798"/>
    <n v="0"/>
    <n v="0.64999997615814198"/>
    <n v="0.270000010728836"/>
    <n v="2.6900000572204599"/>
    <n v="0"/>
    <n v="8"/>
    <n v="6"/>
    <n v="102"/>
    <n v="433"/>
    <n v="1976"/>
  </r>
  <r>
    <x v="30"/>
    <x v="0"/>
    <n v="5014"/>
    <n v="3.9100000858306898"/>
    <n v="3.9100000858306898"/>
    <n v="0"/>
    <n v="0"/>
    <n v="0.33000001311302202"/>
    <n v="3.5799999237060498"/>
    <n v="0"/>
    <n v="0"/>
    <n v="7"/>
    <n v="196"/>
    <n v="1237"/>
    <n v="2650"/>
  </r>
  <r>
    <x v="30"/>
    <x v="1"/>
    <n v="5571"/>
    <n v="4.3499999046325701"/>
    <n v="4.3499999046325701"/>
    <n v="0"/>
    <n v="0.15000000596046401"/>
    <n v="0.97000002861022905"/>
    <n v="3.2300000190734899"/>
    <n v="0"/>
    <n v="2"/>
    <n v="23"/>
    <n v="163"/>
    <n v="1252"/>
    <n v="2654"/>
  </r>
  <r>
    <x v="30"/>
    <x v="2"/>
    <n v="3135"/>
    <n v="2.4500000476837198"/>
    <n v="2.4500000476837198"/>
    <n v="0"/>
    <n v="0"/>
    <n v="0"/>
    <n v="2.4300000667571999"/>
    <n v="0"/>
    <n v="0"/>
    <n v="0"/>
    <n v="134"/>
    <n v="1306"/>
    <n v="2443"/>
  </r>
  <r>
    <x v="30"/>
    <x v="3"/>
    <n v="3430"/>
    <n v="2.6800000667571999"/>
    <n v="2.6800000667571999"/>
    <n v="0"/>
    <n v="0"/>
    <n v="0"/>
    <n v="0.89999997615814198"/>
    <n v="0"/>
    <n v="0"/>
    <n v="0"/>
    <n v="65"/>
    <n v="1375"/>
    <n v="2505"/>
  </r>
  <r>
    <x v="30"/>
    <x v="4"/>
    <n v="5319"/>
    <n v="4.1500000953674299"/>
    <n v="4.1500000953674299"/>
    <n v="0"/>
    <n v="0"/>
    <n v="0"/>
    <n v="0"/>
    <n v="0"/>
    <n v="0"/>
    <n v="0"/>
    <n v="0"/>
    <n v="1440"/>
    <n v="2693"/>
  </r>
  <r>
    <x v="30"/>
    <x v="5"/>
    <n v="3008"/>
    <n v="2.3499999046325701"/>
    <n v="2.3499999046325701"/>
    <n v="0"/>
    <n v="0"/>
    <n v="0"/>
    <n v="0"/>
    <n v="0"/>
    <n v="0"/>
    <n v="0"/>
    <n v="0"/>
    <n v="1440"/>
    <n v="2439"/>
  </r>
  <r>
    <x v="30"/>
    <x v="6"/>
    <n v="3864"/>
    <n v="3.0099999904632599"/>
    <n v="3.0099999904632599"/>
    <n v="0"/>
    <n v="0.31000000238418601"/>
    <n v="1.0599999427795399"/>
    <n v="1.3500000238418599"/>
    <n v="0"/>
    <n v="4"/>
    <n v="22"/>
    <n v="105"/>
    <n v="1309"/>
    <n v="2536"/>
  </r>
  <r>
    <x v="30"/>
    <x v="7"/>
    <n v="5697"/>
    <n v="4.4400000572204599"/>
    <n v="4.4400000572204599"/>
    <n v="0"/>
    <n v="0.52999997138977095"/>
    <n v="0.479999989271164"/>
    <n v="3.4400000572204599"/>
    <n v="0"/>
    <n v="7"/>
    <n v="10"/>
    <n v="166"/>
    <n v="1257"/>
    <n v="2668"/>
  </r>
  <r>
    <x v="30"/>
    <x v="8"/>
    <n v="5273"/>
    <n v="4.1100001335143999"/>
    <n v="4.1100001335143999"/>
    <n v="0"/>
    <n v="0"/>
    <n v="1.03999996185303"/>
    <n v="3.0699999332428001"/>
    <n v="0"/>
    <n v="0"/>
    <n v="27"/>
    <n v="167"/>
    <n v="1246"/>
    <n v="2647"/>
  </r>
  <r>
    <x v="30"/>
    <x v="9"/>
    <n v="8538"/>
    <n v="6.6599998474121103"/>
    <n v="6.6599998474121103"/>
    <n v="0"/>
    <n v="2.6300001144409202"/>
    <n v="1.0199999809265099"/>
    <n v="3.0099999904632599"/>
    <n v="0"/>
    <n v="35"/>
    <n v="18"/>
    <n v="158"/>
    <n v="1229"/>
    <n v="2883"/>
  </r>
  <r>
    <x v="30"/>
    <x v="10"/>
    <n v="8687"/>
    <n v="6.7800002098083496"/>
    <n v="6.7800002098083496"/>
    <n v="0"/>
    <n v="0.28999999165535001"/>
    <n v="2.4100000858306898"/>
    <n v="4.0799999237060502"/>
    <n v="0"/>
    <n v="4"/>
    <n v="54"/>
    <n v="212"/>
    <n v="1170"/>
    <n v="2944"/>
  </r>
  <r>
    <x v="30"/>
    <x v="11"/>
    <n v="9423"/>
    <n v="7.3499999046325701"/>
    <n v="7.3499999046325701"/>
    <n v="0"/>
    <n v="0.52999997138977095"/>
    <n v="2.0299999713897701"/>
    <n v="4.75"/>
    <n v="0"/>
    <n v="7"/>
    <n v="44"/>
    <n v="238"/>
    <n v="1151"/>
    <n v="3012"/>
  </r>
  <r>
    <x v="30"/>
    <x v="12"/>
    <n v="8286"/>
    <n v="6.46000003814697"/>
    <n v="6.46000003814697"/>
    <n v="0"/>
    <n v="0.15000000596046401"/>
    <n v="2.0499999523162802"/>
    <n v="4.2699999809265101"/>
    <n v="0"/>
    <n v="2"/>
    <n v="44"/>
    <n v="206"/>
    <n v="1188"/>
    <n v="2889"/>
  </r>
  <r>
    <x v="30"/>
    <x v="13"/>
    <n v="4503"/>
    <n v="3.5099999904632599"/>
    <n v="3.5099999904632599"/>
    <n v="0"/>
    <n v="1.4700000286102299"/>
    <n v="0.239999994635582"/>
    <n v="1.8099999427795399"/>
    <n v="0"/>
    <n v="18"/>
    <n v="6"/>
    <n v="122"/>
    <n v="1294"/>
    <n v="2547"/>
  </r>
  <r>
    <x v="30"/>
    <x v="14"/>
    <n v="10499"/>
    <n v="8.1899995803833008"/>
    <n v="8.1899995803833008"/>
    <n v="0"/>
    <n v="7.0000000298023196E-2"/>
    <n v="4.2199997901916504"/>
    <n v="3.8900001049041699"/>
    <n v="0"/>
    <n v="1"/>
    <n v="91"/>
    <n v="214"/>
    <n v="1134"/>
    <n v="3093"/>
  </r>
  <r>
    <x v="30"/>
    <x v="15"/>
    <n v="12474"/>
    <n v="9.7299995422363299"/>
    <n v="9.7299995422363299"/>
    <n v="0"/>
    <n v="6.5999999046325701"/>
    <n v="0.270000010728836"/>
    <n v="2.8699998855590798"/>
    <n v="0"/>
    <n v="77"/>
    <n v="5"/>
    <n v="129"/>
    <n v="1229"/>
    <n v="3142"/>
  </r>
  <r>
    <x v="30"/>
    <x v="16"/>
    <n v="6174"/>
    <n v="4.8200001716613796"/>
    <n v="4.8200001716613796"/>
    <n v="0"/>
    <n v="0"/>
    <n v="1.20000004768372"/>
    <n v="3.6099998950958301"/>
    <n v="0"/>
    <n v="0"/>
    <n v="28"/>
    <n v="203"/>
    <n v="1209"/>
    <n v="2757"/>
  </r>
  <r>
    <x v="30"/>
    <x v="17"/>
    <n v="15168"/>
    <n v="11.829999923706101"/>
    <n v="11.829999923706101"/>
    <n v="0"/>
    <n v="3.9000000953674299"/>
    <n v="3"/>
    <n v="4.9200000762939498"/>
    <n v="0"/>
    <n v="46"/>
    <n v="67"/>
    <n v="258"/>
    <n v="1069"/>
    <n v="3513"/>
  </r>
  <r>
    <x v="30"/>
    <x v="18"/>
    <n v="10085"/>
    <n v="7.8699998855590803"/>
    <n v="7.8699998855590803"/>
    <n v="0"/>
    <n v="0.15000000596046401"/>
    <n v="1.2799999713897701"/>
    <n v="6.4299998283386204"/>
    <n v="0"/>
    <n v="2"/>
    <n v="28"/>
    <n v="317"/>
    <n v="1093"/>
    <n v="3164"/>
  </r>
  <r>
    <x v="30"/>
    <x v="19"/>
    <n v="4512"/>
    <n v="3.5199999809265101"/>
    <n v="3.5199999809265101"/>
    <n v="0"/>
    <n v="0.77999997138977095"/>
    <n v="0.119999997317791"/>
    <n v="2.03999996185303"/>
    <n v="0"/>
    <n v="10"/>
    <n v="2"/>
    <n v="117"/>
    <n v="1311"/>
    <n v="2596"/>
  </r>
  <r>
    <x v="30"/>
    <x v="20"/>
    <n v="8469"/>
    <n v="6.6100001335143999"/>
    <n v="6.6100001335143999"/>
    <n v="0"/>
    <n v="0"/>
    <n v="0"/>
    <n v="0"/>
    <n v="0"/>
    <n v="0"/>
    <n v="0"/>
    <n v="0"/>
    <n v="1440"/>
    <n v="2894"/>
  </r>
  <r>
    <x v="30"/>
    <x v="21"/>
    <n v="12015"/>
    <n v="9.3699998855590803"/>
    <n v="9.3699998855590803"/>
    <n v="0"/>
    <n v="0"/>
    <n v="0"/>
    <n v="0"/>
    <n v="0"/>
    <n v="0"/>
    <n v="0"/>
    <n v="0"/>
    <n v="1440"/>
    <n v="3212"/>
  </r>
  <r>
    <x v="30"/>
    <x v="22"/>
    <n v="3588"/>
    <n v="2.7999999523162802"/>
    <n v="2.7999999523162802"/>
    <n v="0"/>
    <n v="0"/>
    <n v="0"/>
    <n v="0"/>
    <n v="0"/>
    <n v="0"/>
    <n v="0"/>
    <n v="0"/>
    <n v="1440"/>
    <n v="2516"/>
  </r>
  <r>
    <x v="30"/>
    <x v="23"/>
    <n v="12427"/>
    <n v="9.6899995803833008"/>
    <n v="9.6899995803833008"/>
    <n v="0"/>
    <n v="0"/>
    <n v="0"/>
    <n v="1.1799999475479099"/>
    <n v="0"/>
    <n v="0"/>
    <n v="0"/>
    <n v="70"/>
    <n v="1370"/>
    <n v="3266"/>
  </r>
  <r>
    <x v="30"/>
    <x v="24"/>
    <n v="5843"/>
    <n v="4.5599999427795401"/>
    <n v="4.5599999427795401"/>
    <n v="0"/>
    <n v="0.140000000596046"/>
    <n v="1.1900000572204601"/>
    <n v="3.2300000190734899"/>
    <n v="0"/>
    <n v="2"/>
    <n v="22"/>
    <n v="166"/>
    <n v="1250"/>
    <n v="2683"/>
  </r>
  <r>
    <x v="30"/>
    <x v="25"/>
    <n v="6117"/>
    <n v="4.7699999809265101"/>
    <n v="4.7699999809265101"/>
    <n v="0"/>
    <n v="0"/>
    <n v="0"/>
    <n v="4.7699999809265101"/>
    <n v="0"/>
    <n v="0"/>
    <n v="0"/>
    <n v="250"/>
    <n v="1190"/>
    <n v="2810"/>
  </r>
  <r>
    <x v="30"/>
    <x v="26"/>
    <n v="9217"/>
    <n v="7.1900000572204599"/>
    <n v="7.1900000572204599"/>
    <n v="0"/>
    <n v="0.21999999880790699"/>
    <n v="3.3099999427795401"/>
    <n v="3.6600000858306898"/>
    <n v="0"/>
    <n v="3"/>
    <n v="72"/>
    <n v="182"/>
    <n v="1183"/>
    <n v="2940"/>
  </r>
  <r>
    <x v="30"/>
    <x v="27"/>
    <n v="9877"/>
    <n v="7.6999998092651403"/>
    <n v="7.6999998092651403"/>
    <n v="0"/>
    <n v="5.7600002288818404"/>
    <n v="0.17000000178813901"/>
    <n v="1.7300000190734901"/>
    <n v="0"/>
    <n v="66"/>
    <n v="4"/>
    <n v="110"/>
    <n v="1260"/>
    <n v="2947"/>
  </r>
  <r>
    <x v="30"/>
    <x v="28"/>
    <n v="8240"/>
    <n v="6.4299998283386204"/>
    <n v="6.4299998283386204"/>
    <n v="0"/>
    <n v="0.68999999761581399"/>
    <n v="2.0099999904632599"/>
    <n v="3.7200000286102299"/>
    <n v="0"/>
    <n v="9"/>
    <n v="43"/>
    <n v="162"/>
    <n v="1226"/>
    <n v="2846"/>
  </r>
  <r>
    <x v="30"/>
    <x v="29"/>
    <n v="8701"/>
    <n v="6.78999996185303"/>
    <n v="6.78999996185303"/>
    <n v="0"/>
    <n v="0.37000000476837203"/>
    <n v="3.2400000095367401"/>
    <n v="3.1700000762939502"/>
    <n v="0"/>
    <n v="5"/>
    <n v="71"/>
    <n v="177"/>
    <n v="1106"/>
    <n v="2804"/>
  </r>
  <r>
    <x v="30"/>
    <x v="30"/>
    <n v="0"/>
    <n v="0"/>
    <n v="0"/>
    <n v="0"/>
    <n v="0"/>
    <n v="0"/>
    <n v="0"/>
    <n v="0"/>
    <n v="0"/>
    <n v="0"/>
    <n v="0"/>
    <n v="1440"/>
    <n v="0"/>
  </r>
  <r>
    <x v="31"/>
    <x v="0"/>
    <n v="2564"/>
    <n v="1.6399999856948899"/>
    <n v="1.6399999856948899"/>
    <n v="0"/>
    <n v="0"/>
    <n v="0"/>
    <n v="1.6399999856948899"/>
    <n v="0"/>
    <n v="0"/>
    <n v="0"/>
    <n v="116"/>
    <n v="831"/>
    <n v="2044"/>
  </r>
  <r>
    <x v="31"/>
    <x v="1"/>
    <n v="1320"/>
    <n v="0.83999997377395597"/>
    <n v="0.83999997377395597"/>
    <n v="0"/>
    <n v="0"/>
    <n v="0"/>
    <n v="0.83999997377395597"/>
    <n v="0"/>
    <n v="0"/>
    <n v="0"/>
    <n v="82"/>
    <n v="806"/>
    <n v="1934"/>
  </r>
  <r>
    <x v="31"/>
    <x v="2"/>
    <n v="1219"/>
    <n v="0.77999997138977095"/>
    <n v="0.77999997138977095"/>
    <n v="0"/>
    <n v="0"/>
    <n v="0"/>
    <n v="0.77999997138977095"/>
    <n v="0"/>
    <n v="0"/>
    <n v="0"/>
    <n v="84"/>
    <n v="853"/>
    <n v="1963"/>
  </r>
  <r>
    <x v="31"/>
    <x v="3"/>
    <n v="2483"/>
    <n v="1.5900000333786"/>
    <n v="1.5900000333786"/>
    <n v="0"/>
    <n v="0"/>
    <n v="0"/>
    <n v="1.5900000333786"/>
    <n v="0"/>
    <n v="0"/>
    <n v="0"/>
    <n v="126"/>
    <n v="937"/>
    <n v="2009"/>
  </r>
  <r>
    <x v="31"/>
    <x v="4"/>
    <n v="244"/>
    <n v="0.15999999642372101"/>
    <n v="0.15999999642372101"/>
    <n v="0"/>
    <n v="0"/>
    <n v="0"/>
    <n v="0.15999999642372101"/>
    <n v="0"/>
    <n v="0"/>
    <n v="0"/>
    <n v="12"/>
    <n v="1428"/>
    <n v="1721"/>
  </r>
  <r>
    <x v="31"/>
    <x v="5"/>
    <n v="0"/>
    <n v="0"/>
    <n v="0"/>
    <n v="0"/>
    <n v="0"/>
    <n v="0"/>
    <n v="0"/>
    <n v="0"/>
    <n v="0"/>
    <n v="0"/>
    <n v="0"/>
    <n v="1440"/>
    <n v="1688"/>
  </r>
  <r>
    <x v="31"/>
    <x v="6"/>
    <n v="0"/>
    <n v="0"/>
    <n v="0"/>
    <n v="0"/>
    <n v="0"/>
    <n v="0"/>
    <n v="0"/>
    <n v="0"/>
    <n v="0"/>
    <n v="0"/>
    <n v="0"/>
    <n v="1440"/>
    <n v="1688"/>
  </r>
  <r>
    <x v="31"/>
    <x v="7"/>
    <n v="0"/>
    <n v="0"/>
    <n v="0"/>
    <n v="0"/>
    <n v="0"/>
    <n v="0"/>
    <n v="0"/>
    <n v="0"/>
    <n v="0"/>
    <n v="0"/>
    <n v="0"/>
    <n v="1440"/>
    <n v="1688"/>
  </r>
  <r>
    <x v="31"/>
    <x v="8"/>
    <n v="3147"/>
    <n v="2.0099999904632599"/>
    <n v="2.0099999904632599"/>
    <n v="0"/>
    <n v="0"/>
    <n v="0.28000000119209301"/>
    <n v="1.7400000095367401"/>
    <n v="0"/>
    <n v="0"/>
    <n v="10"/>
    <n v="139"/>
    <n v="744"/>
    <n v="2188"/>
  </r>
  <r>
    <x v="31"/>
    <x v="9"/>
    <n v="144"/>
    <n v="9.00000035762787E-2"/>
    <n v="9.00000035762787E-2"/>
    <n v="0"/>
    <n v="0"/>
    <n v="0"/>
    <n v="9.00000035762787E-2"/>
    <n v="0"/>
    <n v="0"/>
    <n v="0"/>
    <n v="9"/>
    <n v="1431"/>
    <n v="1720"/>
  </r>
  <r>
    <x v="31"/>
    <x v="10"/>
    <n v="4068"/>
    <n v="2.5999999046325701"/>
    <n v="2.5999999046325701"/>
    <n v="0"/>
    <n v="5.0000000745058101E-2"/>
    <n v="0.28000000119209301"/>
    <n v="2.2699999809265101"/>
    <n v="0"/>
    <n v="1"/>
    <n v="20"/>
    <n v="195"/>
    <n v="817"/>
    <n v="2419"/>
  </r>
  <r>
    <x v="31"/>
    <x v="11"/>
    <n v="5245"/>
    <n v="3.3599998950958301"/>
    <n v="3.3599998950958301"/>
    <n v="0"/>
    <n v="0.15999999642372101"/>
    <n v="0.43999999761581399"/>
    <n v="2.75"/>
    <n v="0"/>
    <n v="8"/>
    <n v="45"/>
    <n v="232"/>
    <n v="795"/>
    <n v="2748"/>
  </r>
  <r>
    <x v="31"/>
    <x v="12"/>
    <n v="400"/>
    <n v="0.259999990463257"/>
    <n v="0.259999990463257"/>
    <n v="0"/>
    <n v="3.9999999105930301E-2"/>
    <n v="5.0000000745058101E-2"/>
    <n v="0.15999999642372101"/>
    <n v="0"/>
    <n v="3"/>
    <n v="8"/>
    <n v="19"/>
    <n v="1410"/>
    <n v="1799"/>
  </r>
  <r>
    <x v="31"/>
    <x v="13"/>
    <n v="0"/>
    <n v="0"/>
    <n v="0"/>
    <n v="0"/>
    <n v="0"/>
    <n v="0"/>
    <n v="0"/>
    <n v="0"/>
    <n v="0"/>
    <n v="0"/>
    <n v="0"/>
    <n v="1440"/>
    <n v="1688"/>
  </r>
  <r>
    <x v="31"/>
    <x v="14"/>
    <n v="1321"/>
    <n v="0.85000002384185802"/>
    <n v="0.85000002384185802"/>
    <n v="0"/>
    <n v="0"/>
    <n v="0"/>
    <n v="0.85000002384185802"/>
    <n v="0"/>
    <n v="0"/>
    <n v="0"/>
    <n v="80"/>
    <n v="1360"/>
    <n v="1928"/>
  </r>
  <r>
    <x v="31"/>
    <x v="15"/>
    <n v="1758"/>
    <n v="1.12999999523163"/>
    <n v="1.12999999523163"/>
    <n v="0"/>
    <n v="0"/>
    <n v="0"/>
    <n v="1.12999999523163"/>
    <n v="0"/>
    <n v="0"/>
    <n v="0"/>
    <n v="112"/>
    <n v="900"/>
    <n v="2067"/>
  </r>
  <r>
    <x v="31"/>
    <x v="16"/>
    <n v="6157"/>
    <n v="3.9400000572204599"/>
    <n v="3.9400000572204599"/>
    <n v="0"/>
    <n v="0"/>
    <n v="0"/>
    <n v="3.9400000572204599"/>
    <n v="0"/>
    <n v="0"/>
    <n v="0"/>
    <n v="310"/>
    <n v="714"/>
    <n v="2780"/>
  </r>
  <r>
    <x v="31"/>
    <x v="17"/>
    <n v="8360"/>
    <n v="5.3499999046325701"/>
    <n v="5.3499999046325701"/>
    <n v="0"/>
    <n v="0.140000000596046"/>
    <n v="0.28000000119209301"/>
    <n v="4.9299998283386204"/>
    <n v="0"/>
    <n v="6"/>
    <n v="14"/>
    <n v="380"/>
    <n v="634"/>
    <n v="3101"/>
  </r>
  <r>
    <x v="31"/>
    <x v="18"/>
    <n v="7174"/>
    <n v="4.5900001525878897"/>
    <n v="4.5900001525878897"/>
    <n v="0"/>
    <n v="0.33000001311302202"/>
    <n v="0.36000001430511502"/>
    <n v="3.9100000858306898"/>
    <n v="0"/>
    <n v="10"/>
    <n v="20"/>
    <n v="301"/>
    <n v="749"/>
    <n v="2896"/>
  </r>
  <r>
    <x v="31"/>
    <x v="19"/>
    <n v="1619"/>
    <n v="1.03999996185303"/>
    <n v="1.03999996185303"/>
    <n v="0"/>
    <n v="0"/>
    <n v="0"/>
    <n v="1.03999996185303"/>
    <n v="0"/>
    <n v="0"/>
    <n v="0"/>
    <n v="79"/>
    <n v="834"/>
    <n v="1962"/>
  </r>
  <r>
    <x v="31"/>
    <x v="20"/>
    <n v="1831"/>
    <n v="1.16999995708466"/>
    <n v="1.16999995708466"/>
    <n v="0"/>
    <n v="0"/>
    <n v="0"/>
    <n v="1.16999995708466"/>
    <n v="0"/>
    <n v="0"/>
    <n v="0"/>
    <n v="101"/>
    <n v="916"/>
    <n v="2015"/>
  </r>
  <r>
    <x v="31"/>
    <x v="21"/>
    <n v="2421"/>
    <n v="1.54999995231628"/>
    <n v="1.54999995231628"/>
    <n v="0"/>
    <n v="0"/>
    <n v="0"/>
    <n v="1.54999995231628"/>
    <n v="0"/>
    <n v="0"/>
    <n v="0"/>
    <n v="156"/>
    <n v="739"/>
    <n v="2297"/>
  </r>
  <r>
    <x v="31"/>
    <x v="22"/>
    <n v="2283"/>
    <n v="1.46000003814697"/>
    <n v="1.46000003814697"/>
    <n v="0"/>
    <n v="0"/>
    <n v="0"/>
    <n v="1.46000003814697"/>
    <n v="0"/>
    <n v="0"/>
    <n v="0"/>
    <n v="129"/>
    <n v="848"/>
    <n v="2067"/>
  </r>
  <r>
    <x v="31"/>
    <x v="23"/>
    <n v="0"/>
    <n v="0"/>
    <n v="0"/>
    <n v="0"/>
    <n v="0"/>
    <n v="0"/>
    <n v="0"/>
    <n v="0"/>
    <n v="0"/>
    <n v="0"/>
    <n v="0"/>
    <n v="1440"/>
    <n v="1688"/>
  </r>
  <r>
    <x v="31"/>
    <x v="24"/>
    <n v="0"/>
    <n v="0"/>
    <n v="0"/>
    <n v="0"/>
    <n v="0"/>
    <n v="0"/>
    <n v="0"/>
    <n v="0"/>
    <n v="0"/>
    <n v="0"/>
    <n v="0"/>
    <n v="1440"/>
    <n v="1688"/>
  </r>
  <r>
    <x v="31"/>
    <x v="25"/>
    <n v="0"/>
    <n v="0"/>
    <n v="0"/>
    <n v="0"/>
    <n v="0"/>
    <n v="0"/>
    <n v="0"/>
    <n v="0"/>
    <n v="0"/>
    <n v="0"/>
    <n v="0"/>
    <n v="1440"/>
    <n v="1688"/>
  </r>
  <r>
    <x v="31"/>
    <x v="26"/>
    <n v="0"/>
    <n v="0"/>
    <n v="0"/>
    <n v="0"/>
    <n v="0"/>
    <n v="0"/>
    <n v="0"/>
    <n v="0"/>
    <n v="0"/>
    <n v="0"/>
    <n v="0"/>
    <n v="1440"/>
    <n v="1688"/>
  </r>
  <r>
    <x v="31"/>
    <x v="27"/>
    <n v="0"/>
    <n v="0"/>
    <n v="0"/>
    <n v="0"/>
    <n v="0"/>
    <n v="0"/>
    <n v="0"/>
    <n v="0"/>
    <n v="0"/>
    <n v="0"/>
    <n v="0"/>
    <n v="1440"/>
    <n v="1688"/>
  </r>
  <r>
    <x v="31"/>
    <x v="28"/>
    <n v="0"/>
    <n v="0"/>
    <n v="0"/>
    <n v="0"/>
    <n v="0"/>
    <n v="0"/>
    <n v="0"/>
    <n v="0"/>
    <n v="0"/>
    <n v="0"/>
    <n v="0"/>
    <n v="48"/>
    <n v="57"/>
  </r>
  <r>
    <x v="32"/>
    <x v="0"/>
    <n v="23186"/>
    <n v="20.399999618530298"/>
    <n v="20.399999618530298"/>
    <n v="0"/>
    <n v="12.2200002670288"/>
    <n v="0.34000000357627902"/>
    <n v="7.8200001716613796"/>
    <n v="0"/>
    <n v="85"/>
    <n v="7"/>
    <n v="312"/>
    <n v="1036"/>
    <n v="3921"/>
  </r>
  <r>
    <x v="32"/>
    <x v="1"/>
    <n v="15337"/>
    <n v="9.5799999237060494"/>
    <n v="9.5799999237060494"/>
    <n v="0"/>
    <n v="3.5499999523162802"/>
    <n v="0.37999999523162797"/>
    <n v="5.6399998664856001"/>
    <n v="0"/>
    <n v="108"/>
    <n v="18"/>
    <n v="216"/>
    <n v="1098"/>
    <n v="3566"/>
  </r>
  <r>
    <x v="32"/>
    <x v="2"/>
    <n v="21129"/>
    <n v="18.9799995422363"/>
    <n v="18.9799995422363"/>
    <n v="0"/>
    <n v="10.550000190734901"/>
    <n v="0.58999997377395597"/>
    <n v="7.75"/>
    <n v="1.9999999552965199E-2"/>
    <n v="68"/>
    <n v="13"/>
    <n v="298"/>
    <n v="1061"/>
    <n v="3793"/>
  </r>
  <r>
    <x v="32"/>
    <x v="3"/>
    <n v="13422"/>
    <n v="7.1700000762939498"/>
    <n v="7.1700000762939498"/>
    <n v="0"/>
    <n v="5.0000000745058101E-2"/>
    <n v="5.0000000745058101E-2"/>
    <n v="7.0100002288818404"/>
    <n v="9.9999997764825804E-3"/>
    <n v="106"/>
    <n v="1"/>
    <n v="281"/>
    <n v="1052"/>
    <n v="3934"/>
  </r>
  <r>
    <x v="32"/>
    <x v="4"/>
    <n v="29326"/>
    <n v="25.290000915527301"/>
    <n v="25.290000915527301"/>
    <n v="0"/>
    <n v="13.2399997711182"/>
    <n v="1.21000003814697"/>
    <n v="10.710000038146999"/>
    <n v="0"/>
    <n v="94"/>
    <n v="29"/>
    <n v="429"/>
    <n v="888"/>
    <n v="4547"/>
  </r>
  <r>
    <x v="32"/>
    <x v="5"/>
    <n v="15118"/>
    <n v="8.8699998855590803"/>
    <n v="8.8699998855590803"/>
    <n v="0"/>
    <n v="0"/>
    <n v="7.0000000298023196E-2"/>
    <n v="8.7899999618530291"/>
    <n v="0"/>
    <n v="58"/>
    <n v="15"/>
    <n v="307"/>
    <n v="1060"/>
    <n v="3545"/>
  </r>
  <r>
    <x v="32"/>
    <x v="6"/>
    <n v="11423"/>
    <n v="8.6700000762939506"/>
    <n v="8.6700000762939506"/>
    <n v="0"/>
    <n v="2.4400000572204599"/>
    <n v="0.270000010728836"/>
    <n v="5.9400000572204599"/>
    <n v="0"/>
    <n v="29"/>
    <n v="5"/>
    <n v="191"/>
    <n v="1215"/>
    <n v="2761"/>
  </r>
  <r>
    <x v="32"/>
    <x v="7"/>
    <n v="18785"/>
    <n v="17.399999618530298"/>
    <n v="17.399999618530298"/>
    <n v="0"/>
    <n v="12.1499996185303"/>
    <n v="0.18000000715255701"/>
    <n v="5.0300002098083496"/>
    <n v="0"/>
    <n v="82"/>
    <n v="13"/>
    <n v="214"/>
    <n v="1131"/>
    <n v="3676"/>
  </r>
  <r>
    <x v="32"/>
    <x v="8"/>
    <n v="19948"/>
    <n v="18.110000610351602"/>
    <n v="18.110000610351602"/>
    <n v="0"/>
    <n v="11.0200004577637"/>
    <n v="0.68999999761581399"/>
    <n v="6.3400001525878897"/>
    <n v="0"/>
    <n v="73"/>
    <n v="19"/>
    <n v="225"/>
    <n v="1123"/>
    <n v="3679"/>
  </r>
  <r>
    <x v="32"/>
    <x v="9"/>
    <n v="19377"/>
    <n v="17.620000839233398"/>
    <n v="17.620000839233398"/>
    <n v="0"/>
    <n v="12.289999961853001"/>
    <n v="0.41999998688697798"/>
    <n v="4.8899998664856001"/>
    <n v="0"/>
    <n v="82"/>
    <n v="13"/>
    <n v="226"/>
    <n v="1119"/>
    <n v="3659"/>
  </r>
  <r>
    <x v="32"/>
    <x v="10"/>
    <n v="18258"/>
    <n v="16.309999465942401"/>
    <n v="16.309999465942401"/>
    <n v="0"/>
    <n v="10.2299995422363"/>
    <n v="2.9999999329447701E-2"/>
    <n v="5.9699997901916504"/>
    <n v="5.0000000745058101E-2"/>
    <n v="61"/>
    <n v="2"/>
    <n v="236"/>
    <n v="1141"/>
    <n v="3427"/>
  </r>
  <r>
    <x v="32"/>
    <x v="11"/>
    <n v="11200"/>
    <n v="7.4299998283386204"/>
    <n v="7.4299998283386204"/>
    <n v="0"/>
    <n v="0"/>
    <n v="0"/>
    <n v="7.4000000953674299"/>
    <n v="9.9999997764825804E-3"/>
    <n v="102"/>
    <n v="6"/>
    <n v="300"/>
    <n v="1032"/>
    <n v="3891"/>
  </r>
  <r>
    <x v="32"/>
    <x v="12"/>
    <n v="16674"/>
    <n v="15.7399997711182"/>
    <n v="15.7399997711182"/>
    <n v="0"/>
    <n v="11.0100002288818"/>
    <n v="9.9999997764825804E-3"/>
    <n v="4.6900000572204599"/>
    <n v="0"/>
    <n v="64"/>
    <n v="1"/>
    <n v="227"/>
    <n v="1148"/>
    <n v="3455"/>
  </r>
  <r>
    <x v="32"/>
    <x v="13"/>
    <n v="12986"/>
    <n v="8.7399997711181605"/>
    <n v="8.7399997711181605"/>
    <n v="0"/>
    <n v="2.3699998855590798"/>
    <n v="7.0000000298023196E-2"/>
    <n v="6.2699999809265101"/>
    <n v="9.9999997764825804E-3"/>
    <n v="113"/>
    <n v="8"/>
    <n v="218"/>
    <n v="1101"/>
    <n v="3802"/>
  </r>
  <r>
    <x v="32"/>
    <x v="14"/>
    <n v="11101"/>
    <n v="8.4300003051757795"/>
    <n v="8.4300003051757795"/>
    <n v="0"/>
    <n v="1.7599999904632599"/>
    <n v="0.129999995231628"/>
    <n v="6.5"/>
    <n v="0"/>
    <n v="22"/>
    <n v="3"/>
    <n v="258"/>
    <n v="1157"/>
    <n v="2860"/>
  </r>
  <r>
    <x v="32"/>
    <x v="15"/>
    <n v="23629"/>
    <n v="20.649999618530298"/>
    <n v="20.649999618530298"/>
    <n v="0"/>
    <n v="13.069999694824199"/>
    <n v="0.43999999761581399"/>
    <n v="7.0999999046325701"/>
    <n v="0"/>
    <n v="93"/>
    <n v="8"/>
    <n v="235"/>
    <n v="1104"/>
    <n v="3808"/>
  </r>
  <r>
    <x v="32"/>
    <x v="16"/>
    <n v="14890"/>
    <n v="11.300000190734901"/>
    <n v="11.300000190734901"/>
    <n v="0"/>
    <n v="4.9299998283386204"/>
    <n v="0.37999999523162797"/>
    <n v="5.9699997901916504"/>
    <n v="0"/>
    <n v="58"/>
    <n v="8"/>
    <n v="231"/>
    <n v="1143"/>
    <n v="3060"/>
  </r>
  <r>
    <x v="32"/>
    <x v="17"/>
    <n v="9733"/>
    <n v="7.3899998664856001"/>
    <n v="7.3899998664856001"/>
    <n v="0"/>
    <n v="1.37999999523163"/>
    <n v="0.17000000178813901"/>
    <n v="5.78999996185303"/>
    <n v="0"/>
    <n v="18"/>
    <n v="5"/>
    <n v="210"/>
    <n v="1207"/>
    <n v="2698"/>
  </r>
  <r>
    <x v="32"/>
    <x v="18"/>
    <n v="27745"/>
    <n v="26.719999313354499"/>
    <n v="26.719999313354499"/>
    <n v="0"/>
    <n v="21.659999847412099"/>
    <n v="7.9999998211860698E-2"/>
    <n v="4.9299998283386204"/>
    <n v="0"/>
    <n v="124"/>
    <n v="4"/>
    <n v="223"/>
    <n v="1089"/>
    <n v="4398"/>
  </r>
  <r>
    <x v="32"/>
    <x v="19"/>
    <n v="10930"/>
    <n v="8.3199996948242205"/>
    <n v="8.3199996948242205"/>
    <n v="0"/>
    <n v="3.1300001144409202"/>
    <n v="0.56999999284744296"/>
    <n v="4.5700001716613796"/>
    <n v="0"/>
    <n v="36"/>
    <n v="12"/>
    <n v="166"/>
    <n v="1226"/>
    <n v="2786"/>
  </r>
  <r>
    <x v="32"/>
    <x v="20"/>
    <n v="4790"/>
    <n v="3.6400001049041699"/>
    <n v="3.6400001049041699"/>
    <n v="0"/>
    <n v="0"/>
    <n v="0"/>
    <n v="3.5599999427795401"/>
    <n v="0"/>
    <n v="0"/>
    <n v="0"/>
    <n v="105"/>
    <n v="1335"/>
    <n v="2189"/>
  </r>
  <r>
    <x v="32"/>
    <x v="21"/>
    <n v="10818"/>
    <n v="8.2100000381469709"/>
    <n v="8.2100000381469709"/>
    <n v="0"/>
    <n v="1.3899999856948899"/>
    <n v="0.10000000149011599"/>
    <n v="6.6700000762939498"/>
    <n v="9.9999997764825804E-3"/>
    <n v="19"/>
    <n v="3"/>
    <n v="229"/>
    <n v="1189"/>
    <n v="2817"/>
  </r>
  <r>
    <x v="32"/>
    <x v="22"/>
    <n v="18193"/>
    <n v="16.299999237060501"/>
    <n v="16.299999237060501"/>
    <n v="0"/>
    <n v="10.420000076293899"/>
    <n v="0.31000000238418601"/>
    <n v="5.5300002098083496"/>
    <n v="0"/>
    <n v="66"/>
    <n v="8"/>
    <n v="212"/>
    <n v="1154"/>
    <n v="3477"/>
  </r>
  <r>
    <x v="32"/>
    <x v="23"/>
    <n v="14055"/>
    <n v="10.670000076293899"/>
    <n v="10.670000076293899"/>
    <n v="0"/>
    <n v="5.46000003814697"/>
    <n v="0.81999999284744296"/>
    <n v="4.3699998855590803"/>
    <n v="0"/>
    <n v="67"/>
    <n v="15"/>
    <n v="188"/>
    <n v="1170"/>
    <n v="3052"/>
  </r>
  <r>
    <x v="32"/>
    <x v="24"/>
    <n v="21727"/>
    <n v="19.340000152587901"/>
    <n v="19.340000152587901"/>
    <n v="0"/>
    <n v="12.789999961853001"/>
    <n v="0.28999999165535001"/>
    <n v="6.1599998474121103"/>
    <n v="0"/>
    <n v="96"/>
    <n v="17"/>
    <n v="232"/>
    <n v="1095"/>
    <n v="4015"/>
  </r>
  <r>
    <x v="32"/>
    <x v="25"/>
    <n v="12332"/>
    <n v="8.1300001144409197"/>
    <n v="8.1300001144409197"/>
    <n v="0"/>
    <n v="7.9999998211860698E-2"/>
    <n v="0.95999997854232799"/>
    <n v="6.9899997711181596"/>
    <n v="0"/>
    <n v="105"/>
    <n v="28"/>
    <n v="271"/>
    <n v="1036"/>
    <n v="4142"/>
  </r>
  <r>
    <x v="32"/>
    <x v="26"/>
    <n v="10686"/>
    <n v="8.1099996566772496"/>
    <n v="8.1099996566772496"/>
    <n v="0"/>
    <n v="1.08000004291534"/>
    <n v="0.20000000298023199"/>
    <n v="6.8000001907348597"/>
    <n v="0"/>
    <n v="17"/>
    <n v="4"/>
    <n v="245"/>
    <n v="1174"/>
    <n v="2847"/>
  </r>
  <r>
    <x v="32"/>
    <x v="27"/>
    <n v="20226"/>
    <n v="18.25"/>
    <n v="18.25"/>
    <n v="0"/>
    <n v="11.1000003814697"/>
    <n v="0.80000001192092896"/>
    <n v="6.2399997711181596"/>
    <n v="5.0000000745058101E-2"/>
    <n v="73"/>
    <n v="19"/>
    <n v="217"/>
    <n v="1131"/>
    <n v="3710"/>
  </r>
  <r>
    <x v="32"/>
    <x v="28"/>
    <n v="10733"/>
    <n v="8.1499996185302699"/>
    <n v="8.1499996185302699"/>
    <n v="0"/>
    <n v="1.3500000238418599"/>
    <n v="0.46000000834464999"/>
    <n v="6.2800002098083496"/>
    <n v="0"/>
    <n v="18"/>
    <n v="11"/>
    <n v="224"/>
    <n v="1187"/>
    <n v="2832"/>
  </r>
  <r>
    <x v="32"/>
    <x v="29"/>
    <n v="21420"/>
    <n v="19.559999465942401"/>
    <n v="19.559999465942401"/>
    <n v="0"/>
    <n v="13.2200002670288"/>
    <n v="0.40999999642372098"/>
    <n v="5.8899998664856001"/>
    <n v="0"/>
    <n v="88"/>
    <n v="12"/>
    <n v="213"/>
    <n v="1127"/>
    <n v="3832"/>
  </r>
  <r>
    <x v="32"/>
    <x v="30"/>
    <n v="8064"/>
    <n v="6.1199998855590803"/>
    <n v="6.1199998855590803"/>
    <n v="0"/>
    <n v="1.8200000524520901"/>
    <n v="3.9999999105930301E-2"/>
    <n v="4.25"/>
    <n v="0"/>
    <n v="23"/>
    <n v="1"/>
    <n v="137"/>
    <n v="770"/>
    <n v="184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n v="6962181067"/>
    <n v="31"/>
    <x v="0"/>
  </r>
  <r>
    <n v="1503960366"/>
    <n v="31"/>
    <x v="0"/>
  </r>
  <r>
    <n v="8583815059"/>
    <n v="31"/>
    <x v="0"/>
  </r>
  <r>
    <n v="1624580081"/>
    <n v="31"/>
    <x v="0"/>
  </r>
  <r>
    <n v="4702921684"/>
    <n v="31"/>
    <x v="0"/>
  </r>
  <r>
    <n v="1844505072"/>
    <n v="31"/>
    <x v="0"/>
  </r>
  <r>
    <n v="8053475328"/>
    <n v="31"/>
    <x v="0"/>
  </r>
  <r>
    <n v="1927972279"/>
    <n v="31"/>
    <x v="0"/>
  </r>
  <r>
    <n v="4388161847"/>
    <n v="31"/>
    <x v="0"/>
  </r>
  <r>
    <n v="2022484408"/>
    <n v="31"/>
    <x v="0"/>
  </r>
  <r>
    <n v="4558609924"/>
    <n v="31"/>
    <x v="0"/>
  </r>
  <r>
    <n v="2026352035"/>
    <n v="31"/>
    <x v="0"/>
  </r>
  <r>
    <n v="5553957443"/>
    <n v="31"/>
    <x v="0"/>
  </r>
  <r>
    <n v="2320127002"/>
    <n v="31"/>
    <x v="0"/>
  </r>
  <r>
    <n v="7086361926"/>
    <n v="31"/>
    <x v="0"/>
  </r>
  <r>
    <n v="2873212765"/>
    <n v="31"/>
    <x v="0"/>
  </r>
  <r>
    <n v="8378563200"/>
    <n v="31"/>
    <x v="0"/>
  </r>
  <r>
    <n v="4020332650"/>
    <n v="31"/>
    <x v="0"/>
  </r>
  <r>
    <n v="8877689391"/>
    <n v="31"/>
    <x v="0"/>
  </r>
  <r>
    <n v="4319703577"/>
    <n v="31"/>
    <x v="0"/>
  </r>
  <r>
    <n v="4445114986"/>
    <n v="31"/>
    <x v="0"/>
  </r>
  <r>
    <n v="1644430081"/>
    <n v="30"/>
    <x v="0"/>
  </r>
  <r>
    <n v="5577150313"/>
    <n v="30"/>
    <x v="0"/>
  </r>
  <r>
    <n v="3977333714"/>
    <n v="30"/>
    <x v="0"/>
  </r>
  <r>
    <n v="6290855005"/>
    <n v="29"/>
    <x v="0"/>
  </r>
  <r>
    <n v="8792009665"/>
    <n v="29"/>
    <x v="0"/>
  </r>
  <r>
    <n v="6117666160"/>
    <n v="28"/>
    <x v="0"/>
  </r>
  <r>
    <n v="6775888955"/>
    <n v="26"/>
    <x v="0"/>
  </r>
  <r>
    <n v="7007744171"/>
    <n v="26"/>
    <x v="0"/>
  </r>
  <r>
    <n v="3372868164"/>
    <n v="20"/>
    <x v="1"/>
  </r>
  <r>
    <n v="8253242879"/>
    <n v="19"/>
    <x v="1"/>
  </r>
  <r>
    <n v="2347167796"/>
    <n v="18"/>
    <x v="1"/>
  </r>
  <r>
    <n v="4057192912"/>
    <n v="4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n v="31"/>
    <s v="Active"/>
    <n v="6.585806477454403"/>
    <x v="0"/>
  </r>
  <r>
    <x v="1"/>
    <n v="31"/>
    <s v="Active"/>
    <n v="7.8096773855147834"/>
    <x v="0"/>
  </r>
  <r>
    <x v="2"/>
    <n v="31"/>
    <s v="Active"/>
    <n v="5.6154838223611172"/>
    <x v="0"/>
  </r>
  <r>
    <x v="3"/>
    <n v="31"/>
    <s v="Active"/>
    <n v="3.9148387293661795"/>
    <x v="1"/>
  </r>
  <r>
    <x v="4"/>
    <n v="31"/>
    <s v="Active"/>
    <n v="6.9551612830931147"/>
    <x v="0"/>
  </r>
  <r>
    <x v="5"/>
    <n v="31"/>
    <s v="Active"/>
    <n v="1.7061290368437778"/>
    <x v="1"/>
  </r>
  <r>
    <x v="6"/>
    <n v="31"/>
    <s v="Active"/>
    <n v="11.475161198646786"/>
    <x v="2"/>
  </r>
  <r>
    <x v="7"/>
    <n v="31"/>
    <s v="Active"/>
    <n v="0.63451612308140759"/>
    <x v="1"/>
  </r>
  <r>
    <x v="8"/>
    <n v="31"/>
    <s v="Active"/>
    <n v="8.393225892897572"/>
    <x v="2"/>
  </r>
  <r>
    <x v="9"/>
    <n v="31"/>
    <s v="Active"/>
    <n v="8.0841934911666371"/>
    <x v="2"/>
  </r>
  <r>
    <x v="10"/>
    <n v="31"/>
    <s v="Active"/>
    <n v="5.0806451766721663"/>
    <x v="0"/>
  </r>
  <r>
    <x v="11"/>
    <n v="31"/>
    <s v="Active"/>
    <n v="3.4548387152533384"/>
    <x v="1"/>
  </r>
  <r>
    <x v="12"/>
    <n v="31"/>
    <s v="Active"/>
    <n v="5.6396774495801596"/>
    <x v="0"/>
  </r>
  <r>
    <x v="13"/>
    <n v="31"/>
    <s v="Active"/>
    <n v="3.1877419044894557"/>
    <x v="1"/>
  </r>
  <r>
    <x v="14"/>
    <n v="31"/>
    <s v="Active"/>
    <n v="6.3880645078156268"/>
    <x v="0"/>
  </r>
  <r>
    <x v="15"/>
    <n v="31"/>
    <s v="Active"/>
    <n v="5.1016128601566439"/>
    <x v="0"/>
  </r>
  <r>
    <x v="16"/>
    <n v="31"/>
    <s v="Active"/>
    <n v="6.9135484618525318"/>
    <x v="0"/>
  </r>
  <r>
    <x v="17"/>
    <n v="31"/>
    <s v="Active"/>
    <n v="1.6261290389323431"/>
    <x v="1"/>
  </r>
  <r>
    <x v="18"/>
    <n v="31"/>
    <s v="Active"/>
    <n v="13.212903138129944"/>
    <x v="2"/>
  </r>
  <r>
    <x v="19"/>
    <n v="31"/>
    <s v="Active"/>
    <n v="4.8922580470361057"/>
    <x v="0"/>
  </r>
  <r>
    <x v="20"/>
    <n v="31"/>
    <s v="Active"/>
    <n v="3.2458064402303388"/>
    <x v="1"/>
  </r>
  <r>
    <x v="21"/>
    <n v="30"/>
    <s v="Active"/>
    <n v="5.2953333536783873"/>
    <x v="0"/>
  </r>
  <r>
    <x v="22"/>
    <n v="30"/>
    <s v="Active"/>
    <n v="6.2133333047231041"/>
    <x v="0"/>
  </r>
  <r>
    <x v="23"/>
    <n v="30"/>
    <s v="Active"/>
    <n v="7.5169999440511095"/>
    <x v="0"/>
  </r>
  <r>
    <x v="24"/>
    <n v="29"/>
    <s v="Active"/>
    <n v="4.2724138046133104"/>
    <x v="0"/>
  </r>
  <r>
    <x v="25"/>
    <n v="29"/>
    <s v="Active"/>
    <n v="1.1865517168209478"/>
    <x v="1"/>
  </r>
  <r>
    <x v="26"/>
    <n v="28"/>
    <s v="Active"/>
    <n v="5.342142914022717"/>
    <x v="0"/>
  </r>
  <r>
    <x v="27"/>
    <n v="26"/>
    <s v="Active"/>
    <n v="1.8134615161241252"/>
    <x v="1"/>
  </r>
  <r>
    <x v="28"/>
    <n v="26"/>
    <s v="Active"/>
    <n v="8.0153845915427571"/>
    <x v="2"/>
  </r>
  <r>
    <x v="29"/>
    <n v="20"/>
    <s v="Moderate"/>
    <n v="4.707000041007996"/>
    <x v="0"/>
  </r>
  <r>
    <x v="30"/>
    <n v="19"/>
    <s v="Moderate"/>
    <n v="4.6673684684853809"/>
    <x v="0"/>
  </r>
  <r>
    <x v="31"/>
    <n v="18"/>
    <s v="Moderate"/>
    <n v="6.3555555359150011"/>
    <x v="0"/>
  </r>
  <r>
    <x v="32"/>
    <n v="4"/>
    <s v="Light"/>
    <n v="2.8625000119209298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n v="31"/>
    <s v="Active"/>
    <n v="6.585806477454403"/>
    <s v="Intermediate"/>
    <x v="0"/>
    <n v="61443"/>
    <n v="7620"/>
    <n v="574"/>
    <n v="707"/>
  </r>
  <r>
    <x v="1"/>
    <n v="31"/>
    <s v="Active"/>
    <n v="7.8096773855147834"/>
    <s v="Intermediate"/>
    <x v="1"/>
    <n v="56309"/>
    <n v="6818"/>
    <n v="594"/>
    <n v="1200"/>
  </r>
  <r>
    <x v="2"/>
    <n v="31"/>
    <s v="Active"/>
    <n v="5.6154838223611172"/>
    <s v="Intermediate"/>
    <x v="2"/>
    <n v="84693"/>
    <n v="4287"/>
    <n v="688"/>
    <n v="300"/>
  </r>
  <r>
    <x v="3"/>
    <n v="31"/>
    <s v="Active"/>
    <n v="3.9148387293661795"/>
    <s v="Beginner"/>
    <x v="3"/>
    <n v="45984"/>
    <n v="4758"/>
    <n v="180"/>
    <n v="269"/>
  </r>
  <r>
    <x v="4"/>
    <n v="31"/>
    <s v="Active"/>
    <n v="6.9551612830931147"/>
    <s v="Intermediate"/>
    <x v="4"/>
    <n v="91932"/>
    <n v="7362"/>
    <n v="807"/>
    <n v="159"/>
  </r>
  <r>
    <x v="5"/>
    <n v="31"/>
    <s v="Active"/>
    <n v="1.7061290368437778"/>
    <s v="Beginner"/>
    <x v="5"/>
    <n v="48778"/>
    <n v="3579"/>
    <n v="40"/>
    <n v="4"/>
  </r>
  <r>
    <x v="6"/>
    <n v="31"/>
    <s v="Active"/>
    <n v="11.475161198646786"/>
    <s v="Pro"/>
    <x v="6"/>
    <n v="91320"/>
    <n v="4680"/>
    <n v="297"/>
    <n v="2640"/>
  </r>
  <r>
    <x v="7"/>
    <n v="31"/>
    <s v="Active"/>
    <n v="0.63451612308140759"/>
    <s v="Beginner"/>
    <x v="7"/>
    <n v="67357"/>
    <n v="1196"/>
    <n v="24"/>
    <n v="41"/>
  </r>
  <r>
    <x v="8"/>
    <n v="31"/>
    <s v="Active"/>
    <n v="8.393225892897572"/>
    <s v="Pro"/>
    <x v="8"/>
    <n v="95910"/>
    <n v="7110"/>
    <n v="631"/>
    <n v="718"/>
  </r>
  <r>
    <x v="9"/>
    <n v="31"/>
    <s v="Active"/>
    <n v="8.0841934911666371"/>
    <s v="Pro"/>
    <x v="9"/>
    <n v="77809"/>
    <n v="7981"/>
    <n v="600"/>
    <n v="1125"/>
  </r>
  <r>
    <x v="10"/>
    <n v="31"/>
    <s v="Active"/>
    <n v="5.0806451766721663"/>
    <s v="Intermediate"/>
    <x v="10"/>
    <n v="63031"/>
    <n v="8834"/>
    <n v="425"/>
    <n v="322"/>
  </r>
  <r>
    <x v="11"/>
    <n v="31"/>
    <s v="Active"/>
    <n v="3.4548387152533384"/>
    <s v="Beginner"/>
    <x v="11"/>
    <n v="47760"/>
    <n v="7956"/>
    <n v="8"/>
    <n v="3"/>
  </r>
  <r>
    <x v="12"/>
    <n v="31"/>
    <s v="Active"/>
    <n v="5.6396774495801596"/>
    <s v="Intermediate"/>
    <x v="12"/>
    <n v="58146"/>
    <n v="6392"/>
    <n v="403"/>
    <n v="726"/>
  </r>
  <r>
    <x v="13"/>
    <n v="31"/>
    <s v="Active"/>
    <n v="3.1877419044894557"/>
    <s v="Beginner"/>
    <x v="13"/>
    <n v="53449"/>
    <n v="6144"/>
    <n v="80"/>
    <n v="42"/>
  </r>
  <r>
    <x v="14"/>
    <n v="31"/>
    <s v="Active"/>
    <n v="6.3880645078156268"/>
    <s v="Intermediate"/>
    <x v="14"/>
    <n v="79557"/>
    <n v="4459"/>
    <n v="786"/>
    <n v="1320"/>
  </r>
  <r>
    <x v="15"/>
    <n v="31"/>
    <s v="Active"/>
    <n v="5.1016128601566439"/>
    <s v="Intermediate"/>
    <x v="15"/>
    <n v="59426"/>
    <n v="9548"/>
    <n v="190"/>
    <n v="437"/>
  </r>
  <r>
    <x v="16"/>
    <n v="31"/>
    <s v="Active"/>
    <n v="6.9135484618525318"/>
    <s v="Intermediate"/>
    <x v="16"/>
    <n v="106534"/>
    <n v="4839"/>
    <n v="318"/>
    <n v="1819"/>
  </r>
  <r>
    <x v="17"/>
    <n v="31"/>
    <s v="Active"/>
    <n v="1.6261290389323431"/>
    <s v="Beginner"/>
    <x v="17"/>
    <n v="73960"/>
    <n v="2385"/>
    <n v="166"/>
    <n v="161"/>
  </r>
  <r>
    <x v="18"/>
    <n v="31"/>
    <s v="Active"/>
    <n v="13.212903138129944"/>
    <s v="Pro"/>
    <x v="18"/>
    <n v="106028"/>
    <n v="7276"/>
    <n v="308"/>
    <n v="2048"/>
  </r>
  <r>
    <x v="19"/>
    <n v="31"/>
    <s v="Active"/>
    <n v="4.8922580470361057"/>
    <s v="Intermediate"/>
    <x v="19"/>
    <n v="63168"/>
    <n v="7092"/>
    <n v="382"/>
    <n v="111"/>
  </r>
  <r>
    <x v="20"/>
    <n v="31"/>
    <s v="Active"/>
    <n v="3.2458064402303388"/>
    <s v="Beginner"/>
    <x v="20"/>
    <n v="67772"/>
    <n v="6482"/>
    <n v="54"/>
    <n v="205"/>
  </r>
  <r>
    <x v="21"/>
    <n v="30"/>
    <s v="Active"/>
    <n v="5.2953333536783873"/>
    <s v="Intermediate"/>
    <x v="21"/>
    <n v="84339"/>
    <n v="5354"/>
    <n v="641"/>
    <n v="287"/>
  </r>
  <r>
    <x v="22"/>
    <n v="30"/>
    <s v="Active"/>
    <n v="6.2133333047231041"/>
    <s v="Intermediate"/>
    <x v="22"/>
    <n v="100789"/>
    <n v="4438"/>
    <n v="895"/>
    <n v="2620"/>
  </r>
  <r>
    <x v="23"/>
    <n v="30"/>
    <s v="Active"/>
    <n v="7.5169999440511095"/>
    <s v="Intermediate"/>
    <x v="23"/>
    <n v="45410"/>
    <n v="5243"/>
    <n v="1838"/>
    <n v="567"/>
  </r>
  <r>
    <x v="24"/>
    <n v="29"/>
    <s v="Active"/>
    <n v="4.2724138046133104"/>
    <s v="Intermediate"/>
    <x v="24"/>
    <n v="75389"/>
    <n v="6596"/>
    <n v="110"/>
    <n v="80"/>
  </r>
  <r>
    <x v="25"/>
    <n v="29"/>
    <s v="Active"/>
    <n v="1.1865517168209478"/>
    <s v="Beginner"/>
    <x v="25"/>
    <n v="56907"/>
    <n v="2662"/>
    <n v="117"/>
    <n v="28"/>
  </r>
  <r>
    <x v="26"/>
    <n v="28"/>
    <s v="Active"/>
    <n v="5.342142914022717"/>
    <s v="Intermediate"/>
    <x v="26"/>
    <n v="63312"/>
    <n v="8074"/>
    <n v="57"/>
    <n v="44"/>
  </r>
  <r>
    <x v="27"/>
    <n v="26"/>
    <s v="Active"/>
    <n v="1.8134615161241252"/>
    <s v="Beginner"/>
    <x v="27"/>
    <n v="55426"/>
    <n v="1044"/>
    <n v="385"/>
    <n v="286"/>
  </r>
  <r>
    <x v="28"/>
    <n v="26"/>
    <s v="Active"/>
    <n v="8.0153845915427571"/>
    <s v="Pro"/>
    <x v="28"/>
    <n v="66144"/>
    <n v="7299"/>
    <n v="423"/>
    <n v="807"/>
  </r>
  <r>
    <x v="29"/>
    <n v="20"/>
    <s v="Moderate"/>
    <n v="4.707000041007996"/>
    <s v="Intermediate"/>
    <x v="29"/>
    <n v="38662"/>
    <n v="6558"/>
    <n v="82"/>
    <n v="183"/>
  </r>
  <r>
    <x v="30"/>
    <n v="19"/>
    <s v="Moderate"/>
    <n v="4.6673684684853809"/>
    <s v="Intermediate"/>
    <x v="30"/>
    <n v="33972"/>
    <n v="2221"/>
    <n v="272"/>
    <n v="390"/>
  </r>
  <r>
    <x v="31"/>
    <n v="18"/>
    <s v="Moderate"/>
    <n v="6.3555555359150011"/>
    <s v="Intermediate"/>
    <x v="31"/>
    <n v="36782"/>
    <n v="4545"/>
    <n v="370"/>
    <n v="243"/>
  </r>
  <r>
    <x v="32"/>
    <n v="4"/>
    <s v="Light"/>
    <n v="2.8625000119209298"/>
    <s v="Beginner"/>
    <x v="32"/>
    <n v="7895"/>
    <n v="412"/>
    <n v="6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51DA56-31CB-E548-9C39-9350EA2DE2BD}" name="PivotTable8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D">
  <location ref="A3:H35" firstHeaderRow="0" firstDataRow="1" firstDataCol="1"/>
  <pivotFields count="16">
    <pivotField showAll="0" sortType="descending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dataField="1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"/>
  </rowFields>
  <rowItems count="32"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ount of ActivityDate" fld="1" subtotal="count" baseField="0" baseItem="0"/>
    <dataField name="Average of TotalDistance" fld="3" subtotal="average" baseField="0" baseItem="0"/>
    <dataField name="Sum of TotalSteps" fld="2" baseField="0" baseItem="0"/>
    <dataField name="Sum of Calories" fld="14" baseField="0" baseItem="0"/>
    <dataField name="Sum of LightlyActiveMinutes" fld="12" baseField="0" baseItem="0"/>
    <dataField name="Sum of FairlyActiveMinutes" fld="11" baseField="0" baseItem="0"/>
    <dataField name="Sum of VeryActiveMinut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BA70EE-5758-FB46-B535-FA632E5F46B8}" name="PivotTable15" cacheId="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ID">
  <location ref="R30:S64" firstHeaderRow="1" firstDataRow="1" firstDataCol="1"/>
  <pivotFields count="10">
    <pivotField axis="axisRow" showAll="0" sortType="descending">
      <items count="34">
        <item x="1"/>
        <item x="3"/>
        <item x="21"/>
        <item x="5"/>
        <item x="7"/>
        <item x="9"/>
        <item x="11"/>
        <item x="13"/>
        <item x="31"/>
        <item x="15"/>
        <item x="29"/>
        <item x="23"/>
        <item x="17"/>
        <item x="32"/>
        <item x="19"/>
        <item x="8"/>
        <item x="20"/>
        <item x="10"/>
        <item x="4"/>
        <item x="12"/>
        <item x="22"/>
        <item x="26"/>
        <item x="24"/>
        <item x="27"/>
        <item x="0"/>
        <item x="28"/>
        <item x="14"/>
        <item x="6"/>
        <item x="30"/>
        <item x="16"/>
        <item x="2"/>
        <item x="25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2"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34">
    <i>
      <x v="29"/>
    </i>
    <i>
      <x v="32"/>
    </i>
    <i>
      <x v="20"/>
    </i>
    <i>
      <x v="15"/>
    </i>
    <i>
      <x v="18"/>
    </i>
    <i>
      <x v="27"/>
    </i>
    <i>
      <x v="30"/>
    </i>
    <i>
      <x v="2"/>
    </i>
    <i>
      <x v="26"/>
    </i>
    <i>
      <x v="5"/>
    </i>
    <i>
      <x v="22"/>
    </i>
    <i>
      <x v="12"/>
    </i>
    <i>
      <x v="16"/>
    </i>
    <i>
      <x v="4"/>
    </i>
    <i>
      <x v="25"/>
    </i>
    <i>
      <x v="21"/>
    </i>
    <i>
      <x v="14"/>
    </i>
    <i>
      <x v="17"/>
    </i>
    <i>
      <x v="24"/>
    </i>
    <i>
      <x v="9"/>
    </i>
    <i>
      <x v="19"/>
    </i>
    <i>
      <x v="31"/>
    </i>
    <i>
      <x/>
    </i>
    <i>
      <x v="23"/>
    </i>
    <i>
      <x v="7"/>
    </i>
    <i>
      <x v="3"/>
    </i>
    <i>
      <x v="6"/>
    </i>
    <i>
      <x v="1"/>
    </i>
    <i>
      <x v="11"/>
    </i>
    <i>
      <x v="10"/>
    </i>
    <i>
      <x v="8"/>
    </i>
    <i>
      <x v="28"/>
    </i>
    <i>
      <x v="13"/>
    </i>
    <i t="grand">
      <x/>
    </i>
  </rowItems>
  <colItems count="1">
    <i/>
  </colItems>
  <dataFields count="1">
    <dataField name="Sum of Calories" fld="6" baseField="0" baseItem="0"/>
  </dataFields>
  <formats count="6">
    <format dxfId="0">
      <pivotArea type="all" dataOnly="0" outline="0" fieldPosition="0"/>
    </format>
    <format dxfId="1">
      <pivotArea outline="0" collapsedLevelsAreSubtotals="1" fieldPosition="0"/>
    </format>
    <format dxfId="2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4">
      <pivotArea dataOnly="0" labelOnly="1" grandRow="1" outline="0" fieldPosition="0"/>
    </format>
    <format dxfId="5">
      <pivotArea dataOnly="0" labelOnly="1" outline="0" axis="axisValues" fieldPosition="0"/>
    </format>
  </formats>
  <chartFormats count="3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1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33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1" format="34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B6ACEE-772B-214F-9961-C516A7195FBB}" name="PivotTable14" cacheId="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ID">
  <location ref="B30:C64" firstHeaderRow="1" firstDataRow="1" firstDataCol="1"/>
  <pivotFields count="10">
    <pivotField axis="axisRow" showAll="0" sortType="descending">
      <items count="34">
        <item x="18"/>
        <item x="25"/>
        <item x="2"/>
        <item x="16"/>
        <item x="30"/>
        <item x="6"/>
        <item x="14"/>
        <item x="28"/>
        <item x="0"/>
        <item x="27"/>
        <item x="24"/>
        <item x="26"/>
        <item x="22"/>
        <item x="12"/>
        <item x="4"/>
        <item x="10"/>
        <item x="20"/>
        <item x="8"/>
        <item x="19"/>
        <item x="32"/>
        <item x="17"/>
        <item x="23"/>
        <item x="29"/>
        <item x="15"/>
        <item x="31"/>
        <item x="13"/>
        <item x="11"/>
        <item x="9"/>
        <item x="7"/>
        <item x="5"/>
        <item x="21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2"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34">
    <i>
      <x/>
    </i>
    <i>
      <x v="5"/>
    </i>
    <i>
      <x v="32"/>
    </i>
    <i>
      <x v="27"/>
    </i>
    <i>
      <x v="17"/>
    </i>
    <i>
      <x v="21"/>
    </i>
    <i>
      <x v="8"/>
    </i>
    <i>
      <x v="7"/>
    </i>
    <i>
      <x v="6"/>
    </i>
    <i>
      <x v="3"/>
    </i>
    <i>
      <x v="13"/>
    </i>
    <i>
      <x v="14"/>
    </i>
    <i>
      <x v="12"/>
    </i>
    <i>
      <x v="15"/>
    </i>
    <i>
      <x v="23"/>
    </i>
    <i>
      <x v="18"/>
    </i>
    <i>
      <x v="2"/>
    </i>
    <i>
      <x v="30"/>
    </i>
    <i>
      <x v="11"/>
    </i>
    <i>
      <x v="31"/>
    </i>
    <i>
      <x v="26"/>
    </i>
    <i>
      <x v="24"/>
    </i>
    <i>
      <x v="10"/>
    </i>
    <i>
      <x v="16"/>
    </i>
    <i>
      <x v="25"/>
    </i>
    <i>
      <x v="22"/>
    </i>
    <i>
      <x v="4"/>
    </i>
    <i>
      <x v="29"/>
    </i>
    <i>
      <x v="20"/>
    </i>
    <i>
      <x v="9"/>
    </i>
    <i>
      <x v="1"/>
    </i>
    <i>
      <x v="28"/>
    </i>
    <i>
      <x v="19"/>
    </i>
    <i t="grand">
      <x/>
    </i>
  </rowItems>
  <colItems count="1">
    <i/>
  </colItems>
  <dataFields count="1">
    <dataField name="Sum of TotalSteps" fld="5" baseField="0" baseItem="0"/>
  </dataFields>
  <formats count="6">
    <format dxfId="6">
      <pivotArea type="all" dataOnly="0" outline="0" fieldPosition="0"/>
    </format>
    <format dxfId="7">
      <pivotArea outline="0" collapsedLevelsAreSubtotals="1" fieldPosition="0"/>
    </format>
    <format dxfId="8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  <format dxfId="10">
      <pivotArea dataOnly="0" labelOnly="1" grandRow="1" outline="0" fieldPosition="0"/>
    </format>
    <format dxfId="11">
      <pivotArea dataOnly="0" labelOnly="1" outline="0" axis="axisValues" fieldPosition="0"/>
    </format>
  </formats>
  <chartFormats count="34">
    <chartFormat chart="2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5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36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37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38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39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40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49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5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5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5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53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54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55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56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57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58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59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60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6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62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63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6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65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66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4E0C02-F877-4E41-B0C8-EC52F9A93A3B}" name="PivotTable13" cacheId="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Active Level">
  <location ref="K4:L8" firstHeaderRow="1" firstDataRow="1" firstDataCol="1"/>
  <pivotFields count="5">
    <pivotField dataField="1" showAll="0">
      <items count="34">
        <item x="1"/>
        <item x="3"/>
        <item x="21"/>
        <item x="5"/>
        <item x="7"/>
        <item x="9"/>
        <item x="11"/>
        <item x="13"/>
        <item x="31"/>
        <item x="15"/>
        <item x="29"/>
        <item x="23"/>
        <item x="17"/>
        <item x="32"/>
        <item x="19"/>
        <item x="8"/>
        <item x="20"/>
        <item x="10"/>
        <item x="4"/>
        <item x="12"/>
        <item x="22"/>
        <item x="26"/>
        <item x="24"/>
        <item x="27"/>
        <item x="0"/>
        <item x="28"/>
        <item x="14"/>
        <item x="6"/>
        <item x="30"/>
        <item x="16"/>
        <item x="2"/>
        <item x="25"/>
        <item x="18"/>
        <item t="default"/>
      </items>
    </pivotField>
    <pivotField showAll="0"/>
    <pivotField showAll="0"/>
    <pivotField numFmtId="2" showAll="0"/>
    <pivotField axis="axisRow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4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Count of ID" fld="0" subtotal="count" baseField="0" baseItem="0"/>
  </dataFields>
  <chartFormats count="4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E7697A-8E34-ED4D-9906-61F5CB6807DB}" name="PivotTable12" cacheId="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Active Level">
  <location ref="B4:C8" firstHeaderRow="1" firstDataRow="1" firstDataCol="1"/>
  <pivotFields count="3">
    <pivotField dataField="1" showAll="0"/>
    <pivotField showAll="0"/>
    <pivotField axis="axisRow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4">
    <i>
      <x v="2"/>
    </i>
    <i>
      <x/>
    </i>
    <i>
      <x v="1"/>
    </i>
    <i t="grand">
      <x/>
    </i>
  </rowItems>
  <colItems count="1">
    <i/>
  </colItems>
  <dataFields count="1">
    <dataField name="Count of ID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94B7D4-70C8-234D-8450-604BBBB127B2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ctivityDate" tableColumnId="2"/>
      <queryTableField id="3" name="TotalSteps" tableColumnId="3"/>
      <queryTableField id="4" name="TotalDistance" tableColumnId="4"/>
      <queryTableField id="5" name="TrackerDistance" tableColumnId="5"/>
      <queryTableField id="6" name="LoggedActivitiesDistance" tableColumnId="6"/>
      <queryTableField id="7" name="VeryActiveDistance" tableColumnId="7"/>
      <queryTableField id="8" name="ModeratelyActiveDistance" tableColumnId="8"/>
      <queryTableField id="9" name="LightActiveDistance" tableColumnId="9"/>
      <queryTableField id="10" name="SedentaryActiveDistance" tableColumnId="10"/>
      <queryTableField id="11" name="VeryActiveMinutes" tableColumnId="11"/>
      <queryTableField id="12" name="FairlyActiveMinutes" tableColumnId="12"/>
      <queryTableField id="13" name="LightlyActiveMinutes" tableColumnId="13"/>
      <queryTableField id="14" name="SedentaryMinutes" tableColumnId="14"/>
      <queryTableField id="15" name="Calorie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AC12A5-F6CB-8547-87B7-1B4066754191}" name="dailyActivity_merged" displayName="dailyActivity_merged" ref="A1:O941" tableType="queryTable" totalsRowShown="0">
  <autoFilter ref="A1:O941" xr:uid="{C4AC12A5-F6CB-8547-87B7-1B4066754191}"/>
  <tableColumns count="15">
    <tableColumn id="1" xr3:uid="{894556F9-9257-8C4C-BF67-8CD6B779CBFA}" uniqueName="1" name="Id" queryTableFieldId="1"/>
    <tableColumn id="2" xr3:uid="{C8C2A686-C8A1-F04D-8B7E-D4F1DF2ABAF6}" uniqueName="2" name="ActivityDate" queryTableFieldId="2" dataDxfId="37"/>
    <tableColumn id="3" xr3:uid="{6814A5F4-C1A7-DC41-B6F6-BBBAAB6A3B0E}" uniqueName="3" name="TotalSteps" queryTableFieldId="3"/>
    <tableColumn id="4" xr3:uid="{B8F908B6-F7E1-A64D-92E6-90CFFF3F32EF}" uniqueName="4" name="TotalDistance" queryTableFieldId="4"/>
    <tableColumn id="5" xr3:uid="{8CFB91C2-50DF-A942-8B4E-250C60265B59}" uniqueName="5" name="TrackerDistance" queryTableFieldId="5"/>
    <tableColumn id="6" xr3:uid="{456106F2-485F-9D43-9E6B-EAFFAA25D8B0}" uniqueName="6" name="LoggedActivitiesDistance" queryTableFieldId="6"/>
    <tableColumn id="7" xr3:uid="{ACE2571A-7ED7-1349-AB22-8B7883C19325}" uniqueName="7" name="VeryActiveDistance" queryTableFieldId="7"/>
    <tableColumn id="8" xr3:uid="{D9000825-DBB0-F744-B76B-C37DE4B4A381}" uniqueName="8" name="ModeratelyActiveDistance" queryTableFieldId="8"/>
    <tableColumn id="9" xr3:uid="{6216059D-4251-6044-BAC6-3C730FCDDFC9}" uniqueName="9" name="LightActiveDistance" queryTableFieldId="9"/>
    <tableColumn id="10" xr3:uid="{6708C1EE-9D53-114D-9CE3-CE3F791A5499}" uniqueName="10" name="SedentaryActiveDistance" queryTableFieldId="10"/>
    <tableColumn id="11" xr3:uid="{48D78034-A514-0544-B00D-C0FB9F0CA319}" uniqueName="11" name="VeryActiveMinutes" queryTableFieldId="11"/>
    <tableColumn id="12" xr3:uid="{30A6D415-BA35-1F42-BB48-52E692C82F65}" uniqueName="12" name="FairlyActiveMinutes" queryTableFieldId="12"/>
    <tableColumn id="13" xr3:uid="{BFEBCCE7-D46F-D845-AD67-F2CB64F78247}" uniqueName="13" name="LightlyActiveMinutes" queryTableFieldId="13"/>
    <tableColumn id="14" xr3:uid="{EEF78BA1-BD05-4E49-8225-19558D6DA040}" uniqueName="14" name="SedentaryMinutes" queryTableFieldId="14"/>
    <tableColumn id="15" xr3:uid="{AB233479-2371-9E40-A314-7B0E15AAF9FA}" uniqueName="15" name="Calories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4CFDE-F131-ED42-A9C9-8272E0CE286F}" name="Table2" displayName="Table2" ref="B3:K34" totalsRowShown="0" headerRowDxfId="29" dataDxfId="30">
  <autoFilter ref="B3:K34" xr:uid="{2D24CFDE-F131-ED42-A9C9-8272E0CE286F}"/>
  <tableColumns count="10">
    <tableColumn id="1" xr3:uid="{561D0FC1-27E4-DE46-AE8C-FAF71502C6B3}" name="Dates" dataDxfId="36"/>
    <tableColumn id="2" xr3:uid="{7B7B619A-C221-3A41-AB67-41F2C58F7260}" name="Count of ActivityDate" dataDxfId="35"/>
    <tableColumn id="10" xr3:uid="{72446673-1D77-E340-95D6-9392C1EDBCE6}" name="User Category" dataDxfId="13">
      <calculatedColumnFormula array="1">_xlfn.IFS(C4&gt;=$N$4, "Activity", C4&lt;$M$4, "Low", TRUE, "Moderate")</calculatedColumnFormula>
    </tableColumn>
    <tableColumn id="3" xr3:uid="{3470849D-FD06-C84C-B01A-BA860F101875}" name="Average of TotalDistance" dataDxfId="15"/>
    <tableColumn id="11" xr3:uid="{CA6A5B2A-D138-2F42-8349-0A79768C5ADA}" name="Active Category" dataDxfId="12">
      <calculatedColumnFormula array="1">_xlfn.IFS(E4&gt;=$N$7, "Pro", E4&lt;$M$7, "Biginner", TRUE, "Intermediate")</calculatedColumnFormula>
    </tableColumn>
    <tableColumn id="4" xr3:uid="{D267830E-FA85-4F4C-96C4-714E9755BDA5}" name="Sum of TotalSteps" dataDxfId="16"/>
    <tableColumn id="5" xr3:uid="{7C25466D-041A-4D47-8D2C-CBBE99C239C1}" name="Calories" dataDxfId="34"/>
    <tableColumn id="6" xr3:uid="{013E8C59-C3CD-2B44-8FA2-CEFE03391263}" name="LightlyActiveMinutes" dataDxfId="33"/>
    <tableColumn id="7" xr3:uid="{CF40FFEE-87E3-6145-B3C6-095B607F64AA}" name="FairlyActiveMinutes" dataDxfId="32"/>
    <tableColumn id="8" xr3:uid="{F28BFA69-F4C2-3C49-B998-A72C28A4807F}" name="VeryActiveMinut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6E87D7-B733-0C4D-88A9-12389A5CBBC5}" name="Table5" displayName="Table5" ref="M3:N7" totalsRowShown="0" headerRowDxfId="14">
  <autoFilter ref="M3:N7" xr:uid="{446E87D7-B733-0C4D-88A9-12389A5CBBC5}"/>
  <tableColumns count="2">
    <tableColumn id="1" xr3:uid="{703D09B4-7C56-9141-8D1C-FB2869AA2200}" name="1st Quartile of count of Users"/>
    <tableColumn id="2" xr3:uid="{61B86887-DD1F-1347-B787-794DE763E6A9}" name="3rd Quartile of count of Users"/>
  </tableColumns>
  <tableStyleInfo name="TableStyleMedium2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1EFE06-402A-6F43-ACB8-806DF29FBD7F}" name="Table3" displayName="Table3" ref="B3:K36" totalsRowShown="0" headerRowDxfId="17" dataDxfId="18">
  <autoFilter ref="B3:K36" xr:uid="{E61EFE06-402A-6F43-ACB8-806DF29FBD7F}"/>
  <tableColumns count="10">
    <tableColumn id="1" xr3:uid="{1D880B98-F88F-004C-8800-FAE51A694D47}" name="ID" dataDxfId="28"/>
    <tableColumn id="2" xr3:uid="{32B80F33-FB7F-0C4C-81AE-B82B00B91A7C}" name="Count of ActivityDate" dataDxfId="27"/>
    <tableColumn id="3" xr3:uid="{8F22D96F-40B2-3042-90D3-E6787DC19881}" name="User Category" dataDxfId="26">
      <calculatedColumnFormula>IF(C4&gt;20, "Active", IF(C4&gt;10, "Moderate", "Light"))</calculatedColumnFormula>
    </tableColumn>
    <tableColumn id="4" xr3:uid="{91B6B712-9B62-0742-BD42-9971A5A92459}" name="Avg.TotalDistance" dataDxfId="25"/>
    <tableColumn id="5" xr3:uid="{95158B24-B5F0-E941-8298-ECDB61CDA87E}" name="Active Category" dataDxfId="24">
      <calculatedColumnFormula>IF(E4&gt;8, "Pro", IF(E4&gt;4, "Intermediate", "Beginner"))</calculatedColumnFormula>
    </tableColumn>
    <tableColumn id="6" xr3:uid="{AD736325-C096-7849-AE75-6191C1649DFB}" name="TotalSteps" dataDxfId="23"/>
    <tableColumn id="7" xr3:uid="{192E808C-EC89-1E44-8100-B856AF1A3492}" name="Calories" dataDxfId="22"/>
    <tableColumn id="8" xr3:uid="{E19CA40C-4E23-1D49-8855-7B31FBB0F724}" name="LightlyActiveMinutes" dataDxfId="21"/>
    <tableColumn id="9" xr3:uid="{0DC1303E-FE87-F04F-BFD5-19B32B8DDEEB}" name="FairlyActiveMinutes" dataDxfId="20"/>
    <tableColumn id="10" xr3:uid="{B6B44C0A-D24F-4D42-A164-8A3CCB886B51}" name="VeryActiveMinutes" dataDxfId="19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5BFE-FC13-5A4F-AB9C-79B8A0A4779C}">
  <dimension ref="A1:O941"/>
  <sheetViews>
    <sheetView workbookViewId="0">
      <selection activeCell="D1" sqref="D1:D941"/>
    </sheetView>
  </sheetViews>
  <sheetFormatPr baseColWidth="10" defaultRowHeight="16" x14ac:dyDescent="0.2"/>
  <cols>
    <col min="1" max="1" width="11" customWidth="1"/>
    <col min="2" max="2" width="13.85546875" customWidth="1"/>
    <col min="3" max="3" width="12.28515625" customWidth="1"/>
    <col min="4" max="4" width="14.85546875" customWidth="1"/>
    <col min="5" max="5" width="16.85546875" customWidth="1"/>
    <col min="6" max="6" width="24.5703125" customWidth="1"/>
    <col min="7" max="7" width="19.85546875" customWidth="1"/>
    <col min="8" max="8" width="25.7109375" customWidth="1"/>
    <col min="9" max="9" width="20" customWidth="1"/>
    <col min="10" max="10" width="24.5703125" customWidth="1"/>
    <col min="11" max="11" width="19.42578125" customWidth="1"/>
    <col min="12" max="12" width="20.28515625" customWidth="1"/>
    <col min="13" max="13" width="21" customWidth="1"/>
    <col min="14" max="14" width="18.7109375" customWidth="1"/>
    <col min="15" max="15" width="10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1503960366</v>
      </c>
      <c r="B2" s="1">
        <v>42472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2">
      <c r="A3">
        <v>1503960366</v>
      </c>
      <c r="B3" s="1">
        <v>42473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2">
      <c r="A4">
        <v>1503960366</v>
      </c>
      <c r="B4" s="1">
        <v>42474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2">
      <c r="A5">
        <v>1503960366</v>
      </c>
      <c r="B5" s="1">
        <v>42475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2">
      <c r="A6">
        <v>1503960366</v>
      </c>
      <c r="B6" s="1">
        <v>42476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2">
      <c r="A7">
        <v>1503960366</v>
      </c>
      <c r="B7" s="1">
        <v>42477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2">
      <c r="A8">
        <v>1503960366</v>
      </c>
      <c r="B8" s="1">
        <v>42478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2">
      <c r="A9">
        <v>1503960366</v>
      </c>
      <c r="B9" s="1">
        <v>42479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2">
      <c r="A10">
        <v>1503960366</v>
      </c>
      <c r="B10" s="1">
        <v>42480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2">
      <c r="A11">
        <v>1503960366</v>
      </c>
      <c r="B11" s="1">
        <v>42481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2">
      <c r="A12">
        <v>1503960366</v>
      </c>
      <c r="B12" s="1">
        <v>42482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2">
      <c r="A13">
        <v>1503960366</v>
      </c>
      <c r="B13" s="1">
        <v>42483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2">
      <c r="A14">
        <v>1503960366</v>
      </c>
      <c r="B14" s="1">
        <v>42484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2">
      <c r="A15">
        <v>1503960366</v>
      </c>
      <c r="B15" s="1">
        <v>42485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2">
      <c r="A16">
        <v>1503960366</v>
      </c>
      <c r="B16" s="1">
        <v>42486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2">
      <c r="A17">
        <v>1503960366</v>
      </c>
      <c r="B17" s="1">
        <v>42487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2">
      <c r="A18">
        <v>1503960366</v>
      </c>
      <c r="B18" s="1">
        <v>42488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2">
      <c r="A19">
        <v>1503960366</v>
      </c>
      <c r="B19" s="1">
        <v>42489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2">
      <c r="A20">
        <v>1503960366</v>
      </c>
      <c r="B20" s="1">
        <v>42490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2">
      <c r="A21">
        <v>1503960366</v>
      </c>
      <c r="B21" s="1">
        <v>42491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2">
      <c r="A22">
        <v>1503960366</v>
      </c>
      <c r="B22" s="1">
        <v>42492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2">
      <c r="A23">
        <v>1503960366</v>
      </c>
      <c r="B23" s="1">
        <v>42493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2">
      <c r="A24">
        <v>1503960366</v>
      </c>
      <c r="B24" s="1">
        <v>42494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2">
      <c r="A25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2">
      <c r="A26">
        <v>1503960366</v>
      </c>
      <c r="B26" s="1">
        <v>42496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2">
      <c r="A27">
        <v>1503960366</v>
      </c>
      <c r="B27" s="1">
        <v>42497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2">
      <c r="A28">
        <v>1503960366</v>
      </c>
      <c r="B28" s="1">
        <v>42498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2">
      <c r="A29">
        <v>1503960366</v>
      </c>
      <c r="B29" s="1">
        <v>42499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2">
      <c r="A30">
        <v>1503960366</v>
      </c>
      <c r="B30" s="1">
        <v>42500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2">
      <c r="A31">
        <v>1503960366</v>
      </c>
      <c r="B31" s="1">
        <v>42501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2">
      <c r="A32">
        <v>1503960366</v>
      </c>
      <c r="B32" s="1">
        <v>42502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2">
      <c r="A33">
        <v>1624580081</v>
      </c>
      <c r="B33" s="1">
        <v>42472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2">
      <c r="A34">
        <v>1624580081</v>
      </c>
      <c r="B34" s="1">
        <v>42473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2">
      <c r="A35">
        <v>1624580081</v>
      </c>
      <c r="B35" s="1">
        <v>42474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2">
      <c r="A36">
        <v>1624580081</v>
      </c>
      <c r="B36" s="1">
        <v>42475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2">
      <c r="A37">
        <v>1624580081</v>
      </c>
      <c r="B37" s="1">
        <v>42476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2">
      <c r="A38">
        <v>1624580081</v>
      </c>
      <c r="B38" s="1">
        <v>42477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2">
      <c r="A39">
        <v>1624580081</v>
      </c>
      <c r="B39" s="1">
        <v>42478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2">
      <c r="A40">
        <v>1624580081</v>
      </c>
      <c r="B40" s="1">
        <v>42479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2">
      <c r="A41">
        <v>1624580081</v>
      </c>
      <c r="B41" s="1">
        <v>42480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2">
      <c r="A42">
        <v>1624580081</v>
      </c>
      <c r="B42" s="1">
        <v>42481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2">
      <c r="A43">
        <v>1624580081</v>
      </c>
      <c r="B43" s="1">
        <v>42482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2">
      <c r="A44">
        <v>1624580081</v>
      </c>
      <c r="B44" s="1">
        <v>42483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2">
      <c r="A45">
        <v>1624580081</v>
      </c>
      <c r="B45" s="1">
        <v>42484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2">
      <c r="A46">
        <v>1624580081</v>
      </c>
      <c r="B46" s="1">
        <v>42485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2">
      <c r="A47">
        <v>1624580081</v>
      </c>
      <c r="B47" s="1">
        <v>42486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2">
      <c r="A48">
        <v>1624580081</v>
      </c>
      <c r="B48" s="1">
        <v>42487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2">
      <c r="A49">
        <v>1624580081</v>
      </c>
      <c r="B49" s="1">
        <v>42488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2">
      <c r="A50">
        <v>1624580081</v>
      </c>
      <c r="B50" s="1">
        <v>42489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2">
      <c r="A51">
        <v>1624580081</v>
      </c>
      <c r="B51" s="1">
        <v>42490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2">
      <c r="A52">
        <v>1624580081</v>
      </c>
      <c r="B52" s="1">
        <v>42491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2">
      <c r="A53">
        <v>1624580081</v>
      </c>
      <c r="B53" s="1">
        <v>42492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2">
      <c r="A54">
        <v>1624580081</v>
      </c>
      <c r="B54" s="1">
        <v>42493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2">
      <c r="A55">
        <v>1624580081</v>
      </c>
      <c r="B55" s="1">
        <v>42494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2">
      <c r="A56">
        <v>1624580081</v>
      </c>
      <c r="B56" s="1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2">
      <c r="A57">
        <v>1624580081</v>
      </c>
      <c r="B57" s="1">
        <v>42496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2">
      <c r="A58">
        <v>1624580081</v>
      </c>
      <c r="B58" s="1">
        <v>42497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2">
      <c r="A59">
        <v>1624580081</v>
      </c>
      <c r="B59" s="1">
        <v>42498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2">
      <c r="A60">
        <v>1624580081</v>
      </c>
      <c r="B60" s="1">
        <v>42499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2">
      <c r="A61">
        <v>1624580081</v>
      </c>
      <c r="B61" s="1">
        <v>42500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2">
      <c r="A62">
        <v>1624580081</v>
      </c>
      <c r="B62" s="1">
        <v>42501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2">
      <c r="A63">
        <v>1624580081</v>
      </c>
      <c r="B63" s="1">
        <v>42502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2">
      <c r="A64">
        <v>1644430081</v>
      </c>
      <c r="B64" s="1">
        <v>42472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2">
      <c r="A65">
        <v>1644430081</v>
      </c>
      <c r="B65" s="1">
        <v>42473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2">
      <c r="A66">
        <v>1644430081</v>
      </c>
      <c r="B66" s="1">
        <v>42474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2">
      <c r="A67">
        <v>1644430081</v>
      </c>
      <c r="B67" s="1">
        <v>42475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2">
      <c r="A68">
        <v>1644430081</v>
      </c>
      <c r="B68" s="1">
        <v>42476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2">
      <c r="A69">
        <v>1644430081</v>
      </c>
      <c r="B69" s="1">
        <v>42477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2">
      <c r="A70">
        <v>1644430081</v>
      </c>
      <c r="B70" s="1">
        <v>42478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2">
      <c r="A71">
        <v>1644430081</v>
      </c>
      <c r="B71" s="1">
        <v>42479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2">
      <c r="A72">
        <v>1644430081</v>
      </c>
      <c r="B72" s="1">
        <v>42480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2">
      <c r="A73">
        <v>1644430081</v>
      </c>
      <c r="B73" s="1">
        <v>42481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2">
      <c r="A74">
        <v>1644430081</v>
      </c>
      <c r="B74" s="1">
        <v>42482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2">
      <c r="A75">
        <v>1644430081</v>
      </c>
      <c r="B75" s="1">
        <v>42483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2">
      <c r="A76">
        <v>1644430081</v>
      </c>
      <c r="B76" s="1">
        <v>42484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2">
      <c r="A77">
        <v>1644430081</v>
      </c>
      <c r="B77" s="1">
        <v>42485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2">
      <c r="A78">
        <v>1644430081</v>
      </c>
      <c r="B78" s="1">
        <v>42486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2">
      <c r="A79">
        <v>1644430081</v>
      </c>
      <c r="B79" s="1">
        <v>42487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2">
      <c r="A80">
        <v>1644430081</v>
      </c>
      <c r="B80" s="1">
        <v>42488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2">
      <c r="A81">
        <v>1644430081</v>
      </c>
      <c r="B81" s="1">
        <v>42489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2">
      <c r="A82">
        <v>1644430081</v>
      </c>
      <c r="B82" s="1">
        <v>42490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2">
      <c r="A83">
        <v>1644430081</v>
      </c>
      <c r="B83" s="1">
        <v>42491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2">
      <c r="A84">
        <v>1644430081</v>
      </c>
      <c r="B84" s="1">
        <v>42492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2">
      <c r="A85">
        <v>1644430081</v>
      </c>
      <c r="B85" s="1">
        <v>42493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2">
      <c r="A86">
        <v>1644430081</v>
      </c>
      <c r="B86" s="1">
        <v>42494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2">
      <c r="A87">
        <v>1644430081</v>
      </c>
      <c r="B87" s="1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2">
      <c r="A88">
        <v>1644430081</v>
      </c>
      <c r="B88" s="1">
        <v>42496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2">
      <c r="A89">
        <v>1644430081</v>
      </c>
      <c r="B89" s="1">
        <v>42497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2">
      <c r="A90">
        <v>1644430081</v>
      </c>
      <c r="B90" s="1">
        <v>42498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2">
      <c r="A91">
        <v>1644430081</v>
      </c>
      <c r="B91" s="1">
        <v>42499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2">
      <c r="A92">
        <v>1644430081</v>
      </c>
      <c r="B92" s="1">
        <v>42500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2">
      <c r="A93">
        <v>1644430081</v>
      </c>
      <c r="B93" s="1">
        <v>42501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2">
      <c r="A94">
        <v>1844505072</v>
      </c>
      <c r="B94" s="1">
        <v>42472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2">
      <c r="A95">
        <v>1844505072</v>
      </c>
      <c r="B95" s="1">
        <v>42473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2">
      <c r="A96">
        <v>1844505072</v>
      </c>
      <c r="B96" s="1">
        <v>42474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2">
      <c r="A97">
        <v>1844505072</v>
      </c>
      <c r="B97" s="1">
        <v>42475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2">
      <c r="A98">
        <v>1844505072</v>
      </c>
      <c r="B98" s="1">
        <v>42476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2">
      <c r="A99">
        <v>1844505072</v>
      </c>
      <c r="B99" s="1">
        <v>42477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2">
      <c r="A100">
        <v>1844505072</v>
      </c>
      <c r="B100" s="1">
        <v>42478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2">
      <c r="A101">
        <v>1844505072</v>
      </c>
      <c r="B101" s="1">
        <v>42479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2">
      <c r="A102">
        <v>1844505072</v>
      </c>
      <c r="B102" s="1">
        <v>42480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2">
      <c r="A103">
        <v>1844505072</v>
      </c>
      <c r="B103" s="1">
        <v>42481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2">
      <c r="A104">
        <v>1844505072</v>
      </c>
      <c r="B104" s="1">
        <v>42482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2">
      <c r="A105">
        <v>1844505072</v>
      </c>
      <c r="B105" s="1">
        <v>42483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2">
      <c r="A106">
        <v>1844505072</v>
      </c>
      <c r="B106" s="1">
        <v>42484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2">
      <c r="A107">
        <v>1844505072</v>
      </c>
      <c r="B107" s="1">
        <v>42485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2">
      <c r="A108">
        <v>1844505072</v>
      </c>
      <c r="B108" s="1">
        <v>42486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2">
      <c r="A109">
        <v>1844505072</v>
      </c>
      <c r="B109" s="1">
        <v>42487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2">
      <c r="A110">
        <v>1844505072</v>
      </c>
      <c r="B110" s="1">
        <v>42488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2">
      <c r="A111">
        <v>1844505072</v>
      </c>
      <c r="B111" s="1">
        <v>42489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2">
      <c r="A112">
        <v>1844505072</v>
      </c>
      <c r="B112" s="1">
        <v>42490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2">
      <c r="A113">
        <v>1844505072</v>
      </c>
      <c r="B113" s="1">
        <v>42491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2">
      <c r="A114">
        <v>1844505072</v>
      </c>
      <c r="B114" s="1">
        <v>42492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2">
      <c r="A115">
        <v>1844505072</v>
      </c>
      <c r="B115" s="1">
        <v>42493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2">
      <c r="A116">
        <v>1844505072</v>
      </c>
      <c r="B116" s="1">
        <v>42494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2">
      <c r="A117">
        <v>1844505072</v>
      </c>
      <c r="B117" s="1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2">
      <c r="A118">
        <v>1844505072</v>
      </c>
      <c r="B118" s="1">
        <v>42496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2">
      <c r="A119">
        <v>1844505072</v>
      </c>
      <c r="B119" s="1">
        <v>42497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2">
      <c r="A120">
        <v>1844505072</v>
      </c>
      <c r="B120" s="1">
        <v>42498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2">
      <c r="A121">
        <v>1844505072</v>
      </c>
      <c r="B121" s="1">
        <v>42499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2">
      <c r="A122">
        <v>1844505072</v>
      </c>
      <c r="B122" s="1">
        <v>42500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2">
      <c r="A123">
        <v>1844505072</v>
      </c>
      <c r="B123" s="1">
        <v>42501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2">
      <c r="A124">
        <v>1844505072</v>
      </c>
      <c r="B124" s="1">
        <v>42502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2">
      <c r="A125">
        <v>1927972279</v>
      </c>
      <c r="B125" s="1">
        <v>42472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2">
      <c r="A126">
        <v>1927972279</v>
      </c>
      <c r="B126" s="1">
        <v>42473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2">
      <c r="A127">
        <v>1927972279</v>
      </c>
      <c r="B127" s="1">
        <v>42474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2">
      <c r="A128">
        <v>1927972279</v>
      </c>
      <c r="B128" s="1">
        <v>42475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2">
      <c r="A129">
        <v>1927972279</v>
      </c>
      <c r="B129" s="1">
        <v>42476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2">
      <c r="A130">
        <v>1927972279</v>
      </c>
      <c r="B130" s="1">
        <v>42477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2">
      <c r="A131">
        <v>1927972279</v>
      </c>
      <c r="B131" s="1">
        <v>42478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2">
      <c r="A132">
        <v>1927972279</v>
      </c>
      <c r="B132" s="1">
        <v>42479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2">
      <c r="A133">
        <v>1927972279</v>
      </c>
      <c r="B133" s="1">
        <v>42480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2">
      <c r="A134">
        <v>1927972279</v>
      </c>
      <c r="B134" s="1">
        <v>42481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2">
      <c r="A135">
        <v>1927972279</v>
      </c>
      <c r="B135" s="1">
        <v>42482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2">
      <c r="A136">
        <v>1927972279</v>
      </c>
      <c r="B136" s="1">
        <v>42483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2">
      <c r="A137">
        <v>1927972279</v>
      </c>
      <c r="B137" s="1">
        <v>42484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2">
      <c r="A138">
        <v>1927972279</v>
      </c>
      <c r="B138" s="1">
        <v>42485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2">
      <c r="A139">
        <v>1927972279</v>
      </c>
      <c r="B139" s="1">
        <v>42486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2">
      <c r="A140">
        <v>1927972279</v>
      </c>
      <c r="B140" s="1">
        <v>42487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2">
      <c r="A141">
        <v>1927972279</v>
      </c>
      <c r="B141" s="1">
        <v>42488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2">
      <c r="A142">
        <v>1927972279</v>
      </c>
      <c r="B142" s="1">
        <v>42489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2">
      <c r="A143">
        <v>1927972279</v>
      </c>
      <c r="B143" s="1">
        <v>42490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2">
      <c r="A144">
        <v>1927972279</v>
      </c>
      <c r="B144" s="1">
        <v>42491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2">
      <c r="A145">
        <v>1927972279</v>
      </c>
      <c r="B145" s="1">
        <v>42492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2">
      <c r="A146">
        <v>1927972279</v>
      </c>
      <c r="B146" s="1">
        <v>42493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2">
      <c r="A147">
        <v>1927972279</v>
      </c>
      <c r="B147" s="1">
        <v>42494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2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2">
      <c r="A149">
        <v>1927972279</v>
      </c>
      <c r="B149" s="1">
        <v>42496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2">
      <c r="A150">
        <v>1927972279</v>
      </c>
      <c r="B150" s="1">
        <v>42497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2">
      <c r="A151">
        <v>1927972279</v>
      </c>
      <c r="B151" s="1">
        <v>42498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2">
      <c r="A152">
        <v>1927972279</v>
      </c>
      <c r="B152" s="1">
        <v>42499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2">
      <c r="A153">
        <v>1927972279</v>
      </c>
      <c r="B153" s="1">
        <v>42500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2">
      <c r="A154">
        <v>1927972279</v>
      </c>
      <c r="B154" s="1">
        <v>42501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2">
      <c r="A155">
        <v>1927972279</v>
      </c>
      <c r="B155" s="1">
        <v>42502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2">
      <c r="A156">
        <v>2022484408</v>
      </c>
      <c r="B156" s="1">
        <v>42472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2">
      <c r="A157">
        <v>2022484408</v>
      </c>
      <c r="B157" s="1">
        <v>42473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2">
      <c r="A158">
        <v>2022484408</v>
      </c>
      <c r="B158" s="1">
        <v>42474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2">
      <c r="A159">
        <v>2022484408</v>
      </c>
      <c r="B159" s="1">
        <v>42475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2">
      <c r="A160">
        <v>2022484408</v>
      </c>
      <c r="B160" s="1">
        <v>42476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2">
      <c r="A161">
        <v>2022484408</v>
      </c>
      <c r="B161" s="1">
        <v>42477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2">
      <c r="A162">
        <v>2022484408</v>
      </c>
      <c r="B162" s="1">
        <v>42478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2">
      <c r="A163">
        <v>2022484408</v>
      </c>
      <c r="B163" s="1">
        <v>42479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2">
      <c r="A164">
        <v>2022484408</v>
      </c>
      <c r="B164" s="1">
        <v>42480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2">
      <c r="A165">
        <v>2022484408</v>
      </c>
      <c r="B165" s="1">
        <v>42481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2">
      <c r="A166">
        <v>2022484408</v>
      </c>
      <c r="B166" s="1">
        <v>42482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2">
      <c r="A167">
        <v>2022484408</v>
      </c>
      <c r="B167" s="1">
        <v>42483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2">
      <c r="A168">
        <v>2022484408</v>
      </c>
      <c r="B168" s="1">
        <v>42484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2">
      <c r="A169">
        <v>2022484408</v>
      </c>
      <c r="B169" s="1">
        <v>42485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2">
      <c r="A170">
        <v>2022484408</v>
      </c>
      <c r="B170" s="1">
        <v>42486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2">
      <c r="A171">
        <v>2022484408</v>
      </c>
      <c r="B171" s="1">
        <v>42487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2">
      <c r="A172">
        <v>2022484408</v>
      </c>
      <c r="B172" s="1">
        <v>42488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2">
      <c r="A173">
        <v>2022484408</v>
      </c>
      <c r="B173" s="1">
        <v>42489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2">
      <c r="A174">
        <v>2022484408</v>
      </c>
      <c r="B174" s="1">
        <v>42490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2">
      <c r="A175">
        <v>2022484408</v>
      </c>
      <c r="B175" s="1">
        <v>42491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2">
      <c r="A176">
        <v>2022484408</v>
      </c>
      <c r="B176" s="1">
        <v>42492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2">
      <c r="A177">
        <v>2022484408</v>
      </c>
      <c r="B177" s="1">
        <v>42493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2">
      <c r="A178">
        <v>2022484408</v>
      </c>
      <c r="B178" s="1">
        <v>42494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2">
      <c r="A179">
        <v>2022484408</v>
      </c>
      <c r="B179" s="1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2">
      <c r="A180">
        <v>2022484408</v>
      </c>
      <c r="B180" s="1">
        <v>42496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2">
      <c r="A181">
        <v>2022484408</v>
      </c>
      <c r="B181" s="1">
        <v>42497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2">
      <c r="A182">
        <v>2022484408</v>
      </c>
      <c r="B182" s="1">
        <v>42498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2">
      <c r="A183">
        <v>2022484408</v>
      </c>
      <c r="B183" s="1">
        <v>42499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2">
      <c r="A184">
        <v>2022484408</v>
      </c>
      <c r="B184" s="1">
        <v>42500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2">
      <c r="A185">
        <v>2022484408</v>
      </c>
      <c r="B185" s="1">
        <v>42501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2">
      <c r="A186">
        <v>2022484408</v>
      </c>
      <c r="B186" s="1">
        <v>42502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2">
      <c r="A187">
        <v>2026352035</v>
      </c>
      <c r="B187" s="1">
        <v>42472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2">
      <c r="A188">
        <v>2026352035</v>
      </c>
      <c r="B188" s="1">
        <v>42473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2">
      <c r="A189">
        <v>2026352035</v>
      </c>
      <c r="B189" s="1">
        <v>42474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2">
      <c r="A190">
        <v>2026352035</v>
      </c>
      <c r="B190" s="1">
        <v>42475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2">
      <c r="A191">
        <v>2026352035</v>
      </c>
      <c r="B191" s="1">
        <v>42476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2">
      <c r="A192">
        <v>2026352035</v>
      </c>
      <c r="B192" s="1">
        <v>42477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2">
      <c r="A193">
        <v>2026352035</v>
      </c>
      <c r="B193" s="1">
        <v>42478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2">
      <c r="A194">
        <v>2026352035</v>
      </c>
      <c r="B194" s="1">
        <v>42479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2">
      <c r="A195">
        <v>2026352035</v>
      </c>
      <c r="B195" s="1">
        <v>42480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2">
      <c r="A196">
        <v>2026352035</v>
      </c>
      <c r="B196" s="1">
        <v>42481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2">
      <c r="A197">
        <v>2026352035</v>
      </c>
      <c r="B197" s="1">
        <v>42482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2">
      <c r="A198">
        <v>2026352035</v>
      </c>
      <c r="B198" s="1">
        <v>42483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2">
      <c r="A199">
        <v>2026352035</v>
      </c>
      <c r="B199" s="1">
        <v>42484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2">
      <c r="A200">
        <v>2026352035</v>
      </c>
      <c r="B200" s="1">
        <v>42485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2">
      <c r="A201">
        <v>2026352035</v>
      </c>
      <c r="B201" s="1">
        <v>42486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2">
      <c r="A202">
        <v>2026352035</v>
      </c>
      <c r="B202" s="1">
        <v>42487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2">
      <c r="A203">
        <v>2026352035</v>
      </c>
      <c r="B203" s="1">
        <v>42488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2">
      <c r="A204">
        <v>2026352035</v>
      </c>
      <c r="B204" s="1">
        <v>42489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2">
      <c r="A205">
        <v>2026352035</v>
      </c>
      <c r="B205" s="1">
        <v>42490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2">
      <c r="A206">
        <v>2026352035</v>
      </c>
      <c r="B206" s="1">
        <v>42491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2">
      <c r="A207">
        <v>2026352035</v>
      </c>
      <c r="B207" s="1">
        <v>42492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2">
      <c r="A208">
        <v>2026352035</v>
      </c>
      <c r="B208" s="1">
        <v>42493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2">
      <c r="A209">
        <v>2026352035</v>
      </c>
      <c r="B209" s="1">
        <v>42494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2">
      <c r="A210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2">
      <c r="A211">
        <v>2026352035</v>
      </c>
      <c r="B211" s="1">
        <v>42496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2">
      <c r="A212">
        <v>2026352035</v>
      </c>
      <c r="B212" s="1">
        <v>42497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2">
      <c r="A213">
        <v>2026352035</v>
      </c>
      <c r="B213" s="1">
        <v>42498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2">
      <c r="A214">
        <v>2026352035</v>
      </c>
      <c r="B214" s="1">
        <v>42499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2">
      <c r="A215">
        <v>2026352035</v>
      </c>
      <c r="B215" s="1">
        <v>42500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2">
      <c r="A216">
        <v>2026352035</v>
      </c>
      <c r="B216" s="1">
        <v>42501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2">
      <c r="A217">
        <v>2026352035</v>
      </c>
      <c r="B217" s="1">
        <v>42502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2">
      <c r="A218">
        <v>2320127002</v>
      </c>
      <c r="B218" s="1">
        <v>42472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2">
      <c r="A219">
        <v>2320127002</v>
      </c>
      <c r="B219" s="1">
        <v>42473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2">
      <c r="A220">
        <v>2320127002</v>
      </c>
      <c r="B220" s="1">
        <v>42474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2">
      <c r="A221">
        <v>2320127002</v>
      </c>
      <c r="B221" s="1">
        <v>42475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2">
      <c r="A222">
        <v>2320127002</v>
      </c>
      <c r="B222" s="1">
        <v>42476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2">
      <c r="A223">
        <v>2320127002</v>
      </c>
      <c r="B223" s="1">
        <v>42477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2">
      <c r="A224">
        <v>2320127002</v>
      </c>
      <c r="B224" s="1">
        <v>42478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2">
      <c r="A225">
        <v>2320127002</v>
      </c>
      <c r="B225" s="1">
        <v>42479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2">
      <c r="A226">
        <v>2320127002</v>
      </c>
      <c r="B226" s="1">
        <v>42480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2">
      <c r="A227">
        <v>2320127002</v>
      </c>
      <c r="B227" s="1">
        <v>42481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2">
      <c r="A228">
        <v>2320127002</v>
      </c>
      <c r="B228" s="1">
        <v>42482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2">
      <c r="A229">
        <v>2320127002</v>
      </c>
      <c r="B229" s="1">
        <v>42483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2">
      <c r="A230">
        <v>2320127002</v>
      </c>
      <c r="B230" s="1">
        <v>42484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2">
      <c r="A231">
        <v>2320127002</v>
      </c>
      <c r="B231" s="1">
        <v>42485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2">
      <c r="A232">
        <v>2320127002</v>
      </c>
      <c r="B232" s="1">
        <v>42486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2">
      <c r="A233">
        <v>2320127002</v>
      </c>
      <c r="B233" s="1">
        <v>42487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2">
      <c r="A234">
        <v>2320127002</v>
      </c>
      <c r="B234" s="1">
        <v>42488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2">
      <c r="A235">
        <v>2320127002</v>
      </c>
      <c r="B235" s="1">
        <v>42489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2">
      <c r="A236">
        <v>2320127002</v>
      </c>
      <c r="B236" s="1">
        <v>42490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2">
      <c r="A237">
        <v>2320127002</v>
      </c>
      <c r="B237" s="1">
        <v>42491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2">
      <c r="A238">
        <v>2320127002</v>
      </c>
      <c r="B238" s="1">
        <v>42492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2">
      <c r="A239">
        <v>2320127002</v>
      </c>
      <c r="B239" s="1">
        <v>42493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2">
      <c r="A240">
        <v>2320127002</v>
      </c>
      <c r="B240" s="1">
        <v>42494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2">
      <c r="A241">
        <v>2320127002</v>
      </c>
      <c r="B241" s="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2">
      <c r="A242">
        <v>2320127002</v>
      </c>
      <c r="B242" s="1">
        <v>42496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2">
      <c r="A243">
        <v>2320127002</v>
      </c>
      <c r="B243" s="1">
        <v>42497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2">
      <c r="A244">
        <v>2320127002</v>
      </c>
      <c r="B244" s="1">
        <v>42498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2">
      <c r="A245">
        <v>2320127002</v>
      </c>
      <c r="B245" s="1">
        <v>42499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2">
      <c r="A246">
        <v>2320127002</v>
      </c>
      <c r="B246" s="1">
        <v>42500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2">
      <c r="A247">
        <v>2320127002</v>
      </c>
      <c r="B247" s="1">
        <v>42501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2">
      <c r="A248">
        <v>2320127002</v>
      </c>
      <c r="B248" s="1">
        <v>42502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2">
      <c r="A249">
        <v>2347167796</v>
      </c>
      <c r="B249" s="1">
        <v>42472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2">
      <c r="A250">
        <v>2347167796</v>
      </c>
      <c r="B250" s="1">
        <v>42473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2">
      <c r="A251">
        <v>2347167796</v>
      </c>
      <c r="B251" s="1">
        <v>42474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2">
      <c r="A252">
        <v>2347167796</v>
      </c>
      <c r="B252" s="1">
        <v>42475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2">
      <c r="A253">
        <v>2347167796</v>
      </c>
      <c r="B253" s="1">
        <v>42476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2">
      <c r="A254">
        <v>2347167796</v>
      </c>
      <c r="B254" s="1">
        <v>42477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2">
      <c r="A255">
        <v>2347167796</v>
      </c>
      <c r="B255" s="1">
        <v>42478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2">
      <c r="A256">
        <v>2347167796</v>
      </c>
      <c r="B256" s="1">
        <v>42479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2">
      <c r="A257">
        <v>2347167796</v>
      </c>
      <c r="B257" s="1">
        <v>42480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2">
      <c r="A258">
        <v>2347167796</v>
      </c>
      <c r="B258" s="1">
        <v>42481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2">
      <c r="A259">
        <v>2347167796</v>
      </c>
      <c r="B259" s="1">
        <v>42482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2">
      <c r="A260">
        <v>2347167796</v>
      </c>
      <c r="B260" s="1">
        <v>42483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2">
      <c r="A261">
        <v>2347167796</v>
      </c>
      <c r="B261" s="1">
        <v>42484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2">
      <c r="A262">
        <v>2347167796</v>
      </c>
      <c r="B262" s="1">
        <v>42485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2">
      <c r="A263">
        <v>2347167796</v>
      </c>
      <c r="B263" s="1">
        <v>42486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2">
      <c r="A264">
        <v>2347167796</v>
      </c>
      <c r="B264" s="1">
        <v>42487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2">
      <c r="A265">
        <v>2347167796</v>
      </c>
      <c r="B265" s="1">
        <v>42488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2">
      <c r="A266">
        <v>2347167796</v>
      </c>
      <c r="B266" s="1">
        <v>42489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2">
      <c r="A267">
        <v>2873212765</v>
      </c>
      <c r="B267" s="1">
        <v>42472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2">
      <c r="A268">
        <v>2873212765</v>
      </c>
      <c r="B268" s="1">
        <v>42473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2">
      <c r="A269">
        <v>2873212765</v>
      </c>
      <c r="B269" s="1">
        <v>42474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2">
      <c r="A270">
        <v>2873212765</v>
      </c>
      <c r="B270" s="1">
        <v>42475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2">
      <c r="A271">
        <v>2873212765</v>
      </c>
      <c r="B271" s="1">
        <v>42476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2">
      <c r="A272">
        <v>2873212765</v>
      </c>
      <c r="B272" s="1">
        <v>42477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2">
      <c r="A273">
        <v>2873212765</v>
      </c>
      <c r="B273" s="1">
        <v>42478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2">
      <c r="A274">
        <v>2873212765</v>
      </c>
      <c r="B274" s="1">
        <v>42479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2">
      <c r="A275">
        <v>2873212765</v>
      </c>
      <c r="B275" s="1">
        <v>42480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2">
      <c r="A276">
        <v>2873212765</v>
      </c>
      <c r="B276" s="1">
        <v>42481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2">
      <c r="A277">
        <v>2873212765</v>
      </c>
      <c r="B277" s="1">
        <v>42482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2">
      <c r="A278">
        <v>2873212765</v>
      </c>
      <c r="B278" s="1">
        <v>42483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2">
      <c r="A279">
        <v>2873212765</v>
      </c>
      <c r="B279" s="1">
        <v>42484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2">
      <c r="A280">
        <v>2873212765</v>
      </c>
      <c r="B280" s="1">
        <v>42485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2">
      <c r="A281">
        <v>2873212765</v>
      </c>
      <c r="B281" s="1">
        <v>42486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2">
      <c r="A282">
        <v>2873212765</v>
      </c>
      <c r="B282" s="1">
        <v>42487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2">
      <c r="A283">
        <v>2873212765</v>
      </c>
      <c r="B283" s="1">
        <v>42488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2">
      <c r="A284">
        <v>2873212765</v>
      </c>
      <c r="B284" s="1">
        <v>42489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2">
      <c r="A285">
        <v>2873212765</v>
      </c>
      <c r="B285" s="1">
        <v>42490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2">
      <c r="A286">
        <v>2873212765</v>
      </c>
      <c r="B286" s="1">
        <v>42491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2">
      <c r="A287">
        <v>2873212765</v>
      </c>
      <c r="B287" s="1">
        <v>42492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2">
      <c r="A288">
        <v>2873212765</v>
      </c>
      <c r="B288" s="1">
        <v>42493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2">
      <c r="A289">
        <v>2873212765</v>
      </c>
      <c r="B289" s="1">
        <v>42494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2">
      <c r="A290">
        <v>2873212765</v>
      </c>
      <c r="B290" s="1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2">
      <c r="A291">
        <v>2873212765</v>
      </c>
      <c r="B291" s="1">
        <v>42496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2">
      <c r="A292">
        <v>2873212765</v>
      </c>
      <c r="B292" s="1">
        <v>42497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2">
      <c r="A293">
        <v>2873212765</v>
      </c>
      <c r="B293" s="1">
        <v>42498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2">
      <c r="A294">
        <v>2873212765</v>
      </c>
      <c r="B294" s="1">
        <v>42499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2">
      <c r="A295">
        <v>2873212765</v>
      </c>
      <c r="B295" s="1">
        <v>42500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2">
      <c r="A296">
        <v>2873212765</v>
      </c>
      <c r="B296" s="1">
        <v>42501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2">
      <c r="A297">
        <v>2873212765</v>
      </c>
      <c r="B297" s="1">
        <v>42502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2">
      <c r="A298">
        <v>3372868164</v>
      </c>
      <c r="B298" s="1">
        <v>42472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2">
      <c r="A299">
        <v>3372868164</v>
      </c>
      <c r="B299" s="1">
        <v>42473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2">
      <c r="A300">
        <v>3372868164</v>
      </c>
      <c r="B300" s="1">
        <v>42474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2">
      <c r="A301">
        <v>3372868164</v>
      </c>
      <c r="B301" s="1">
        <v>42475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2">
      <c r="A302">
        <v>3372868164</v>
      </c>
      <c r="B302" s="1">
        <v>42476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2">
      <c r="A303">
        <v>3372868164</v>
      </c>
      <c r="B303" s="1">
        <v>42477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2">
      <c r="A304">
        <v>3372868164</v>
      </c>
      <c r="B304" s="1">
        <v>42478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2">
      <c r="A305">
        <v>3372868164</v>
      </c>
      <c r="B305" s="1">
        <v>42479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2">
      <c r="A306">
        <v>3372868164</v>
      </c>
      <c r="B306" s="1">
        <v>42480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2">
      <c r="A307">
        <v>3372868164</v>
      </c>
      <c r="B307" s="1">
        <v>42481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2">
      <c r="A308">
        <v>3372868164</v>
      </c>
      <c r="B308" s="1">
        <v>42482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2">
      <c r="A309">
        <v>3372868164</v>
      </c>
      <c r="B309" s="1">
        <v>42483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2">
      <c r="A310">
        <v>3372868164</v>
      </c>
      <c r="B310" s="1">
        <v>42484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2">
      <c r="A311">
        <v>3372868164</v>
      </c>
      <c r="B311" s="1">
        <v>42485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2">
      <c r="A312">
        <v>3372868164</v>
      </c>
      <c r="B312" s="1">
        <v>42486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2">
      <c r="A313">
        <v>3372868164</v>
      </c>
      <c r="B313" s="1">
        <v>42487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2">
      <c r="A314">
        <v>3372868164</v>
      </c>
      <c r="B314" s="1">
        <v>42488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2">
      <c r="A315">
        <v>3372868164</v>
      </c>
      <c r="B315" s="1">
        <v>42489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2">
      <c r="A316">
        <v>3372868164</v>
      </c>
      <c r="B316" s="1">
        <v>42490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2">
      <c r="A317">
        <v>3372868164</v>
      </c>
      <c r="B317" s="1">
        <v>42491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2">
      <c r="A318">
        <v>3977333714</v>
      </c>
      <c r="B318" s="1">
        <v>42472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2">
      <c r="A319">
        <v>3977333714</v>
      </c>
      <c r="B319" s="1">
        <v>42473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2">
      <c r="A320">
        <v>3977333714</v>
      </c>
      <c r="B320" s="1">
        <v>42474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2">
      <c r="A321">
        <v>3977333714</v>
      </c>
      <c r="B321" s="1">
        <v>42475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2">
      <c r="A322">
        <v>3977333714</v>
      </c>
      <c r="B322" s="1">
        <v>42476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2">
      <c r="A323">
        <v>3977333714</v>
      </c>
      <c r="B323" s="1">
        <v>42477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2">
      <c r="A324">
        <v>3977333714</v>
      </c>
      <c r="B324" s="1">
        <v>42478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2">
      <c r="A325">
        <v>3977333714</v>
      </c>
      <c r="B325" s="1">
        <v>42479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2">
      <c r="A326">
        <v>3977333714</v>
      </c>
      <c r="B326" s="1">
        <v>42480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2">
      <c r="A327">
        <v>3977333714</v>
      </c>
      <c r="B327" s="1">
        <v>42481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2">
      <c r="A328">
        <v>3977333714</v>
      </c>
      <c r="B328" s="1">
        <v>42482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2">
      <c r="A329">
        <v>3977333714</v>
      </c>
      <c r="B329" s="1">
        <v>42483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2">
      <c r="A330">
        <v>3977333714</v>
      </c>
      <c r="B330" s="1">
        <v>42484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2">
      <c r="A331">
        <v>3977333714</v>
      </c>
      <c r="B331" s="1">
        <v>42485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2">
      <c r="A332">
        <v>3977333714</v>
      </c>
      <c r="B332" s="1">
        <v>42486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2">
      <c r="A333">
        <v>3977333714</v>
      </c>
      <c r="B333" s="1">
        <v>42487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2">
      <c r="A334">
        <v>3977333714</v>
      </c>
      <c r="B334" s="1">
        <v>42488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2">
      <c r="A335">
        <v>3977333714</v>
      </c>
      <c r="B335" s="1">
        <v>42489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2">
      <c r="A336">
        <v>3977333714</v>
      </c>
      <c r="B336" s="1">
        <v>42490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2">
      <c r="A337">
        <v>3977333714</v>
      </c>
      <c r="B337" s="1">
        <v>42491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2">
      <c r="A338">
        <v>3977333714</v>
      </c>
      <c r="B338" s="1">
        <v>42492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2">
      <c r="A339">
        <v>3977333714</v>
      </c>
      <c r="B339" s="1">
        <v>42493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2">
      <c r="A340">
        <v>3977333714</v>
      </c>
      <c r="B340" s="1">
        <v>42494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2">
      <c r="A341">
        <v>3977333714</v>
      </c>
      <c r="B341" s="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2">
      <c r="A342">
        <v>3977333714</v>
      </c>
      <c r="B342" s="1">
        <v>42496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2">
      <c r="A343">
        <v>3977333714</v>
      </c>
      <c r="B343" s="1">
        <v>42497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2">
      <c r="A344">
        <v>3977333714</v>
      </c>
      <c r="B344" s="1">
        <v>42498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2">
      <c r="A345">
        <v>3977333714</v>
      </c>
      <c r="B345" s="1">
        <v>42499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2">
      <c r="A346">
        <v>3977333714</v>
      </c>
      <c r="B346" s="1">
        <v>42500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2">
      <c r="A347">
        <v>3977333714</v>
      </c>
      <c r="B347" s="1">
        <v>42501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2">
      <c r="A348">
        <v>4020332650</v>
      </c>
      <c r="B348" s="1">
        <v>42472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2">
      <c r="A349">
        <v>4020332650</v>
      </c>
      <c r="B349" s="1">
        <v>42473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2">
      <c r="A350">
        <v>4020332650</v>
      </c>
      <c r="B350" s="1">
        <v>42474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2">
      <c r="A351">
        <v>4020332650</v>
      </c>
      <c r="B351" s="1">
        <v>42475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2">
      <c r="A352">
        <v>4020332650</v>
      </c>
      <c r="B352" s="1">
        <v>42476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2">
      <c r="A353">
        <v>4020332650</v>
      </c>
      <c r="B353" s="1">
        <v>42477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2">
      <c r="A354">
        <v>4020332650</v>
      </c>
      <c r="B354" s="1">
        <v>42478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2">
      <c r="A355">
        <v>4020332650</v>
      </c>
      <c r="B355" s="1">
        <v>42479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2">
      <c r="A356">
        <v>4020332650</v>
      </c>
      <c r="B356" s="1">
        <v>42480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2">
      <c r="A357">
        <v>4020332650</v>
      </c>
      <c r="B357" s="1">
        <v>42481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2">
      <c r="A358">
        <v>4020332650</v>
      </c>
      <c r="B358" s="1">
        <v>42482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2">
      <c r="A359">
        <v>4020332650</v>
      </c>
      <c r="B359" s="1">
        <v>42483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2">
      <c r="A360">
        <v>4020332650</v>
      </c>
      <c r="B360" s="1">
        <v>42484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2">
      <c r="A361">
        <v>4020332650</v>
      </c>
      <c r="B361" s="1">
        <v>42485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2">
      <c r="A362">
        <v>4020332650</v>
      </c>
      <c r="B362" s="1">
        <v>42486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2">
      <c r="A363">
        <v>4020332650</v>
      </c>
      <c r="B363" s="1">
        <v>42487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2">
      <c r="A364">
        <v>4020332650</v>
      </c>
      <c r="B364" s="1">
        <v>42488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2">
      <c r="A365">
        <v>4020332650</v>
      </c>
      <c r="B365" s="1">
        <v>42489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2">
      <c r="A366">
        <v>4020332650</v>
      </c>
      <c r="B366" s="1">
        <v>42490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2">
      <c r="A367">
        <v>4020332650</v>
      </c>
      <c r="B367" s="1">
        <v>42491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2">
      <c r="A368">
        <v>4020332650</v>
      </c>
      <c r="B368" s="1">
        <v>42492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2">
      <c r="A369">
        <v>4020332650</v>
      </c>
      <c r="B369" s="1">
        <v>42493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2">
      <c r="A370">
        <v>4020332650</v>
      </c>
      <c r="B370" s="1">
        <v>42494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2">
      <c r="A371">
        <v>4020332650</v>
      </c>
      <c r="B371" s="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2">
      <c r="A372">
        <v>4020332650</v>
      </c>
      <c r="B372" s="1">
        <v>42496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2">
      <c r="A373">
        <v>4020332650</v>
      </c>
      <c r="B373" s="1">
        <v>42497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2">
      <c r="A374">
        <v>4020332650</v>
      </c>
      <c r="B374" s="1">
        <v>42498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2">
      <c r="A375">
        <v>4020332650</v>
      </c>
      <c r="B375" s="1">
        <v>42499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2">
      <c r="A376">
        <v>4020332650</v>
      </c>
      <c r="B376" s="1">
        <v>42500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2">
      <c r="A377">
        <v>4020332650</v>
      </c>
      <c r="B377" s="1">
        <v>42501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2">
      <c r="A378">
        <v>4020332650</v>
      </c>
      <c r="B378" s="1">
        <v>42502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2">
      <c r="A379">
        <v>4057192912</v>
      </c>
      <c r="B379" s="1">
        <v>42472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2">
      <c r="A380">
        <v>4057192912</v>
      </c>
      <c r="B380" s="1">
        <v>42473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2">
      <c r="A381">
        <v>4057192912</v>
      </c>
      <c r="B381" s="1">
        <v>42474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2">
      <c r="A382">
        <v>4057192912</v>
      </c>
      <c r="B382" s="1">
        <v>42475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2">
      <c r="A383">
        <v>4319703577</v>
      </c>
      <c r="B383" s="1">
        <v>42472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2">
      <c r="A384">
        <v>4319703577</v>
      </c>
      <c r="B384" s="1">
        <v>42473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2">
      <c r="A385">
        <v>4319703577</v>
      </c>
      <c r="B385" s="1">
        <v>42474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2">
      <c r="A386">
        <v>4319703577</v>
      </c>
      <c r="B386" s="1">
        <v>42475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2">
      <c r="A387">
        <v>4319703577</v>
      </c>
      <c r="B387" s="1">
        <v>42476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2">
      <c r="A388">
        <v>4319703577</v>
      </c>
      <c r="B388" s="1">
        <v>42477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2">
      <c r="A389">
        <v>4319703577</v>
      </c>
      <c r="B389" s="1">
        <v>42478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2">
      <c r="A390">
        <v>4319703577</v>
      </c>
      <c r="B390" s="1">
        <v>42479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2">
      <c r="A391">
        <v>4319703577</v>
      </c>
      <c r="B391" s="1">
        <v>42480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2">
      <c r="A392">
        <v>4319703577</v>
      </c>
      <c r="B392" s="1">
        <v>42481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2">
      <c r="A393">
        <v>4319703577</v>
      </c>
      <c r="B393" s="1">
        <v>42482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2">
      <c r="A394">
        <v>4319703577</v>
      </c>
      <c r="B394" s="1">
        <v>42483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2">
      <c r="A395">
        <v>4319703577</v>
      </c>
      <c r="B395" s="1">
        <v>42484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2">
      <c r="A396">
        <v>4319703577</v>
      </c>
      <c r="B396" s="1">
        <v>42485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2">
      <c r="A397">
        <v>4319703577</v>
      </c>
      <c r="B397" s="1">
        <v>42486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2">
      <c r="A398">
        <v>4319703577</v>
      </c>
      <c r="B398" s="1">
        <v>42487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2">
      <c r="A399">
        <v>4319703577</v>
      </c>
      <c r="B399" s="1">
        <v>42488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2">
      <c r="A400">
        <v>4319703577</v>
      </c>
      <c r="B400" s="1">
        <v>42489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2">
      <c r="A401">
        <v>4319703577</v>
      </c>
      <c r="B401" s="1">
        <v>42490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2">
      <c r="A402">
        <v>4319703577</v>
      </c>
      <c r="B402" s="1">
        <v>42491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2">
      <c r="A403">
        <v>4319703577</v>
      </c>
      <c r="B403" s="1">
        <v>42492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2">
      <c r="A404">
        <v>4319703577</v>
      </c>
      <c r="B404" s="1">
        <v>42493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2">
      <c r="A405">
        <v>4319703577</v>
      </c>
      <c r="B405" s="1">
        <v>42494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2">
      <c r="A406">
        <v>4319703577</v>
      </c>
      <c r="B406" s="1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2">
      <c r="A407">
        <v>4319703577</v>
      </c>
      <c r="B407" s="1">
        <v>42496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2">
      <c r="A408">
        <v>4319703577</v>
      </c>
      <c r="B408" s="1">
        <v>42497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2">
      <c r="A409">
        <v>4319703577</v>
      </c>
      <c r="B409" s="1">
        <v>42498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2">
      <c r="A410">
        <v>4319703577</v>
      </c>
      <c r="B410" s="1">
        <v>42499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2">
      <c r="A411">
        <v>4319703577</v>
      </c>
      <c r="B411" s="1">
        <v>42500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2">
      <c r="A412">
        <v>4319703577</v>
      </c>
      <c r="B412" s="1">
        <v>42501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2">
      <c r="A413">
        <v>4319703577</v>
      </c>
      <c r="B413" s="1">
        <v>42502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2">
      <c r="A414">
        <v>4388161847</v>
      </c>
      <c r="B414" s="1">
        <v>42472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2">
      <c r="A415">
        <v>4388161847</v>
      </c>
      <c r="B415" s="1">
        <v>42473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2">
      <c r="A416">
        <v>4388161847</v>
      </c>
      <c r="B416" s="1">
        <v>42474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2">
      <c r="A417">
        <v>4388161847</v>
      </c>
      <c r="B417" s="1">
        <v>42475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2">
      <c r="A418">
        <v>4388161847</v>
      </c>
      <c r="B418" s="1">
        <v>42476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2">
      <c r="A419">
        <v>4388161847</v>
      </c>
      <c r="B419" s="1">
        <v>42477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2">
      <c r="A420">
        <v>4388161847</v>
      </c>
      <c r="B420" s="1">
        <v>42478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2">
      <c r="A421">
        <v>4388161847</v>
      </c>
      <c r="B421" s="1">
        <v>42479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2">
      <c r="A422">
        <v>4388161847</v>
      </c>
      <c r="B422" s="1">
        <v>42480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2">
      <c r="A423">
        <v>4388161847</v>
      </c>
      <c r="B423" s="1">
        <v>42481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2">
      <c r="A424">
        <v>4388161847</v>
      </c>
      <c r="B424" s="1">
        <v>42482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2">
      <c r="A425">
        <v>4388161847</v>
      </c>
      <c r="B425" s="1">
        <v>42483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2">
      <c r="A426">
        <v>4388161847</v>
      </c>
      <c r="B426" s="1">
        <v>42484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2">
      <c r="A427">
        <v>4388161847</v>
      </c>
      <c r="B427" s="1">
        <v>42485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2">
      <c r="A428">
        <v>4388161847</v>
      </c>
      <c r="B428" s="1">
        <v>42486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2">
      <c r="A429">
        <v>4388161847</v>
      </c>
      <c r="B429" s="1">
        <v>42487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2">
      <c r="A430">
        <v>4388161847</v>
      </c>
      <c r="B430" s="1">
        <v>42488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2">
      <c r="A431">
        <v>4388161847</v>
      </c>
      <c r="B431" s="1">
        <v>42489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2">
      <c r="A432">
        <v>4388161847</v>
      </c>
      <c r="B432" s="1">
        <v>42490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2">
      <c r="A433">
        <v>4388161847</v>
      </c>
      <c r="B433" s="1">
        <v>42491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2">
      <c r="A434">
        <v>4388161847</v>
      </c>
      <c r="B434" s="1">
        <v>42492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2">
      <c r="A435">
        <v>4388161847</v>
      </c>
      <c r="B435" s="1">
        <v>42493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2">
      <c r="A436">
        <v>4388161847</v>
      </c>
      <c r="B436" s="1">
        <v>42494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2">
      <c r="A437">
        <v>4388161847</v>
      </c>
      <c r="B437" s="1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2">
      <c r="A438">
        <v>4388161847</v>
      </c>
      <c r="B438" s="1">
        <v>42496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2">
      <c r="A439">
        <v>4388161847</v>
      </c>
      <c r="B439" s="1">
        <v>42497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2">
      <c r="A440">
        <v>4388161847</v>
      </c>
      <c r="B440" s="1">
        <v>42498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2">
      <c r="A441">
        <v>4388161847</v>
      </c>
      <c r="B441" s="1">
        <v>42499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2">
      <c r="A442">
        <v>4388161847</v>
      </c>
      <c r="B442" s="1">
        <v>42500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2">
      <c r="A443">
        <v>4388161847</v>
      </c>
      <c r="B443" s="1">
        <v>42501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2">
      <c r="A444">
        <v>4388161847</v>
      </c>
      <c r="B444" s="1">
        <v>42502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2">
      <c r="A445">
        <v>4445114986</v>
      </c>
      <c r="B445" s="1">
        <v>42472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2">
      <c r="A446">
        <v>4445114986</v>
      </c>
      <c r="B446" s="1">
        <v>42473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2">
      <c r="A447">
        <v>4445114986</v>
      </c>
      <c r="B447" s="1">
        <v>42474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2">
      <c r="A448">
        <v>4445114986</v>
      </c>
      <c r="B448" s="1">
        <v>42475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2">
      <c r="A449">
        <v>4445114986</v>
      </c>
      <c r="B449" s="1">
        <v>42476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2">
      <c r="A450">
        <v>4445114986</v>
      </c>
      <c r="B450" s="1">
        <v>42477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2">
      <c r="A451">
        <v>4445114986</v>
      </c>
      <c r="B451" s="1">
        <v>42478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2">
      <c r="A452">
        <v>4445114986</v>
      </c>
      <c r="B452" s="1">
        <v>42479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2">
      <c r="A453">
        <v>4445114986</v>
      </c>
      <c r="B453" s="1">
        <v>42480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2">
      <c r="A454">
        <v>4445114986</v>
      </c>
      <c r="B454" s="1">
        <v>42481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2">
      <c r="A455">
        <v>4445114986</v>
      </c>
      <c r="B455" s="1">
        <v>42482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2">
      <c r="A456">
        <v>4445114986</v>
      </c>
      <c r="B456" s="1">
        <v>42483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2">
      <c r="A457">
        <v>4445114986</v>
      </c>
      <c r="B457" s="1">
        <v>42484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2">
      <c r="A458">
        <v>4445114986</v>
      </c>
      <c r="B458" s="1">
        <v>42485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2">
      <c r="A459">
        <v>4445114986</v>
      </c>
      <c r="B459" s="1">
        <v>42486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2">
      <c r="A460">
        <v>4445114986</v>
      </c>
      <c r="B460" s="1">
        <v>42487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2">
      <c r="A461">
        <v>4445114986</v>
      </c>
      <c r="B461" s="1">
        <v>42488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2">
      <c r="A462">
        <v>4445114986</v>
      </c>
      <c r="B462" s="1">
        <v>42489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2">
      <c r="A463">
        <v>4445114986</v>
      </c>
      <c r="B463" s="1">
        <v>42490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2">
      <c r="A464">
        <v>4445114986</v>
      </c>
      <c r="B464" s="1">
        <v>42491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2">
      <c r="A465">
        <v>4445114986</v>
      </c>
      <c r="B465" s="1">
        <v>42492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2">
      <c r="A466">
        <v>4445114986</v>
      </c>
      <c r="B466" s="1">
        <v>42493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2">
      <c r="A467">
        <v>4445114986</v>
      </c>
      <c r="B467" s="1">
        <v>42494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2">
      <c r="A468">
        <v>4445114986</v>
      </c>
      <c r="B468" s="1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2">
      <c r="A469">
        <v>4445114986</v>
      </c>
      <c r="B469" s="1">
        <v>42496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2">
      <c r="A470">
        <v>4445114986</v>
      </c>
      <c r="B470" s="1">
        <v>42497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2">
      <c r="A471">
        <v>4445114986</v>
      </c>
      <c r="B471" s="1">
        <v>42498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2">
      <c r="A472">
        <v>4445114986</v>
      </c>
      <c r="B472" s="1">
        <v>42499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2">
      <c r="A473">
        <v>4445114986</v>
      </c>
      <c r="B473" s="1">
        <v>42500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2">
      <c r="A474">
        <v>4445114986</v>
      </c>
      <c r="B474" s="1">
        <v>42501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2">
      <c r="A475">
        <v>4445114986</v>
      </c>
      <c r="B475" s="1">
        <v>42502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2">
      <c r="A476">
        <v>4558609924</v>
      </c>
      <c r="B476" s="1">
        <v>42472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2">
      <c r="A477">
        <v>4558609924</v>
      </c>
      <c r="B477" s="1">
        <v>42473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2">
      <c r="A478">
        <v>4558609924</v>
      </c>
      <c r="B478" s="1">
        <v>42474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2">
      <c r="A479">
        <v>4558609924</v>
      </c>
      <c r="B479" s="1">
        <v>42475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2">
      <c r="A480">
        <v>4558609924</v>
      </c>
      <c r="B480" s="1">
        <v>42476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2">
      <c r="A481">
        <v>4558609924</v>
      </c>
      <c r="B481" s="1">
        <v>42477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2">
      <c r="A482">
        <v>4558609924</v>
      </c>
      <c r="B482" s="1">
        <v>42478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2">
      <c r="A483">
        <v>4558609924</v>
      </c>
      <c r="B483" s="1">
        <v>42479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2">
      <c r="A484">
        <v>4558609924</v>
      </c>
      <c r="B484" s="1">
        <v>42480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2">
      <c r="A485">
        <v>4558609924</v>
      </c>
      <c r="B485" s="1">
        <v>42481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2">
      <c r="A486">
        <v>4558609924</v>
      </c>
      <c r="B486" s="1">
        <v>42482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2">
      <c r="A487">
        <v>4558609924</v>
      </c>
      <c r="B487" s="1">
        <v>42483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2">
      <c r="A488">
        <v>4558609924</v>
      </c>
      <c r="B488" s="1">
        <v>42484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2">
      <c r="A489">
        <v>4558609924</v>
      </c>
      <c r="B489" s="1">
        <v>42485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2">
      <c r="A490">
        <v>4558609924</v>
      </c>
      <c r="B490" s="1">
        <v>42486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2">
      <c r="A491">
        <v>4558609924</v>
      </c>
      <c r="B491" s="1">
        <v>42487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2">
      <c r="A492">
        <v>4558609924</v>
      </c>
      <c r="B492" s="1">
        <v>42488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2">
      <c r="A493">
        <v>4558609924</v>
      </c>
      <c r="B493" s="1">
        <v>42489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2">
      <c r="A494">
        <v>4558609924</v>
      </c>
      <c r="B494" s="1">
        <v>42490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2">
      <c r="A495">
        <v>4558609924</v>
      </c>
      <c r="B495" s="1">
        <v>42491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2">
      <c r="A496">
        <v>4558609924</v>
      </c>
      <c r="B496" s="1">
        <v>42492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2">
      <c r="A497">
        <v>4558609924</v>
      </c>
      <c r="B497" s="1">
        <v>42493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2">
      <c r="A498">
        <v>4558609924</v>
      </c>
      <c r="B498" s="1">
        <v>42494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2">
      <c r="A499">
        <v>4558609924</v>
      </c>
      <c r="B499" s="1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2">
      <c r="A500">
        <v>4558609924</v>
      </c>
      <c r="B500" s="1">
        <v>42496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2">
      <c r="A501">
        <v>4558609924</v>
      </c>
      <c r="B501" s="1">
        <v>42497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2">
      <c r="A502">
        <v>4558609924</v>
      </c>
      <c r="B502" s="1">
        <v>42498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2">
      <c r="A503">
        <v>4558609924</v>
      </c>
      <c r="B503" s="1">
        <v>42499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2">
      <c r="A504">
        <v>4558609924</v>
      </c>
      <c r="B504" s="1">
        <v>42500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2">
      <c r="A505">
        <v>4558609924</v>
      </c>
      <c r="B505" s="1">
        <v>42501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2">
      <c r="A506">
        <v>4558609924</v>
      </c>
      <c r="B506" s="1">
        <v>42502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2">
      <c r="A507">
        <v>4702921684</v>
      </c>
      <c r="B507" s="1">
        <v>42472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2">
      <c r="A508">
        <v>4702921684</v>
      </c>
      <c r="B508" s="1">
        <v>42473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2">
      <c r="A509">
        <v>4702921684</v>
      </c>
      <c r="B509" s="1">
        <v>42474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2">
      <c r="A510">
        <v>4702921684</v>
      </c>
      <c r="B510" s="1">
        <v>42475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2">
      <c r="A511">
        <v>4702921684</v>
      </c>
      <c r="B511" s="1">
        <v>42476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2">
      <c r="A512">
        <v>4702921684</v>
      </c>
      <c r="B512" s="1">
        <v>42477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2">
      <c r="A513">
        <v>4702921684</v>
      </c>
      <c r="B513" s="1">
        <v>42478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2">
      <c r="A514">
        <v>4702921684</v>
      </c>
      <c r="B514" s="1">
        <v>42479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2">
      <c r="A515">
        <v>4702921684</v>
      </c>
      <c r="B515" s="1">
        <v>42480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2">
      <c r="A516">
        <v>4702921684</v>
      </c>
      <c r="B516" s="1">
        <v>42481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2">
      <c r="A517">
        <v>4702921684</v>
      </c>
      <c r="B517" s="1">
        <v>42482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2">
      <c r="A518">
        <v>4702921684</v>
      </c>
      <c r="B518" s="1">
        <v>42483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2">
      <c r="A519">
        <v>4702921684</v>
      </c>
      <c r="B519" s="1">
        <v>42484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2">
      <c r="A520">
        <v>4702921684</v>
      </c>
      <c r="B520" s="1">
        <v>42485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2">
      <c r="A521">
        <v>4702921684</v>
      </c>
      <c r="B521" s="1">
        <v>42486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2">
      <c r="A522">
        <v>4702921684</v>
      </c>
      <c r="B522" s="1">
        <v>42487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2">
      <c r="A523">
        <v>4702921684</v>
      </c>
      <c r="B523" s="1">
        <v>42488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2">
      <c r="A524">
        <v>4702921684</v>
      </c>
      <c r="B524" s="1">
        <v>42489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2">
      <c r="A525">
        <v>4702921684</v>
      </c>
      <c r="B525" s="1">
        <v>42490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2">
      <c r="A526">
        <v>4702921684</v>
      </c>
      <c r="B526" s="1">
        <v>42491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2">
      <c r="A527">
        <v>4702921684</v>
      </c>
      <c r="B527" s="1">
        <v>42492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2">
      <c r="A528">
        <v>4702921684</v>
      </c>
      <c r="B528" s="1">
        <v>42493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2">
      <c r="A529">
        <v>4702921684</v>
      </c>
      <c r="B529" s="1">
        <v>42494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2">
      <c r="A530">
        <v>4702921684</v>
      </c>
      <c r="B530" s="1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2">
      <c r="A531">
        <v>4702921684</v>
      </c>
      <c r="B531" s="1">
        <v>42496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2">
      <c r="A532">
        <v>4702921684</v>
      </c>
      <c r="B532" s="1">
        <v>42497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2">
      <c r="A533">
        <v>4702921684</v>
      </c>
      <c r="B533" s="1">
        <v>42498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2">
      <c r="A534">
        <v>4702921684</v>
      </c>
      <c r="B534" s="1">
        <v>42499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2">
      <c r="A535">
        <v>4702921684</v>
      </c>
      <c r="B535" s="1">
        <v>42500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2">
      <c r="A536">
        <v>4702921684</v>
      </c>
      <c r="B536" s="1">
        <v>42501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2">
      <c r="A537">
        <v>4702921684</v>
      </c>
      <c r="B537" s="1">
        <v>42502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2">
      <c r="A538">
        <v>5553957443</v>
      </c>
      <c r="B538" s="1">
        <v>42472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2">
      <c r="A539">
        <v>5553957443</v>
      </c>
      <c r="B539" s="1">
        <v>42473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2">
      <c r="A540">
        <v>5553957443</v>
      </c>
      <c r="B540" s="1">
        <v>42474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2">
      <c r="A541">
        <v>5553957443</v>
      </c>
      <c r="B541" s="1">
        <v>42475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2">
      <c r="A542">
        <v>5553957443</v>
      </c>
      <c r="B542" s="1">
        <v>42476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2">
      <c r="A543">
        <v>5553957443</v>
      </c>
      <c r="B543" s="1">
        <v>42477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2">
      <c r="A544">
        <v>5553957443</v>
      </c>
      <c r="B544" s="1">
        <v>42478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2">
      <c r="A545">
        <v>5553957443</v>
      </c>
      <c r="B545" s="1">
        <v>42479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2">
      <c r="A546">
        <v>5553957443</v>
      </c>
      <c r="B546" s="1">
        <v>42480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2">
      <c r="A547">
        <v>5553957443</v>
      </c>
      <c r="B547" s="1">
        <v>42481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2">
      <c r="A548">
        <v>5553957443</v>
      </c>
      <c r="B548" s="1">
        <v>42482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2">
      <c r="A549">
        <v>5553957443</v>
      </c>
      <c r="B549" s="1">
        <v>42483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2">
      <c r="A550">
        <v>5553957443</v>
      </c>
      <c r="B550" s="1">
        <v>42484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2">
      <c r="A551">
        <v>5553957443</v>
      </c>
      <c r="B551" s="1">
        <v>42485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2">
      <c r="A552">
        <v>5553957443</v>
      </c>
      <c r="B552" s="1">
        <v>42486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2">
      <c r="A553">
        <v>5553957443</v>
      </c>
      <c r="B553" s="1">
        <v>42487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2">
      <c r="A554">
        <v>5553957443</v>
      </c>
      <c r="B554" s="1">
        <v>42488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2">
      <c r="A555">
        <v>5553957443</v>
      </c>
      <c r="B555" s="1">
        <v>42489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2">
      <c r="A556">
        <v>5553957443</v>
      </c>
      <c r="B556" s="1">
        <v>42490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2">
      <c r="A557">
        <v>5553957443</v>
      </c>
      <c r="B557" s="1">
        <v>42491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2">
      <c r="A558">
        <v>5553957443</v>
      </c>
      <c r="B558" s="1">
        <v>42492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2">
      <c r="A559">
        <v>5553957443</v>
      </c>
      <c r="B559" s="1">
        <v>42493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2">
      <c r="A560">
        <v>5553957443</v>
      </c>
      <c r="B560" s="1">
        <v>42494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2">
      <c r="A561">
        <v>5553957443</v>
      </c>
      <c r="B561" s="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2">
      <c r="A562">
        <v>5553957443</v>
      </c>
      <c r="B562" s="1">
        <v>42496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2">
      <c r="A563">
        <v>5553957443</v>
      </c>
      <c r="B563" s="1">
        <v>42497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2">
      <c r="A564">
        <v>5553957443</v>
      </c>
      <c r="B564" s="1">
        <v>42498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2">
      <c r="A565">
        <v>5553957443</v>
      </c>
      <c r="B565" s="1">
        <v>42499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2">
      <c r="A566">
        <v>5553957443</v>
      </c>
      <c r="B566" s="1">
        <v>42500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2">
      <c r="A567">
        <v>5553957443</v>
      </c>
      <c r="B567" s="1">
        <v>42501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2">
      <c r="A568">
        <v>5553957443</v>
      </c>
      <c r="B568" s="1">
        <v>42502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2">
      <c r="A569">
        <v>5577150313</v>
      </c>
      <c r="B569" s="1">
        <v>42472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2">
      <c r="A570">
        <v>5577150313</v>
      </c>
      <c r="B570" s="1">
        <v>42473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2">
      <c r="A571">
        <v>5577150313</v>
      </c>
      <c r="B571" s="1">
        <v>42474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2">
      <c r="A572">
        <v>5577150313</v>
      </c>
      <c r="B572" s="1">
        <v>42475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2">
      <c r="A573">
        <v>5577150313</v>
      </c>
      <c r="B573" s="1">
        <v>42476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2">
      <c r="A574">
        <v>5577150313</v>
      </c>
      <c r="B574" s="1">
        <v>42477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2">
      <c r="A575">
        <v>5577150313</v>
      </c>
      <c r="B575" s="1">
        <v>42478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2">
      <c r="A576">
        <v>5577150313</v>
      </c>
      <c r="B576" s="1">
        <v>42479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2">
      <c r="A577">
        <v>5577150313</v>
      </c>
      <c r="B577" s="1">
        <v>42480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2">
      <c r="A578">
        <v>5577150313</v>
      </c>
      <c r="B578" s="1">
        <v>42481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2">
      <c r="A579">
        <v>5577150313</v>
      </c>
      <c r="B579" s="1">
        <v>42482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2">
      <c r="A580">
        <v>5577150313</v>
      </c>
      <c r="B580" s="1">
        <v>42483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2">
      <c r="A581">
        <v>5577150313</v>
      </c>
      <c r="B581" s="1">
        <v>42484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2">
      <c r="A582">
        <v>5577150313</v>
      </c>
      <c r="B582" s="1">
        <v>42485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2">
      <c r="A583">
        <v>5577150313</v>
      </c>
      <c r="B583" s="1">
        <v>42486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2">
      <c r="A584">
        <v>5577150313</v>
      </c>
      <c r="B584" s="1">
        <v>42487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2">
      <c r="A585">
        <v>5577150313</v>
      </c>
      <c r="B585" s="1">
        <v>42488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2">
      <c r="A586">
        <v>5577150313</v>
      </c>
      <c r="B586" s="1">
        <v>42489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2">
      <c r="A587">
        <v>5577150313</v>
      </c>
      <c r="B587" s="1">
        <v>42490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2">
      <c r="A588">
        <v>5577150313</v>
      </c>
      <c r="B588" s="1">
        <v>42491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2">
      <c r="A589">
        <v>5577150313</v>
      </c>
      <c r="B589" s="1">
        <v>42492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2">
      <c r="A590">
        <v>5577150313</v>
      </c>
      <c r="B590" s="1">
        <v>42493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2">
      <c r="A591">
        <v>5577150313</v>
      </c>
      <c r="B591" s="1">
        <v>42494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2">
      <c r="A592">
        <v>5577150313</v>
      </c>
      <c r="B592" s="1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2">
      <c r="A593">
        <v>5577150313</v>
      </c>
      <c r="B593" s="1">
        <v>42496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2">
      <c r="A594">
        <v>5577150313</v>
      </c>
      <c r="B594" s="1">
        <v>42497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2">
      <c r="A595">
        <v>5577150313</v>
      </c>
      <c r="B595" s="1">
        <v>42498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2">
      <c r="A596">
        <v>5577150313</v>
      </c>
      <c r="B596" s="1">
        <v>42499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2">
      <c r="A597">
        <v>5577150313</v>
      </c>
      <c r="B597" s="1">
        <v>42500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2">
      <c r="A598">
        <v>5577150313</v>
      </c>
      <c r="B598" s="1">
        <v>42501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2">
      <c r="A599">
        <v>6117666160</v>
      </c>
      <c r="B599" s="1">
        <v>42472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2">
      <c r="A600">
        <v>6117666160</v>
      </c>
      <c r="B600" s="1">
        <v>42473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2">
      <c r="A601">
        <v>6117666160</v>
      </c>
      <c r="B601" s="1">
        <v>42474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2">
      <c r="A602">
        <v>6117666160</v>
      </c>
      <c r="B602" s="1">
        <v>42475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2">
      <c r="A603">
        <v>6117666160</v>
      </c>
      <c r="B603" s="1">
        <v>42476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2">
      <c r="A604">
        <v>6117666160</v>
      </c>
      <c r="B604" s="1">
        <v>42477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2">
      <c r="A605">
        <v>6117666160</v>
      </c>
      <c r="B605" s="1">
        <v>42478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2">
      <c r="A606">
        <v>6117666160</v>
      </c>
      <c r="B606" s="1">
        <v>42479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2">
      <c r="A607">
        <v>6117666160</v>
      </c>
      <c r="B607" s="1">
        <v>42480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2">
      <c r="A608">
        <v>6117666160</v>
      </c>
      <c r="B608" s="1">
        <v>42481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2">
      <c r="A609">
        <v>6117666160</v>
      </c>
      <c r="B609" s="1">
        <v>42482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2">
      <c r="A610">
        <v>6117666160</v>
      </c>
      <c r="B610" s="1">
        <v>42483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2">
      <c r="A611">
        <v>6117666160</v>
      </c>
      <c r="B611" s="1">
        <v>42484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2">
      <c r="A612">
        <v>6117666160</v>
      </c>
      <c r="B612" s="1">
        <v>42485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2">
      <c r="A613">
        <v>6117666160</v>
      </c>
      <c r="B613" s="1">
        <v>42486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2">
      <c r="A614">
        <v>6117666160</v>
      </c>
      <c r="B614" s="1">
        <v>42487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2">
      <c r="A615">
        <v>6117666160</v>
      </c>
      <c r="B615" s="1">
        <v>42488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2">
      <c r="A616">
        <v>6117666160</v>
      </c>
      <c r="B616" s="1">
        <v>42489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2">
      <c r="A617">
        <v>6117666160</v>
      </c>
      <c r="B617" s="1">
        <v>42490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2">
      <c r="A618">
        <v>6117666160</v>
      </c>
      <c r="B618" s="1">
        <v>42491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2">
      <c r="A619">
        <v>6117666160</v>
      </c>
      <c r="B619" s="1">
        <v>42492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2">
      <c r="A620">
        <v>6117666160</v>
      </c>
      <c r="B620" s="1">
        <v>42493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2">
      <c r="A621">
        <v>6117666160</v>
      </c>
      <c r="B621" s="1">
        <v>42494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2">
      <c r="A622">
        <v>6117666160</v>
      </c>
      <c r="B622" s="1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2">
      <c r="A623">
        <v>6117666160</v>
      </c>
      <c r="B623" s="1">
        <v>42496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2">
      <c r="A624">
        <v>6117666160</v>
      </c>
      <c r="B624" s="1">
        <v>42497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2">
      <c r="A625">
        <v>6117666160</v>
      </c>
      <c r="B625" s="1">
        <v>42498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2">
      <c r="A626">
        <v>6117666160</v>
      </c>
      <c r="B626" s="1">
        <v>42499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2">
      <c r="A627">
        <v>6290855005</v>
      </c>
      <c r="B627" s="1">
        <v>42472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2">
      <c r="A628">
        <v>6290855005</v>
      </c>
      <c r="B628" s="1">
        <v>42473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2">
      <c r="A629">
        <v>6290855005</v>
      </c>
      <c r="B629" s="1">
        <v>42474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2">
      <c r="A630">
        <v>6290855005</v>
      </c>
      <c r="B630" s="1">
        <v>42475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2">
      <c r="A631">
        <v>6290855005</v>
      </c>
      <c r="B631" s="1">
        <v>42476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2">
      <c r="A632">
        <v>6290855005</v>
      </c>
      <c r="B632" s="1">
        <v>42477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2">
      <c r="A633">
        <v>6290855005</v>
      </c>
      <c r="B633" s="1">
        <v>42478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2">
      <c r="A634">
        <v>6290855005</v>
      </c>
      <c r="B634" s="1">
        <v>42479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2">
      <c r="A635">
        <v>6290855005</v>
      </c>
      <c r="B635" s="1">
        <v>42480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2">
      <c r="A636">
        <v>6290855005</v>
      </c>
      <c r="B636" s="1">
        <v>42481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2">
      <c r="A637">
        <v>6290855005</v>
      </c>
      <c r="B637" s="1">
        <v>42482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2">
      <c r="A638">
        <v>6290855005</v>
      </c>
      <c r="B638" s="1">
        <v>42483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2">
      <c r="A639">
        <v>6290855005</v>
      </c>
      <c r="B639" s="1">
        <v>42484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2">
      <c r="A640">
        <v>6290855005</v>
      </c>
      <c r="B640" s="1">
        <v>42485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2">
      <c r="A641">
        <v>6290855005</v>
      </c>
      <c r="B641" s="1">
        <v>42486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2">
      <c r="A642">
        <v>6290855005</v>
      </c>
      <c r="B642" s="1">
        <v>42487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2">
      <c r="A643">
        <v>6290855005</v>
      </c>
      <c r="B643" s="1">
        <v>42488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2">
      <c r="A644">
        <v>6290855005</v>
      </c>
      <c r="B644" s="1">
        <v>42489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2">
      <c r="A645">
        <v>6290855005</v>
      </c>
      <c r="B645" s="1">
        <v>42490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2">
      <c r="A646">
        <v>6290855005</v>
      </c>
      <c r="B646" s="1">
        <v>42491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2">
      <c r="A647">
        <v>6290855005</v>
      </c>
      <c r="B647" s="1">
        <v>42492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2">
      <c r="A648">
        <v>6290855005</v>
      </c>
      <c r="B648" s="1">
        <v>42493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2">
      <c r="A649">
        <v>6290855005</v>
      </c>
      <c r="B649" s="1">
        <v>42494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2">
      <c r="A650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2">
      <c r="A651">
        <v>6290855005</v>
      </c>
      <c r="B651" s="1">
        <v>42496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2">
      <c r="A652">
        <v>6290855005</v>
      </c>
      <c r="B652" s="1">
        <v>42497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2">
      <c r="A653">
        <v>6290855005</v>
      </c>
      <c r="B653" s="1">
        <v>42498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2">
      <c r="A654">
        <v>6290855005</v>
      </c>
      <c r="B654" s="1">
        <v>42499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2">
      <c r="A655">
        <v>6290855005</v>
      </c>
      <c r="B655" s="1">
        <v>42500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2">
      <c r="A656">
        <v>6775888955</v>
      </c>
      <c r="B656" s="1">
        <v>42472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2">
      <c r="A657">
        <v>6775888955</v>
      </c>
      <c r="B657" s="1">
        <v>42473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2">
      <c r="A658">
        <v>6775888955</v>
      </c>
      <c r="B658" s="1">
        <v>42474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2">
      <c r="A659">
        <v>6775888955</v>
      </c>
      <c r="B659" s="1">
        <v>42475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2">
      <c r="A660">
        <v>6775888955</v>
      </c>
      <c r="B660" s="1">
        <v>42476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2">
      <c r="A661">
        <v>6775888955</v>
      </c>
      <c r="B661" s="1">
        <v>42477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2">
      <c r="A662">
        <v>6775888955</v>
      </c>
      <c r="B662" s="1">
        <v>42478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2">
      <c r="A663">
        <v>6775888955</v>
      </c>
      <c r="B663" s="1">
        <v>42479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2">
      <c r="A664">
        <v>6775888955</v>
      </c>
      <c r="B664" s="1">
        <v>42480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2">
      <c r="A665">
        <v>6775888955</v>
      </c>
      <c r="B665" s="1">
        <v>42481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2">
      <c r="A666">
        <v>6775888955</v>
      </c>
      <c r="B666" s="1">
        <v>42482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2">
      <c r="A667">
        <v>6775888955</v>
      </c>
      <c r="B667" s="1">
        <v>42483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2">
      <c r="A668">
        <v>6775888955</v>
      </c>
      <c r="B668" s="1">
        <v>42484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2">
      <c r="A669">
        <v>6775888955</v>
      </c>
      <c r="B669" s="1">
        <v>42485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2">
      <c r="A670">
        <v>6775888955</v>
      </c>
      <c r="B670" s="1">
        <v>42486</v>
      </c>
      <c r="C670">
        <v>7091</v>
      </c>
      <c r="D670">
        <v>5.2699999809265101</v>
      </c>
      <c r="E670">
        <v>5.2699999809265101</v>
      </c>
      <c r="F670">
        <v>2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2">
      <c r="A671">
        <v>6775888955</v>
      </c>
      <c r="B671" s="1">
        <v>42487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2">
      <c r="A672">
        <v>6775888955</v>
      </c>
      <c r="B672" s="1">
        <v>42488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2">
      <c r="A673">
        <v>6775888955</v>
      </c>
      <c r="B673" s="1">
        <v>42489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2">
      <c r="A674">
        <v>6775888955</v>
      </c>
      <c r="B674" s="1">
        <v>42490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2">
      <c r="A675">
        <v>6775888955</v>
      </c>
      <c r="B675" s="1">
        <v>42491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2">
      <c r="A676">
        <v>6775888955</v>
      </c>
      <c r="B676" s="1">
        <v>42492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2">
      <c r="A677">
        <v>6775888955</v>
      </c>
      <c r="B677" s="1">
        <v>42493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2">
      <c r="A678">
        <v>6775888955</v>
      </c>
      <c r="B678" s="1">
        <v>42494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2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2">
      <c r="A680">
        <v>6775888955</v>
      </c>
      <c r="B680" s="1">
        <v>42496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2">
      <c r="A681">
        <v>6775888955</v>
      </c>
      <c r="B681" s="1">
        <v>42497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2">
      <c r="A682">
        <v>6962181067</v>
      </c>
      <c r="B682" s="1">
        <v>42472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2">
      <c r="A683">
        <v>6962181067</v>
      </c>
      <c r="B683" s="1">
        <v>42473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2">
      <c r="A684">
        <v>6962181067</v>
      </c>
      <c r="B684" s="1">
        <v>42474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2">
      <c r="A685">
        <v>6962181067</v>
      </c>
      <c r="B685" s="1">
        <v>42475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2">
      <c r="A686">
        <v>6962181067</v>
      </c>
      <c r="B686" s="1">
        <v>42476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2">
      <c r="A687">
        <v>6962181067</v>
      </c>
      <c r="B687" s="1">
        <v>42477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2">
      <c r="A688">
        <v>6962181067</v>
      </c>
      <c r="B688" s="1">
        <v>42478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2">
      <c r="A689">
        <v>6962181067</v>
      </c>
      <c r="B689" s="1">
        <v>42479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2">
      <c r="A690">
        <v>6962181067</v>
      </c>
      <c r="B690" s="1">
        <v>42480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2">
      <c r="A691">
        <v>6962181067</v>
      </c>
      <c r="B691" s="1">
        <v>42481</v>
      </c>
      <c r="C691">
        <v>11835</v>
      </c>
      <c r="D691">
        <v>9.7100000381469709</v>
      </c>
      <c r="E691">
        <v>7.8800001144409197</v>
      </c>
      <c r="F691">
        <v>4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2">
      <c r="A692">
        <v>6962181067</v>
      </c>
      <c r="B692" s="1">
        <v>42482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2">
      <c r="A693">
        <v>6962181067</v>
      </c>
      <c r="B693" s="1">
        <v>42483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2">
      <c r="A694">
        <v>6962181067</v>
      </c>
      <c r="B694" s="1">
        <v>42484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2">
      <c r="A695">
        <v>6962181067</v>
      </c>
      <c r="B695" s="1">
        <v>42485</v>
      </c>
      <c r="C695">
        <v>13239</v>
      </c>
      <c r="D695">
        <v>9.2700004577636701</v>
      </c>
      <c r="E695">
        <v>9.0799999237060494</v>
      </c>
      <c r="F695">
        <v>3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2">
      <c r="A696">
        <v>6962181067</v>
      </c>
      <c r="B696" s="1">
        <v>42486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2">
      <c r="A697">
        <v>6962181067</v>
      </c>
      <c r="B697" s="1">
        <v>42487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2">
      <c r="A698">
        <v>6962181067</v>
      </c>
      <c r="B698" s="1">
        <v>42488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2">
      <c r="A699">
        <v>6962181067</v>
      </c>
      <c r="B699" s="1">
        <v>42489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2">
      <c r="A700">
        <v>6962181067</v>
      </c>
      <c r="B700" s="1">
        <v>42490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2">
      <c r="A701">
        <v>6962181067</v>
      </c>
      <c r="B701" s="1">
        <v>42491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2">
      <c r="A702">
        <v>6962181067</v>
      </c>
      <c r="B702" s="1">
        <v>42492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2">
      <c r="A703">
        <v>6962181067</v>
      </c>
      <c r="B703" s="1">
        <v>42493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2">
      <c r="A704">
        <v>6962181067</v>
      </c>
      <c r="B704" s="1">
        <v>42494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2">
      <c r="A705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2">
      <c r="A706">
        <v>6962181067</v>
      </c>
      <c r="B706" s="1">
        <v>42496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2">
      <c r="A707">
        <v>6962181067</v>
      </c>
      <c r="B707" s="1">
        <v>42497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2">
      <c r="A708">
        <v>6962181067</v>
      </c>
      <c r="B708" s="1">
        <v>42498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2">
      <c r="A709">
        <v>6962181067</v>
      </c>
      <c r="B709" s="1">
        <v>42499</v>
      </c>
      <c r="C709">
        <v>12342</v>
      </c>
      <c r="D709">
        <v>8.7200002670288104</v>
      </c>
      <c r="E709">
        <v>8.6800003051757795</v>
      </c>
      <c r="F709">
        <v>3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2">
      <c r="A710">
        <v>6962181067</v>
      </c>
      <c r="B710" s="1">
        <v>42500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2">
      <c r="A711">
        <v>6962181067</v>
      </c>
      <c r="B711" s="1">
        <v>42501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2">
      <c r="A712">
        <v>6962181067</v>
      </c>
      <c r="B712" s="1">
        <v>42502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2">
      <c r="A713">
        <v>7007744171</v>
      </c>
      <c r="B713" s="1">
        <v>42472</v>
      </c>
      <c r="C713">
        <v>14172</v>
      </c>
      <c r="D713">
        <v>10.289999961853001</v>
      </c>
      <c r="E713">
        <v>9.4799995422363299</v>
      </c>
      <c r="F713">
        <v>5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2">
      <c r="A714">
        <v>7007744171</v>
      </c>
      <c r="B714" s="1">
        <v>42473</v>
      </c>
      <c r="C714">
        <v>12862</v>
      </c>
      <c r="D714">
        <v>9.6499996185302699</v>
      </c>
      <c r="E714">
        <v>8.6000003814697301</v>
      </c>
      <c r="F714">
        <v>5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2">
      <c r="A715">
        <v>7007744171</v>
      </c>
      <c r="B715" s="1">
        <v>42474</v>
      </c>
      <c r="C715">
        <v>11179</v>
      </c>
      <c r="D715">
        <v>8.2399997711181605</v>
      </c>
      <c r="E715">
        <v>7.4800000190734899</v>
      </c>
      <c r="F715">
        <v>3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2">
      <c r="A716">
        <v>7007744171</v>
      </c>
      <c r="B716" s="1">
        <v>42475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2">
      <c r="A717">
        <v>7007744171</v>
      </c>
      <c r="B717" s="1">
        <v>42476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2">
      <c r="A718">
        <v>7007744171</v>
      </c>
      <c r="B718" s="1">
        <v>42477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2">
      <c r="A719">
        <v>7007744171</v>
      </c>
      <c r="B719" s="1">
        <v>42478</v>
      </c>
      <c r="C719">
        <v>14816</v>
      </c>
      <c r="D719">
        <v>10.9799995422363</v>
      </c>
      <c r="E719">
        <v>9.9099998474121094</v>
      </c>
      <c r="F719">
        <v>5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2">
      <c r="A720">
        <v>7007744171</v>
      </c>
      <c r="B720" s="1">
        <v>42479</v>
      </c>
      <c r="C720">
        <v>14194</v>
      </c>
      <c r="D720">
        <v>10.4799995422363</v>
      </c>
      <c r="E720">
        <v>9.5</v>
      </c>
      <c r="F720">
        <v>5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2">
      <c r="A721">
        <v>7007744171</v>
      </c>
      <c r="B721" s="1">
        <v>42480</v>
      </c>
      <c r="C721">
        <v>15566</v>
      </c>
      <c r="D721">
        <v>11.310000419616699</v>
      </c>
      <c r="E721">
        <v>10.4099998474121</v>
      </c>
      <c r="F721">
        <v>5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2">
      <c r="A722">
        <v>7007744171</v>
      </c>
      <c r="B722" s="1">
        <v>42481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2">
      <c r="A723">
        <v>7007744171</v>
      </c>
      <c r="B723" s="1">
        <v>42482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2">
      <c r="A724">
        <v>7007744171</v>
      </c>
      <c r="B724" s="1">
        <v>42483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2">
      <c r="A725">
        <v>7007744171</v>
      </c>
      <c r="B725" s="1">
        <v>42484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2">
      <c r="A726">
        <v>7007744171</v>
      </c>
      <c r="B726" s="1">
        <v>42485</v>
      </c>
      <c r="C726">
        <v>18229</v>
      </c>
      <c r="D726">
        <v>13.3400001525879</v>
      </c>
      <c r="E726">
        <v>12.199999809265099</v>
      </c>
      <c r="F726">
        <v>5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2">
      <c r="A727">
        <v>7007744171</v>
      </c>
      <c r="B727" s="1">
        <v>42486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2">
      <c r="A728">
        <v>7007744171</v>
      </c>
      <c r="B728" s="1">
        <v>42487</v>
      </c>
      <c r="C728">
        <v>13541</v>
      </c>
      <c r="D728">
        <v>10.2200002670288</v>
      </c>
      <c r="E728">
        <v>9.0600004196166992</v>
      </c>
      <c r="F728">
        <v>5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2">
      <c r="A729">
        <v>7007744171</v>
      </c>
      <c r="B729" s="1">
        <v>42488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2">
      <c r="A730">
        <v>7007744171</v>
      </c>
      <c r="B730" s="1">
        <v>42489</v>
      </c>
      <c r="C730">
        <v>20067</v>
      </c>
      <c r="D730">
        <v>14.300000190734901</v>
      </c>
      <c r="E730">
        <v>13.420000076293899</v>
      </c>
      <c r="F730">
        <v>5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2">
      <c r="A731">
        <v>7007744171</v>
      </c>
      <c r="B731" s="1">
        <v>42490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2">
      <c r="A732">
        <v>7007744171</v>
      </c>
      <c r="B732" s="1">
        <v>42491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2">
      <c r="A733">
        <v>7007744171</v>
      </c>
      <c r="B733" s="1">
        <v>42492</v>
      </c>
      <c r="C733">
        <v>13041</v>
      </c>
      <c r="D733">
        <v>9.1800003051757795</v>
      </c>
      <c r="E733">
        <v>8.7200002670288104</v>
      </c>
      <c r="F733">
        <v>3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2">
      <c r="A734">
        <v>7007744171</v>
      </c>
      <c r="B734" s="1">
        <v>42493</v>
      </c>
      <c r="C734">
        <v>14510</v>
      </c>
      <c r="D734">
        <v>10.8699998855591</v>
      </c>
      <c r="E734">
        <v>9.7100000381469709</v>
      </c>
      <c r="F734">
        <v>5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2">
      <c r="A735">
        <v>7007744171</v>
      </c>
      <c r="B735" s="1">
        <v>42494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2">
      <c r="A736">
        <v>7007744171</v>
      </c>
      <c r="B736" s="1">
        <v>42495</v>
      </c>
      <c r="C736">
        <v>15010</v>
      </c>
      <c r="D736">
        <v>11.1000003814697</v>
      </c>
      <c r="E736">
        <v>10.039999961853001</v>
      </c>
      <c r="F736">
        <v>5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2">
      <c r="A737">
        <v>7007744171</v>
      </c>
      <c r="B737" s="1">
        <v>42496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2">
      <c r="A738">
        <v>7007744171</v>
      </c>
      <c r="B738" s="1">
        <v>42497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2">
      <c r="A739">
        <v>7086361926</v>
      </c>
      <c r="B739" s="1">
        <v>42472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2">
      <c r="A740">
        <v>7086361926</v>
      </c>
      <c r="B740" s="1">
        <v>42473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2">
      <c r="A741">
        <v>7086361926</v>
      </c>
      <c r="B741" s="1">
        <v>42474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2">
      <c r="A742">
        <v>7086361926</v>
      </c>
      <c r="B742" s="1">
        <v>42475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2">
      <c r="A743">
        <v>7086361926</v>
      </c>
      <c r="B743" s="1">
        <v>42476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2">
      <c r="A744">
        <v>7086361926</v>
      </c>
      <c r="B744" s="1">
        <v>42477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2">
      <c r="A745">
        <v>7086361926</v>
      </c>
      <c r="B745" s="1">
        <v>42478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2">
      <c r="A746">
        <v>7086361926</v>
      </c>
      <c r="B746" s="1">
        <v>42479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2">
      <c r="A747">
        <v>7086361926</v>
      </c>
      <c r="B747" s="1">
        <v>42480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2">
      <c r="A748">
        <v>7086361926</v>
      </c>
      <c r="B748" s="1">
        <v>42481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2">
      <c r="A749">
        <v>7086361926</v>
      </c>
      <c r="B749" s="1">
        <v>42482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2">
      <c r="A750">
        <v>7086361926</v>
      </c>
      <c r="B750" s="1">
        <v>42483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2">
      <c r="A751">
        <v>7086361926</v>
      </c>
      <c r="B751" s="1">
        <v>42484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2">
      <c r="A752">
        <v>7086361926</v>
      </c>
      <c r="B752" s="1">
        <v>42485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2">
      <c r="A753">
        <v>7086361926</v>
      </c>
      <c r="B753" s="1">
        <v>42486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2">
      <c r="A754">
        <v>7086361926</v>
      </c>
      <c r="B754" s="1">
        <v>42487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2">
      <c r="A755">
        <v>7086361926</v>
      </c>
      <c r="B755" s="1">
        <v>42488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2">
      <c r="A756">
        <v>7086361926</v>
      </c>
      <c r="B756" s="1">
        <v>42489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2">
      <c r="A757">
        <v>7086361926</v>
      </c>
      <c r="B757" s="1">
        <v>42490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2">
      <c r="A758">
        <v>7086361926</v>
      </c>
      <c r="B758" s="1">
        <v>42491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2">
      <c r="A759">
        <v>7086361926</v>
      </c>
      <c r="B759" s="1">
        <v>42492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2">
      <c r="A760">
        <v>7086361926</v>
      </c>
      <c r="B760" s="1">
        <v>42493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2">
      <c r="A761">
        <v>7086361926</v>
      </c>
      <c r="B761" s="1">
        <v>42494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2">
      <c r="A762">
        <v>7086361926</v>
      </c>
      <c r="B762" s="1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2">
      <c r="A763">
        <v>7086361926</v>
      </c>
      <c r="B763" s="1">
        <v>42496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2">
      <c r="A764">
        <v>7086361926</v>
      </c>
      <c r="B764" s="1">
        <v>42497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2">
      <c r="A765">
        <v>7086361926</v>
      </c>
      <c r="B765" s="1">
        <v>42498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2">
      <c r="A766">
        <v>7086361926</v>
      </c>
      <c r="B766" s="1">
        <v>42499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2">
      <c r="A767">
        <v>7086361926</v>
      </c>
      <c r="B767" s="1">
        <v>42500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2">
      <c r="A768">
        <v>7086361926</v>
      </c>
      <c r="B768" s="1">
        <v>42501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2">
      <c r="A769">
        <v>7086361926</v>
      </c>
      <c r="B769" s="1">
        <v>42502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2">
      <c r="A770">
        <v>8053475328</v>
      </c>
      <c r="B770" s="1">
        <v>42472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2">
      <c r="A771">
        <v>8053475328</v>
      </c>
      <c r="B771" s="1">
        <v>42473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2">
      <c r="A772">
        <v>8053475328</v>
      </c>
      <c r="B772" s="1">
        <v>42474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2">
      <c r="A773">
        <v>8053475328</v>
      </c>
      <c r="B773" s="1">
        <v>42475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2">
      <c r="A774">
        <v>8053475328</v>
      </c>
      <c r="B774" s="1">
        <v>42476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2">
      <c r="A775">
        <v>8053475328</v>
      </c>
      <c r="B775" s="1">
        <v>42477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2">
      <c r="A776">
        <v>8053475328</v>
      </c>
      <c r="B776" s="1">
        <v>42478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2">
      <c r="A777">
        <v>8053475328</v>
      </c>
      <c r="B777" s="1">
        <v>42479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2">
      <c r="A778">
        <v>8053475328</v>
      </c>
      <c r="B778" s="1">
        <v>42480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2">
      <c r="A779">
        <v>8053475328</v>
      </c>
      <c r="B779" s="1">
        <v>42481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2">
      <c r="A780">
        <v>8053475328</v>
      </c>
      <c r="B780" s="1">
        <v>42482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2">
      <c r="A781">
        <v>8053475328</v>
      </c>
      <c r="B781" s="1">
        <v>42483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2">
      <c r="A782">
        <v>8053475328</v>
      </c>
      <c r="B782" s="1">
        <v>42484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2">
      <c r="A783">
        <v>8053475328</v>
      </c>
      <c r="B783" s="1">
        <v>42485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2">
      <c r="A784">
        <v>8053475328</v>
      </c>
      <c r="B784" s="1">
        <v>42486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2">
      <c r="A785">
        <v>8053475328</v>
      </c>
      <c r="B785" s="1">
        <v>42487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2">
      <c r="A786">
        <v>8053475328</v>
      </c>
      <c r="B786" s="1">
        <v>42488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2">
      <c r="A787">
        <v>8053475328</v>
      </c>
      <c r="B787" s="1">
        <v>42489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2">
      <c r="A788">
        <v>8053475328</v>
      </c>
      <c r="B788" s="1">
        <v>42490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2">
      <c r="A789">
        <v>8053475328</v>
      </c>
      <c r="B789" s="1">
        <v>42491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2">
      <c r="A790">
        <v>8053475328</v>
      </c>
      <c r="B790" s="1">
        <v>42492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2">
      <c r="A791">
        <v>8053475328</v>
      </c>
      <c r="B791" s="1">
        <v>42493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2">
      <c r="A792">
        <v>8053475328</v>
      </c>
      <c r="B792" s="1">
        <v>42494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2">
      <c r="A793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2">
      <c r="A794">
        <v>8053475328</v>
      </c>
      <c r="B794" s="1">
        <v>42496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2">
      <c r="A795">
        <v>8053475328</v>
      </c>
      <c r="B795" s="1">
        <v>42497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2">
      <c r="A796">
        <v>8053475328</v>
      </c>
      <c r="B796" s="1">
        <v>42498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2">
      <c r="A797">
        <v>8053475328</v>
      </c>
      <c r="B797" s="1">
        <v>42499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2">
      <c r="A798">
        <v>8053475328</v>
      </c>
      <c r="B798" s="1">
        <v>42500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2">
      <c r="A799">
        <v>8053475328</v>
      </c>
      <c r="B799" s="1">
        <v>42501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2">
      <c r="A800">
        <v>8053475328</v>
      </c>
      <c r="B800" s="1">
        <v>42502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2">
      <c r="A801">
        <v>8253242879</v>
      </c>
      <c r="B801" s="1">
        <v>42472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2">
      <c r="A802">
        <v>8253242879</v>
      </c>
      <c r="B802" s="1">
        <v>42473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2">
      <c r="A803">
        <v>8253242879</v>
      </c>
      <c r="B803" s="1">
        <v>42474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2">
      <c r="A804">
        <v>8253242879</v>
      </c>
      <c r="B804" s="1">
        <v>42475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2">
      <c r="A805">
        <v>8253242879</v>
      </c>
      <c r="B805" s="1">
        <v>42476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2">
      <c r="A806">
        <v>8253242879</v>
      </c>
      <c r="B806" s="1">
        <v>42477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2">
      <c r="A807">
        <v>8253242879</v>
      </c>
      <c r="B807" s="1">
        <v>42478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2">
      <c r="A808">
        <v>8253242879</v>
      </c>
      <c r="B808" s="1">
        <v>42479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2">
      <c r="A809">
        <v>8253242879</v>
      </c>
      <c r="B809" s="1">
        <v>42480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2">
      <c r="A810">
        <v>8253242879</v>
      </c>
      <c r="B810" s="1">
        <v>42481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2">
      <c r="A811">
        <v>8253242879</v>
      </c>
      <c r="B811" s="1">
        <v>42482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2">
      <c r="A812">
        <v>8253242879</v>
      </c>
      <c r="B812" s="1">
        <v>42483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2">
      <c r="A813">
        <v>8253242879</v>
      </c>
      <c r="B813" s="1">
        <v>42484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2">
      <c r="A814">
        <v>8253242879</v>
      </c>
      <c r="B814" s="1">
        <v>42485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2">
      <c r="A815">
        <v>8253242879</v>
      </c>
      <c r="B815" s="1">
        <v>42486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2">
      <c r="A816">
        <v>8253242879</v>
      </c>
      <c r="B816" s="1">
        <v>42487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2">
      <c r="A817">
        <v>8253242879</v>
      </c>
      <c r="B817" s="1">
        <v>42488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2">
      <c r="A818">
        <v>8253242879</v>
      </c>
      <c r="B818" s="1">
        <v>42489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2">
      <c r="A819">
        <v>8253242879</v>
      </c>
      <c r="B819" s="1">
        <v>42490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2">
      <c r="A820">
        <v>8378563200</v>
      </c>
      <c r="B820" s="1">
        <v>42472</v>
      </c>
      <c r="C820">
        <v>7626</v>
      </c>
      <c r="D820">
        <v>6.0500001907348597</v>
      </c>
      <c r="E820">
        <v>6.0500001907348597</v>
      </c>
      <c r="F820">
        <v>2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2">
      <c r="A821">
        <v>8378563200</v>
      </c>
      <c r="B821" s="1">
        <v>42473</v>
      </c>
      <c r="C821">
        <v>12386</v>
      </c>
      <c r="D821">
        <v>9.8199996948242205</v>
      </c>
      <c r="E821">
        <v>9.8199996948242205</v>
      </c>
      <c r="F821">
        <v>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2">
      <c r="A822">
        <v>8378563200</v>
      </c>
      <c r="B822" s="1">
        <v>42474</v>
      </c>
      <c r="C822">
        <v>13318</v>
      </c>
      <c r="D822">
        <v>10.560000419616699</v>
      </c>
      <c r="E822">
        <v>10.560000419616699</v>
      </c>
      <c r="F822">
        <v>2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2">
      <c r="A823">
        <v>8378563200</v>
      </c>
      <c r="B823" s="1">
        <v>42475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2">
      <c r="A824">
        <v>8378563200</v>
      </c>
      <c r="B824" s="1">
        <v>42476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2">
      <c r="A825">
        <v>8378563200</v>
      </c>
      <c r="B825" s="1">
        <v>42477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2">
      <c r="A826">
        <v>8378563200</v>
      </c>
      <c r="B826" s="1">
        <v>42478</v>
      </c>
      <c r="C826">
        <v>13630</v>
      </c>
      <c r="D826">
        <v>10.810000419616699</v>
      </c>
      <c r="E826">
        <v>10.810000419616699</v>
      </c>
      <c r="F826">
        <v>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2">
      <c r="A827">
        <v>8378563200</v>
      </c>
      <c r="B827" s="1">
        <v>42479</v>
      </c>
      <c r="C827">
        <v>13070</v>
      </c>
      <c r="D827">
        <v>10.3599996566772</v>
      </c>
      <c r="E827">
        <v>10.3599996566772</v>
      </c>
      <c r="F827">
        <v>2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2">
      <c r="A828">
        <v>8378563200</v>
      </c>
      <c r="B828" s="1">
        <v>42480</v>
      </c>
      <c r="C828">
        <v>9388</v>
      </c>
      <c r="D828">
        <v>7.4400000572204599</v>
      </c>
      <c r="E828">
        <v>7.4400000572204599</v>
      </c>
      <c r="F828">
        <v>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2">
      <c r="A829">
        <v>8378563200</v>
      </c>
      <c r="B829" s="1">
        <v>42481</v>
      </c>
      <c r="C829">
        <v>15148</v>
      </c>
      <c r="D829">
        <v>12.0100002288818</v>
      </c>
      <c r="E829">
        <v>12.0100002288818</v>
      </c>
      <c r="F829">
        <v>2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2">
      <c r="A830">
        <v>8378563200</v>
      </c>
      <c r="B830" s="1">
        <v>42482</v>
      </c>
      <c r="C830">
        <v>12200</v>
      </c>
      <c r="D830">
        <v>9.6700000762939506</v>
      </c>
      <c r="E830">
        <v>9.6700000762939506</v>
      </c>
      <c r="F830">
        <v>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2">
      <c r="A831">
        <v>8378563200</v>
      </c>
      <c r="B831" s="1">
        <v>42483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2">
      <c r="A832">
        <v>8378563200</v>
      </c>
      <c r="B832" s="1">
        <v>42484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2">
      <c r="A833">
        <v>8378563200</v>
      </c>
      <c r="B833" s="1">
        <v>42485</v>
      </c>
      <c r="C833">
        <v>12405</v>
      </c>
      <c r="D833">
        <v>9.8400001525878906</v>
      </c>
      <c r="E833">
        <v>9.8400001525878906</v>
      </c>
      <c r="F833">
        <v>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2">
      <c r="A834">
        <v>8378563200</v>
      </c>
      <c r="B834" s="1">
        <v>42486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2">
      <c r="A835">
        <v>8378563200</v>
      </c>
      <c r="B835" s="1">
        <v>42487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2">
      <c r="A836">
        <v>8378563200</v>
      </c>
      <c r="B836" s="1">
        <v>42488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2">
      <c r="A837">
        <v>8378563200</v>
      </c>
      <c r="B837" s="1">
        <v>42489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2">
      <c r="A838">
        <v>8378563200</v>
      </c>
      <c r="B838" s="1">
        <v>42490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2">
      <c r="A839">
        <v>8378563200</v>
      </c>
      <c r="B839" s="1">
        <v>42491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2">
      <c r="A840">
        <v>8378563200</v>
      </c>
      <c r="B840" s="1">
        <v>42492</v>
      </c>
      <c r="C840">
        <v>6064</v>
      </c>
      <c r="D840">
        <v>4.8099999427795401</v>
      </c>
      <c r="E840">
        <v>4.8099999427795401</v>
      </c>
      <c r="F840">
        <v>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2">
      <c r="A841">
        <v>8378563200</v>
      </c>
      <c r="B841" s="1">
        <v>42493</v>
      </c>
      <c r="C841">
        <v>8712</v>
      </c>
      <c r="D841">
        <v>6.9099998474121103</v>
      </c>
      <c r="E841">
        <v>6.9099998474121103</v>
      </c>
      <c r="F841">
        <v>2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2">
      <c r="A842">
        <v>8378563200</v>
      </c>
      <c r="B842" s="1">
        <v>42494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2">
      <c r="A843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2">
      <c r="A844">
        <v>8378563200</v>
      </c>
      <c r="B844" s="1">
        <v>42496</v>
      </c>
      <c r="C844">
        <v>7045</v>
      </c>
      <c r="D844">
        <v>5.5900001525878897</v>
      </c>
      <c r="E844">
        <v>5.5900001525878897</v>
      </c>
      <c r="F844">
        <v>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2">
      <c r="A845">
        <v>8378563200</v>
      </c>
      <c r="B845" s="1">
        <v>42497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2">
      <c r="A846">
        <v>8378563200</v>
      </c>
      <c r="B846" s="1">
        <v>42498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2">
      <c r="A847">
        <v>8378563200</v>
      </c>
      <c r="B847" s="1">
        <v>42499</v>
      </c>
      <c r="C847">
        <v>8382</v>
      </c>
      <c r="D847">
        <v>6.6500000953674299</v>
      </c>
      <c r="E847">
        <v>6.6500000953674299</v>
      </c>
      <c r="F847">
        <v>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2">
      <c r="A848">
        <v>8378563200</v>
      </c>
      <c r="B848" s="1">
        <v>42500</v>
      </c>
      <c r="C848">
        <v>6582</v>
      </c>
      <c r="D848">
        <v>5.2199997901916504</v>
      </c>
      <c r="E848">
        <v>5.2199997901916504</v>
      </c>
      <c r="F848">
        <v>2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2">
      <c r="A849">
        <v>8378563200</v>
      </c>
      <c r="B849" s="1">
        <v>42501</v>
      </c>
      <c r="C849">
        <v>9143</v>
      </c>
      <c r="D849">
        <v>7.25</v>
      </c>
      <c r="E849">
        <v>7.25</v>
      </c>
      <c r="F849">
        <v>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2">
      <c r="A850">
        <v>8378563200</v>
      </c>
      <c r="B850" s="1">
        <v>42502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2">
      <c r="A851">
        <v>8583815059</v>
      </c>
      <c r="B851" s="1">
        <v>42472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2">
      <c r="A852">
        <v>8583815059</v>
      </c>
      <c r="B852" s="1">
        <v>42473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2">
      <c r="A853">
        <v>8583815059</v>
      </c>
      <c r="B853" s="1">
        <v>42474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2">
      <c r="A854">
        <v>8583815059</v>
      </c>
      <c r="B854" s="1">
        <v>42475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2">
      <c r="A855">
        <v>8583815059</v>
      </c>
      <c r="B855" s="1">
        <v>42476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2">
      <c r="A856">
        <v>8583815059</v>
      </c>
      <c r="B856" s="1">
        <v>42477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2">
      <c r="A857">
        <v>8583815059</v>
      </c>
      <c r="B857" s="1">
        <v>42478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2">
      <c r="A858">
        <v>8583815059</v>
      </c>
      <c r="B858" s="1">
        <v>42479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2">
      <c r="A859">
        <v>8583815059</v>
      </c>
      <c r="B859" s="1">
        <v>42480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2">
      <c r="A860">
        <v>8583815059</v>
      </c>
      <c r="B860" s="1">
        <v>42481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2">
      <c r="A861">
        <v>8583815059</v>
      </c>
      <c r="B861" s="1">
        <v>42482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2">
      <c r="A862">
        <v>8583815059</v>
      </c>
      <c r="B862" s="1">
        <v>42483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2">
      <c r="A863">
        <v>8583815059</v>
      </c>
      <c r="B863" s="1">
        <v>42484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2">
      <c r="A864">
        <v>8583815059</v>
      </c>
      <c r="B864" s="1">
        <v>42485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2">
      <c r="A865">
        <v>8583815059</v>
      </c>
      <c r="B865" s="1">
        <v>42486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2">
      <c r="A866">
        <v>8583815059</v>
      </c>
      <c r="B866" s="1">
        <v>42487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2">
      <c r="A867">
        <v>8583815059</v>
      </c>
      <c r="B867" s="1">
        <v>42488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2">
      <c r="A868">
        <v>8583815059</v>
      </c>
      <c r="B868" s="1">
        <v>42489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2">
      <c r="A869">
        <v>8583815059</v>
      </c>
      <c r="B869" s="1">
        <v>42490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2">
      <c r="A870">
        <v>8583815059</v>
      </c>
      <c r="B870" s="1">
        <v>42491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2">
      <c r="A871">
        <v>8583815059</v>
      </c>
      <c r="B871" s="1">
        <v>42492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2">
      <c r="A872">
        <v>8583815059</v>
      </c>
      <c r="B872" s="1">
        <v>42493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2">
      <c r="A873">
        <v>8583815059</v>
      </c>
      <c r="B873" s="1">
        <v>42494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2">
      <c r="A874">
        <v>8583815059</v>
      </c>
      <c r="B874" s="1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2">
      <c r="A875">
        <v>8583815059</v>
      </c>
      <c r="B875" s="1">
        <v>42496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2">
      <c r="A876">
        <v>8583815059</v>
      </c>
      <c r="B876" s="1">
        <v>42497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2">
      <c r="A877">
        <v>8583815059</v>
      </c>
      <c r="B877" s="1">
        <v>42498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2">
      <c r="A878">
        <v>8583815059</v>
      </c>
      <c r="B878" s="1">
        <v>42499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2">
      <c r="A879">
        <v>8583815059</v>
      </c>
      <c r="B879" s="1">
        <v>42500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2">
      <c r="A880">
        <v>8583815059</v>
      </c>
      <c r="B880" s="1">
        <v>42501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2">
      <c r="A881">
        <v>8583815059</v>
      </c>
      <c r="B881" s="1">
        <v>42502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2">
      <c r="A882">
        <v>8792009665</v>
      </c>
      <c r="B882" s="1">
        <v>42472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2">
      <c r="A883">
        <v>8792009665</v>
      </c>
      <c r="B883" s="1">
        <v>42473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2">
      <c r="A884">
        <v>8792009665</v>
      </c>
      <c r="B884" s="1">
        <v>42474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2">
      <c r="A885">
        <v>8792009665</v>
      </c>
      <c r="B885" s="1">
        <v>42475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2">
      <c r="A886">
        <v>8792009665</v>
      </c>
      <c r="B886" s="1">
        <v>42476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2">
      <c r="A887">
        <v>8792009665</v>
      </c>
      <c r="B887" s="1">
        <v>42477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2">
      <c r="A888">
        <v>8792009665</v>
      </c>
      <c r="B888" s="1">
        <v>42478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2">
      <c r="A889">
        <v>8792009665</v>
      </c>
      <c r="B889" s="1">
        <v>42479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2">
      <c r="A890">
        <v>8792009665</v>
      </c>
      <c r="B890" s="1">
        <v>42480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2">
      <c r="A891">
        <v>8792009665</v>
      </c>
      <c r="B891" s="1">
        <v>42481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2">
      <c r="A892">
        <v>8792009665</v>
      </c>
      <c r="B892" s="1">
        <v>42482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2">
      <c r="A893">
        <v>8792009665</v>
      </c>
      <c r="B893" s="1">
        <v>42483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2">
      <c r="A894">
        <v>8792009665</v>
      </c>
      <c r="B894" s="1">
        <v>42484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2">
      <c r="A895">
        <v>8792009665</v>
      </c>
      <c r="B895" s="1">
        <v>42485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2">
      <c r="A896">
        <v>8792009665</v>
      </c>
      <c r="B896" s="1">
        <v>42486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2">
      <c r="A897">
        <v>8792009665</v>
      </c>
      <c r="B897" s="1">
        <v>42487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2">
      <c r="A898">
        <v>8792009665</v>
      </c>
      <c r="B898" s="1">
        <v>42488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2">
      <c r="A899">
        <v>8792009665</v>
      </c>
      <c r="B899" s="1">
        <v>42489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2">
      <c r="A900">
        <v>8792009665</v>
      </c>
      <c r="B900" s="1">
        <v>42490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2">
      <c r="A901">
        <v>8792009665</v>
      </c>
      <c r="B901" s="1">
        <v>42491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2">
      <c r="A902">
        <v>8792009665</v>
      </c>
      <c r="B902" s="1">
        <v>42492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2">
      <c r="A903">
        <v>8792009665</v>
      </c>
      <c r="B903" s="1">
        <v>42493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2">
      <c r="A904">
        <v>8792009665</v>
      </c>
      <c r="B904" s="1">
        <v>42494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2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2">
      <c r="A906">
        <v>8792009665</v>
      </c>
      <c r="B906" s="1">
        <v>42496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2">
      <c r="A907">
        <v>8792009665</v>
      </c>
      <c r="B907" s="1">
        <v>42497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2">
      <c r="A908">
        <v>8792009665</v>
      </c>
      <c r="B908" s="1">
        <v>42498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2">
      <c r="A909">
        <v>8792009665</v>
      </c>
      <c r="B909" s="1">
        <v>42499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2">
      <c r="A910">
        <v>8792009665</v>
      </c>
      <c r="B910" s="1">
        <v>42500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2">
      <c r="A911">
        <v>8877689391</v>
      </c>
      <c r="B911" s="1">
        <v>42472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2">
      <c r="A912">
        <v>8877689391</v>
      </c>
      <c r="B912" s="1">
        <v>42473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2">
      <c r="A913">
        <v>8877689391</v>
      </c>
      <c r="B913" s="1">
        <v>42474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2">
      <c r="A914">
        <v>8877689391</v>
      </c>
      <c r="B914" s="1">
        <v>42475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2">
      <c r="A915">
        <v>8877689391</v>
      </c>
      <c r="B915" s="1">
        <v>42476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2">
      <c r="A916">
        <v>8877689391</v>
      </c>
      <c r="B916" s="1">
        <v>42477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2">
      <c r="A917">
        <v>8877689391</v>
      </c>
      <c r="B917" s="1">
        <v>42478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2">
      <c r="A918">
        <v>8877689391</v>
      </c>
      <c r="B918" s="1">
        <v>42479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2">
      <c r="A919">
        <v>8877689391</v>
      </c>
      <c r="B919" s="1">
        <v>42480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2">
      <c r="A920">
        <v>8877689391</v>
      </c>
      <c r="B920" s="1">
        <v>42481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2">
      <c r="A921">
        <v>8877689391</v>
      </c>
      <c r="B921" s="1">
        <v>42482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2">
      <c r="A922">
        <v>8877689391</v>
      </c>
      <c r="B922" s="1">
        <v>42483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2">
      <c r="A923">
        <v>8877689391</v>
      </c>
      <c r="B923" s="1">
        <v>42484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2">
      <c r="A924">
        <v>8877689391</v>
      </c>
      <c r="B924" s="1">
        <v>42485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2">
      <c r="A925">
        <v>8877689391</v>
      </c>
      <c r="B925" s="1">
        <v>42486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2">
      <c r="A926">
        <v>8877689391</v>
      </c>
      <c r="B926" s="1">
        <v>42487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2">
      <c r="A927">
        <v>8877689391</v>
      </c>
      <c r="B927" s="1">
        <v>42488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2">
      <c r="A928">
        <v>8877689391</v>
      </c>
      <c r="B928" s="1">
        <v>42489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2">
      <c r="A929">
        <v>8877689391</v>
      </c>
      <c r="B929" s="1">
        <v>42490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2">
      <c r="A930">
        <v>8877689391</v>
      </c>
      <c r="B930" s="1">
        <v>42491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2">
      <c r="A931">
        <v>8877689391</v>
      </c>
      <c r="B931" s="1">
        <v>42492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2">
      <c r="A932">
        <v>8877689391</v>
      </c>
      <c r="B932" s="1">
        <v>42493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2">
      <c r="A933">
        <v>8877689391</v>
      </c>
      <c r="B933" s="1">
        <v>42494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2">
      <c r="A934">
        <v>8877689391</v>
      </c>
      <c r="B934" s="1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2">
      <c r="A935">
        <v>8877689391</v>
      </c>
      <c r="B935" s="1">
        <v>42496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2">
      <c r="A936">
        <v>8877689391</v>
      </c>
      <c r="B936" s="1">
        <v>42497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2">
      <c r="A937">
        <v>8877689391</v>
      </c>
      <c r="B937" s="1">
        <v>42498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2">
      <c r="A938">
        <v>8877689391</v>
      </c>
      <c r="B938" s="1">
        <v>42499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2">
      <c r="A939">
        <v>8877689391</v>
      </c>
      <c r="B939" s="1">
        <v>42500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2">
      <c r="A940">
        <v>8877689391</v>
      </c>
      <c r="B940" s="1">
        <v>42501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2">
      <c r="A941">
        <v>8877689391</v>
      </c>
      <c r="B941" s="1">
        <v>42502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FE14-12A3-C949-9793-5D38F85AB081}">
  <dimension ref="A3:H35"/>
  <sheetViews>
    <sheetView topLeftCell="A2" workbookViewId="0">
      <selection activeCell="B3" sqref="B3"/>
    </sheetView>
  </sheetViews>
  <sheetFormatPr baseColWidth="10" defaultRowHeight="16" x14ac:dyDescent="0.2"/>
  <cols>
    <col min="1" max="1" width="10.7109375" customWidth="1"/>
    <col min="2" max="2" width="18.85546875" customWidth="1"/>
    <col min="3" max="3" width="22.28515625" customWidth="1"/>
    <col min="4" max="4" width="16.28515625" customWidth="1"/>
    <col min="5" max="5" width="13.85546875" customWidth="1"/>
    <col min="6" max="6" width="25" customWidth="1"/>
    <col min="7" max="7" width="24.28515625" customWidth="1"/>
    <col min="8" max="8" width="23.42578125" customWidth="1"/>
  </cols>
  <sheetData>
    <row r="3" spans="1:8" x14ac:dyDescent="0.2">
      <c r="A3" s="3" t="s">
        <v>48</v>
      </c>
      <c r="B3" t="s">
        <v>47</v>
      </c>
      <c r="C3" t="s">
        <v>50</v>
      </c>
      <c r="D3" t="s">
        <v>53</v>
      </c>
      <c r="E3" t="s">
        <v>54</v>
      </c>
      <c r="F3" t="s">
        <v>56</v>
      </c>
      <c r="G3" t="s">
        <v>57</v>
      </c>
      <c r="H3" t="s">
        <v>55</v>
      </c>
    </row>
    <row r="4" spans="1:8" x14ac:dyDescent="0.2">
      <c r="A4" s="7" t="s">
        <v>16</v>
      </c>
      <c r="B4" s="2">
        <v>33</v>
      </c>
      <c r="C4" s="2">
        <v>5.9827272485602991</v>
      </c>
      <c r="D4" s="2">
        <v>271816</v>
      </c>
      <c r="E4" s="2">
        <v>78893</v>
      </c>
      <c r="F4" s="2">
        <v>6567</v>
      </c>
      <c r="G4" s="2">
        <v>259</v>
      </c>
      <c r="H4" s="2">
        <v>736</v>
      </c>
    </row>
    <row r="5" spans="1:8" x14ac:dyDescent="0.2">
      <c r="A5" s="7" t="s">
        <v>17</v>
      </c>
      <c r="B5" s="2">
        <v>33</v>
      </c>
      <c r="C5" s="2">
        <v>5.1033333160660481</v>
      </c>
      <c r="D5" s="2">
        <v>237558</v>
      </c>
      <c r="E5" s="2">
        <v>75459</v>
      </c>
      <c r="F5" s="2">
        <v>5998</v>
      </c>
      <c r="G5" s="2">
        <v>349</v>
      </c>
      <c r="H5" s="2">
        <v>671</v>
      </c>
    </row>
    <row r="6" spans="1:8" x14ac:dyDescent="0.2">
      <c r="A6" s="7" t="s">
        <v>18</v>
      </c>
      <c r="B6" s="2">
        <v>33</v>
      </c>
      <c r="C6" s="2">
        <v>5.5993939624591302</v>
      </c>
      <c r="D6" s="2">
        <v>255538</v>
      </c>
      <c r="E6" s="2">
        <v>77761</v>
      </c>
      <c r="F6" s="2">
        <v>6633</v>
      </c>
      <c r="G6" s="2">
        <v>409</v>
      </c>
      <c r="H6" s="2">
        <v>691</v>
      </c>
    </row>
    <row r="7" spans="1:8" x14ac:dyDescent="0.2">
      <c r="A7" s="7" t="s">
        <v>19</v>
      </c>
      <c r="B7" s="2">
        <v>33</v>
      </c>
      <c r="C7" s="2">
        <v>5.2878787770415796</v>
      </c>
      <c r="D7" s="2">
        <v>248617</v>
      </c>
      <c r="E7" s="2">
        <v>77721</v>
      </c>
      <c r="F7" s="2">
        <v>7057</v>
      </c>
      <c r="G7" s="2">
        <v>326</v>
      </c>
      <c r="H7" s="2">
        <v>633</v>
      </c>
    </row>
    <row r="8" spans="1:8" x14ac:dyDescent="0.2">
      <c r="A8" s="7" t="s">
        <v>20</v>
      </c>
      <c r="B8" s="2">
        <v>32</v>
      </c>
      <c r="C8" s="2">
        <v>6.2915625174646248</v>
      </c>
      <c r="D8" s="2">
        <v>277733</v>
      </c>
      <c r="E8" s="2">
        <v>76574</v>
      </c>
      <c r="F8" s="2">
        <v>6202</v>
      </c>
      <c r="G8" s="2">
        <v>484</v>
      </c>
      <c r="H8" s="2">
        <v>891</v>
      </c>
    </row>
    <row r="9" spans="1:8" x14ac:dyDescent="0.2">
      <c r="A9" s="7" t="s">
        <v>21</v>
      </c>
      <c r="B9" s="2">
        <v>32</v>
      </c>
      <c r="C9" s="2">
        <v>4.5406249602674507</v>
      </c>
      <c r="D9" s="2">
        <v>205096</v>
      </c>
      <c r="E9" s="2">
        <v>71391</v>
      </c>
      <c r="F9" s="2">
        <v>5291</v>
      </c>
      <c r="G9" s="2">
        <v>379</v>
      </c>
      <c r="H9" s="2">
        <v>605</v>
      </c>
    </row>
    <row r="10" spans="1:8" x14ac:dyDescent="0.2">
      <c r="A10" s="7" t="s">
        <v>22</v>
      </c>
      <c r="B10" s="2">
        <v>32</v>
      </c>
      <c r="C10" s="2">
        <v>5.657812474993988</v>
      </c>
      <c r="D10" s="2">
        <v>252703</v>
      </c>
      <c r="E10" s="2">
        <v>74668</v>
      </c>
      <c r="F10" s="2">
        <v>6025</v>
      </c>
      <c r="G10" s="2">
        <v>516</v>
      </c>
      <c r="H10" s="2">
        <v>781</v>
      </c>
    </row>
    <row r="11" spans="1:8" x14ac:dyDescent="0.2">
      <c r="A11" s="7" t="s">
        <v>23</v>
      </c>
      <c r="B11" s="2">
        <v>32</v>
      </c>
      <c r="C11" s="2">
        <v>5.8718749247491324</v>
      </c>
      <c r="D11" s="2">
        <v>257557</v>
      </c>
      <c r="E11" s="2">
        <v>75491</v>
      </c>
      <c r="F11" s="2">
        <v>6461</v>
      </c>
      <c r="G11" s="2">
        <v>441</v>
      </c>
      <c r="H11" s="2">
        <v>767</v>
      </c>
    </row>
    <row r="12" spans="1:8" x14ac:dyDescent="0.2">
      <c r="A12" s="7" t="s">
        <v>24</v>
      </c>
      <c r="B12" s="2">
        <v>32</v>
      </c>
      <c r="C12" s="2">
        <v>5.9503125439514415</v>
      </c>
      <c r="D12" s="2">
        <v>261215</v>
      </c>
      <c r="E12" s="2">
        <v>76647</v>
      </c>
      <c r="F12" s="2">
        <v>6515</v>
      </c>
      <c r="G12" s="2">
        <v>600</v>
      </c>
      <c r="H12" s="2">
        <v>774</v>
      </c>
    </row>
    <row r="13" spans="1:8" x14ac:dyDescent="0.2">
      <c r="A13" s="7" t="s">
        <v>25</v>
      </c>
      <c r="B13" s="2">
        <v>32</v>
      </c>
      <c r="C13" s="2">
        <v>6.030000067315993</v>
      </c>
      <c r="D13" s="2">
        <v>263795</v>
      </c>
      <c r="E13" s="2">
        <v>77500</v>
      </c>
      <c r="F13" s="2">
        <v>5845</v>
      </c>
      <c r="G13" s="2">
        <v>478</v>
      </c>
      <c r="H13" s="2">
        <v>859</v>
      </c>
    </row>
    <row r="14" spans="1:8" x14ac:dyDescent="0.2">
      <c r="A14" s="7" t="s">
        <v>26</v>
      </c>
      <c r="B14" s="2">
        <v>32</v>
      </c>
      <c r="C14" s="2">
        <v>5.3278124725911784</v>
      </c>
      <c r="D14" s="2">
        <v>238284</v>
      </c>
      <c r="E14" s="2">
        <v>74485</v>
      </c>
      <c r="F14" s="2">
        <v>6257</v>
      </c>
      <c r="G14" s="2">
        <v>424</v>
      </c>
      <c r="H14" s="2">
        <v>782</v>
      </c>
    </row>
    <row r="15" spans="1:8" x14ac:dyDescent="0.2">
      <c r="A15" s="7" t="s">
        <v>27</v>
      </c>
      <c r="B15" s="2">
        <v>32</v>
      </c>
      <c r="C15" s="2">
        <v>5.8412500396370906</v>
      </c>
      <c r="D15" s="2">
        <v>267124</v>
      </c>
      <c r="E15" s="2">
        <v>76709</v>
      </c>
      <c r="F15" s="2">
        <v>7453</v>
      </c>
      <c r="G15" s="2">
        <v>481</v>
      </c>
      <c r="H15" s="2">
        <v>601</v>
      </c>
    </row>
    <row r="16" spans="1:8" x14ac:dyDescent="0.2">
      <c r="A16" s="7" t="s">
        <v>28</v>
      </c>
      <c r="B16" s="2">
        <v>32</v>
      </c>
      <c r="C16" s="2">
        <v>5.4675000272691285</v>
      </c>
      <c r="D16" s="2">
        <v>236621</v>
      </c>
      <c r="E16" s="2">
        <v>73326</v>
      </c>
      <c r="F16" s="2">
        <v>5962</v>
      </c>
      <c r="G16" s="2">
        <v>439</v>
      </c>
      <c r="H16" s="2">
        <v>673</v>
      </c>
    </row>
    <row r="17" spans="1:8" x14ac:dyDescent="0.2">
      <c r="A17" s="7" t="s">
        <v>29</v>
      </c>
      <c r="B17" s="2">
        <v>32</v>
      </c>
      <c r="C17" s="2">
        <v>5.6328125181607911</v>
      </c>
      <c r="D17" s="2">
        <v>253849</v>
      </c>
      <c r="E17" s="2">
        <v>75186</v>
      </c>
      <c r="F17" s="2">
        <v>6172</v>
      </c>
      <c r="G17" s="2">
        <v>364</v>
      </c>
      <c r="H17" s="2">
        <v>909</v>
      </c>
    </row>
    <row r="18" spans="1:8" x14ac:dyDescent="0.2">
      <c r="A18" s="7" t="s">
        <v>30</v>
      </c>
      <c r="B18" s="2">
        <v>32</v>
      </c>
      <c r="C18" s="2">
        <v>5.5346875265240651</v>
      </c>
      <c r="D18" s="2">
        <v>250688</v>
      </c>
      <c r="E18" s="2">
        <v>74604</v>
      </c>
      <c r="F18" s="2">
        <v>6408</v>
      </c>
      <c r="G18" s="2">
        <v>564</v>
      </c>
      <c r="H18" s="2">
        <v>634</v>
      </c>
    </row>
    <row r="19" spans="1:8" x14ac:dyDescent="0.2">
      <c r="A19" s="7" t="s">
        <v>31</v>
      </c>
      <c r="B19" s="2">
        <v>32</v>
      </c>
      <c r="C19" s="2">
        <v>5.9153124988079089</v>
      </c>
      <c r="D19" s="2">
        <v>258516</v>
      </c>
      <c r="E19" s="2">
        <v>74514</v>
      </c>
      <c r="F19" s="2">
        <v>6322</v>
      </c>
      <c r="G19" s="2">
        <v>345</v>
      </c>
      <c r="H19" s="2">
        <v>757</v>
      </c>
    </row>
    <row r="20" spans="1:8" x14ac:dyDescent="0.2">
      <c r="A20" s="7" t="s">
        <v>32</v>
      </c>
      <c r="B20" s="2">
        <v>32</v>
      </c>
      <c r="C20" s="2">
        <v>5.3615625165402907</v>
      </c>
      <c r="D20" s="2">
        <v>242996</v>
      </c>
      <c r="E20" s="2">
        <v>74114</v>
      </c>
      <c r="F20" s="2">
        <v>6694</v>
      </c>
      <c r="G20" s="2">
        <v>378</v>
      </c>
      <c r="H20" s="2">
        <v>575</v>
      </c>
    </row>
    <row r="21" spans="1:8" x14ac:dyDescent="0.2">
      <c r="A21" s="7" t="s">
        <v>33</v>
      </c>
      <c r="B21" s="2">
        <v>32</v>
      </c>
      <c r="C21" s="2">
        <v>5.1812499882071306</v>
      </c>
      <c r="D21" s="2">
        <v>234289</v>
      </c>
      <c r="E21" s="2">
        <v>72722</v>
      </c>
      <c r="F21" s="2">
        <v>6559</v>
      </c>
      <c r="G21" s="2">
        <v>448</v>
      </c>
      <c r="H21" s="2">
        <v>520</v>
      </c>
    </row>
    <row r="22" spans="1:8" x14ac:dyDescent="0.2">
      <c r="A22" s="7" t="s">
        <v>34</v>
      </c>
      <c r="B22" s="2">
        <v>31</v>
      </c>
      <c r="C22" s="2">
        <v>6.1006451037622274</v>
      </c>
      <c r="D22" s="2">
        <v>258726</v>
      </c>
      <c r="E22" s="2">
        <v>73592</v>
      </c>
      <c r="F22" s="2">
        <v>6775</v>
      </c>
      <c r="G22" s="2">
        <v>513</v>
      </c>
      <c r="H22" s="2">
        <v>628</v>
      </c>
    </row>
    <row r="23" spans="1:8" x14ac:dyDescent="0.2">
      <c r="A23" s="7" t="s">
        <v>35</v>
      </c>
      <c r="B23" s="2">
        <v>30</v>
      </c>
      <c r="C23" s="2">
        <v>4.9749999940395355</v>
      </c>
      <c r="D23" s="2">
        <v>206870</v>
      </c>
      <c r="E23" s="2">
        <v>66913</v>
      </c>
      <c r="F23" s="2">
        <v>4808</v>
      </c>
      <c r="G23" s="2">
        <v>471</v>
      </c>
      <c r="H23" s="2">
        <v>679</v>
      </c>
    </row>
    <row r="24" spans="1:8" x14ac:dyDescent="0.2">
      <c r="A24" s="7" t="s">
        <v>36</v>
      </c>
      <c r="B24" s="2">
        <v>29</v>
      </c>
      <c r="C24" s="2">
        <v>4.9672413643064184</v>
      </c>
      <c r="D24" s="2">
        <v>204434</v>
      </c>
      <c r="E24" s="2">
        <v>65988</v>
      </c>
      <c r="F24" s="2">
        <v>5418</v>
      </c>
      <c r="G24" s="2">
        <v>382</v>
      </c>
      <c r="H24" s="2">
        <v>466</v>
      </c>
    </row>
    <row r="25" spans="1:8" x14ac:dyDescent="0.2">
      <c r="A25" s="7" t="s">
        <v>37</v>
      </c>
      <c r="B25" s="2">
        <v>29</v>
      </c>
      <c r="C25" s="2">
        <v>6.0944827448833614</v>
      </c>
      <c r="D25" s="2">
        <v>248203</v>
      </c>
      <c r="E25" s="2">
        <v>71163</v>
      </c>
      <c r="F25" s="2">
        <v>5897</v>
      </c>
      <c r="G25" s="2">
        <v>430</v>
      </c>
      <c r="H25" s="2">
        <v>723</v>
      </c>
    </row>
    <row r="26" spans="1:8" x14ac:dyDescent="0.2">
      <c r="A26" s="7" t="s">
        <v>38</v>
      </c>
      <c r="B26" s="2">
        <v>29</v>
      </c>
      <c r="C26" s="2">
        <v>4.9403447919878456</v>
      </c>
      <c r="D26" s="2">
        <v>196149</v>
      </c>
      <c r="E26" s="2">
        <v>66211</v>
      </c>
      <c r="F26" s="2">
        <v>5214</v>
      </c>
      <c r="G26" s="2">
        <v>323</v>
      </c>
      <c r="H26" s="2">
        <v>405</v>
      </c>
    </row>
    <row r="27" spans="1:8" x14ac:dyDescent="0.2">
      <c r="A27" s="7" t="s">
        <v>39</v>
      </c>
      <c r="B27" s="2">
        <v>29</v>
      </c>
      <c r="C27" s="2">
        <v>6.2165517437046933</v>
      </c>
      <c r="D27" s="2">
        <v>253200</v>
      </c>
      <c r="E27" s="2">
        <v>70037</v>
      </c>
      <c r="F27" s="2">
        <v>6010</v>
      </c>
      <c r="G27" s="2">
        <v>448</v>
      </c>
      <c r="H27" s="2">
        <v>640</v>
      </c>
    </row>
    <row r="28" spans="1:8" x14ac:dyDescent="0.2">
      <c r="A28" s="7" t="s">
        <v>40</v>
      </c>
      <c r="B28" s="2">
        <v>29</v>
      </c>
      <c r="C28" s="2">
        <v>5.4572413758342639</v>
      </c>
      <c r="D28" s="2">
        <v>217287</v>
      </c>
      <c r="E28" s="2">
        <v>68877</v>
      </c>
      <c r="F28" s="2">
        <v>5856</v>
      </c>
      <c r="G28" s="2">
        <v>328</v>
      </c>
      <c r="H28" s="2">
        <v>592</v>
      </c>
    </row>
    <row r="29" spans="1:8" x14ac:dyDescent="0.2">
      <c r="A29" s="7" t="s">
        <v>41</v>
      </c>
      <c r="B29" s="2">
        <v>29</v>
      </c>
      <c r="C29" s="2">
        <v>5.1244827714459618</v>
      </c>
      <c r="D29" s="2">
        <v>207386</v>
      </c>
      <c r="E29" s="2">
        <v>65141</v>
      </c>
      <c r="F29" s="2">
        <v>5256</v>
      </c>
      <c r="G29" s="2">
        <v>407</v>
      </c>
      <c r="H29" s="2">
        <v>598</v>
      </c>
    </row>
    <row r="30" spans="1:8" x14ac:dyDescent="0.2">
      <c r="A30" s="7" t="s">
        <v>42</v>
      </c>
      <c r="B30" s="2">
        <v>27</v>
      </c>
      <c r="C30" s="2">
        <v>5.1399999812797281</v>
      </c>
      <c r="D30" s="2">
        <v>190334</v>
      </c>
      <c r="E30" s="2">
        <v>62193</v>
      </c>
      <c r="F30" s="2">
        <v>4990</v>
      </c>
      <c r="G30" s="2">
        <v>469</v>
      </c>
      <c r="H30" s="2">
        <v>461</v>
      </c>
    </row>
    <row r="31" spans="1:8" x14ac:dyDescent="0.2">
      <c r="A31" s="7" t="s">
        <v>43</v>
      </c>
      <c r="B31" s="2">
        <v>27</v>
      </c>
      <c r="C31" s="2">
        <v>5.9629629585478066</v>
      </c>
      <c r="D31" s="2">
        <v>222718</v>
      </c>
      <c r="E31" s="2">
        <v>63063</v>
      </c>
      <c r="F31" s="2">
        <v>5432</v>
      </c>
      <c r="G31" s="2">
        <v>418</v>
      </c>
      <c r="H31" s="2">
        <v>617</v>
      </c>
    </row>
    <row r="32" spans="1:8" x14ac:dyDescent="0.2">
      <c r="A32" s="7" t="s">
        <v>44</v>
      </c>
      <c r="B32" s="2">
        <v>26</v>
      </c>
      <c r="C32" s="2">
        <v>5.6661537530330515</v>
      </c>
      <c r="D32" s="2">
        <v>206737</v>
      </c>
      <c r="E32" s="2">
        <v>57963</v>
      </c>
      <c r="F32" s="2">
        <v>4663</v>
      </c>
      <c r="G32" s="2">
        <v>485</v>
      </c>
      <c r="H32" s="2">
        <v>629</v>
      </c>
    </row>
    <row r="33" spans="1:8" x14ac:dyDescent="0.2">
      <c r="A33" s="7" t="s">
        <v>45</v>
      </c>
      <c r="B33" s="2">
        <v>24</v>
      </c>
      <c r="C33" s="2">
        <v>5.4945833086967468</v>
      </c>
      <c r="D33" s="2">
        <v>180468</v>
      </c>
      <c r="E33" s="2">
        <v>52562</v>
      </c>
      <c r="F33" s="2">
        <v>4429</v>
      </c>
      <c r="G33" s="2">
        <v>348</v>
      </c>
      <c r="H33" s="2">
        <v>510</v>
      </c>
    </row>
    <row r="34" spans="1:8" x14ac:dyDescent="0.2">
      <c r="A34" s="7" t="s">
        <v>46</v>
      </c>
      <c r="B34" s="2">
        <v>21</v>
      </c>
      <c r="C34" s="2">
        <v>2.4433333211179296</v>
      </c>
      <c r="D34" s="2">
        <v>73129</v>
      </c>
      <c r="E34" s="2">
        <v>23925</v>
      </c>
      <c r="F34" s="2">
        <v>2075</v>
      </c>
      <c r="G34" s="2">
        <v>45</v>
      </c>
      <c r="H34" s="2">
        <v>88</v>
      </c>
    </row>
    <row r="35" spans="1:8" x14ac:dyDescent="0.2">
      <c r="A35" s="7" t="s">
        <v>15</v>
      </c>
      <c r="B35" s="2">
        <v>940</v>
      </c>
      <c r="C35" s="2">
        <v>5.489702121915415</v>
      </c>
      <c r="D35" s="2">
        <v>7179636</v>
      </c>
      <c r="E35" s="2">
        <v>2165393</v>
      </c>
      <c r="F35" s="2">
        <v>181244</v>
      </c>
      <c r="G35" s="2">
        <v>12751</v>
      </c>
      <c r="H35" s="2">
        <v>19895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9D2B-CA5E-D34B-B0A8-DACA43FBB529}">
  <dimension ref="B3:N34"/>
  <sheetViews>
    <sheetView showGridLines="0" zoomScale="60" workbookViewId="0">
      <selection activeCell="M20" sqref="M20"/>
    </sheetView>
  </sheetViews>
  <sheetFormatPr baseColWidth="10" defaultRowHeight="16" x14ac:dyDescent="0.2"/>
  <cols>
    <col min="3" max="3" width="20.85546875" customWidth="1"/>
    <col min="4" max="4" width="24.140625" customWidth="1"/>
    <col min="5" max="5" width="26.7109375" bestFit="1" customWidth="1"/>
    <col min="6" max="6" width="19.5703125" bestFit="1" customWidth="1"/>
    <col min="7" max="7" width="24.7109375" customWidth="1"/>
    <col min="8" max="8" width="23.85546875" customWidth="1"/>
    <col min="9" max="9" width="23" customWidth="1"/>
    <col min="13" max="13" width="31.28515625" bestFit="1" customWidth="1"/>
    <col min="14" max="14" width="31.85546875" bestFit="1" customWidth="1"/>
  </cols>
  <sheetData>
    <row r="3" spans="2:14" x14ac:dyDescent="0.2">
      <c r="B3" s="5" t="s">
        <v>58</v>
      </c>
      <c r="C3" s="5" t="s">
        <v>47</v>
      </c>
      <c r="D3" s="5" t="s">
        <v>49</v>
      </c>
      <c r="E3" s="5" t="s">
        <v>50</v>
      </c>
      <c r="F3" s="5" t="s">
        <v>52</v>
      </c>
      <c r="G3" s="5" t="s">
        <v>53</v>
      </c>
      <c r="H3" s="5" t="s">
        <v>14</v>
      </c>
      <c r="I3" s="5" t="s">
        <v>12</v>
      </c>
      <c r="J3" s="5" t="s">
        <v>11</v>
      </c>
      <c r="K3" s="5" t="s">
        <v>10</v>
      </c>
      <c r="M3" s="9" t="s">
        <v>66</v>
      </c>
      <c r="N3" s="9" t="s">
        <v>67</v>
      </c>
    </row>
    <row r="4" spans="2:14" x14ac:dyDescent="0.2">
      <c r="B4" s="5" t="s">
        <v>16</v>
      </c>
      <c r="C4" s="5">
        <v>33</v>
      </c>
      <c r="D4" s="5" t="str" cm="1">
        <f t="array" ref="D4">_xlfn.IFS(C4&gt;=$N$4, "Activity", C4&lt;$M$4, "Low", TRUE, "Moderate")</f>
        <v>Activity</v>
      </c>
      <c r="E4" s="6">
        <v>5.9827272485602991</v>
      </c>
      <c r="F4" s="5" t="str" cm="1">
        <f t="array" ref="F4">_xlfn.IFS(E4&gt;=$N$7, "Pro", E4&lt;$M$7, "Biginner", TRUE, "Intermediate")</f>
        <v>Pro</v>
      </c>
      <c r="G4" s="5">
        <v>271816</v>
      </c>
      <c r="H4" s="5">
        <v>78893</v>
      </c>
      <c r="I4" s="5">
        <v>6567</v>
      </c>
      <c r="J4" s="5">
        <v>259</v>
      </c>
      <c r="K4" s="5">
        <v>736</v>
      </c>
      <c r="M4" s="10">
        <f>_xlfn.QUARTILE.INC(Table2[Count of ActivityDate],1)</f>
        <v>29</v>
      </c>
      <c r="N4" s="10">
        <f>_xlfn.QUARTILE.INC(Table2[Count of ActivityDate],3)</f>
        <v>32</v>
      </c>
    </row>
    <row r="5" spans="2:14" x14ac:dyDescent="0.2">
      <c r="B5" s="5" t="s">
        <v>17</v>
      </c>
      <c r="C5" s="5">
        <v>33</v>
      </c>
      <c r="D5" s="5" t="str" cm="1">
        <f t="array" ref="D5">_xlfn.IFS(C5&gt;=$N$4, "Activity", C5&lt;$M$4, "Low", TRUE, "Moderate")</f>
        <v>Activity</v>
      </c>
      <c r="E5" s="6">
        <v>5.1033333160660481</v>
      </c>
      <c r="F5" s="5" t="str" cm="1">
        <f t="array" ref="F5">_xlfn.IFS(E5&gt;=$N$7, "Pro", E5&lt;$M$7, "Biginner", TRUE, "Intermediate")</f>
        <v>Biginner</v>
      </c>
      <c r="G5" s="5">
        <v>237558</v>
      </c>
      <c r="H5" s="5">
        <v>75459</v>
      </c>
      <c r="I5" s="5">
        <v>5998</v>
      </c>
      <c r="J5" s="5">
        <v>349</v>
      </c>
      <c r="K5" s="5">
        <v>671</v>
      </c>
      <c r="M5" s="11"/>
      <c r="N5" s="11"/>
    </row>
    <row r="6" spans="2:14" x14ac:dyDescent="0.2">
      <c r="B6" s="5" t="s">
        <v>18</v>
      </c>
      <c r="C6" s="5">
        <v>33</v>
      </c>
      <c r="D6" s="5" t="str" cm="1">
        <f t="array" ref="D6">_xlfn.IFS(C6&gt;=$N$4, "Activity", C6&lt;$M$4, "Low", TRUE, "Moderate")</f>
        <v>Activity</v>
      </c>
      <c r="E6" s="6">
        <v>5.5993939624591302</v>
      </c>
      <c r="F6" s="5" t="str" cm="1">
        <f t="array" ref="F6">_xlfn.IFS(E6&gt;=$N$7, "Pro", E6&lt;$M$7, "Biginner", TRUE, "Intermediate")</f>
        <v>Intermediate</v>
      </c>
      <c r="G6" s="5">
        <v>255538</v>
      </c>
      <c r="H6" s="5">
        <v>77761</v>
      </c>
      <c r="I6" s="5">
        <v>6633</v>
      </c>
      <c r="J6" s="5">
        <v>409</v>
      </c>
      <c r="K6" s="5">
        <v>691</v>
      </c>
      <c r="M6" s="9" t="s">
        <v>68</v>
      </c>
      <c r="N6" s="9" t="s">
        <v>69</v>
      </c>
    </row>
    <row r="7" spans="2:14" x14ac:dyDescent="0.2">
      <c r="B7" s="5" t="s">
        <v>19</v>
      </c>
      <c r="C7" s="5">
        <v>33</v>
      </c>
      <c r="D7" s="5" t="str" cm="1">
        <f t="array" ref="D7">_xlfn.IFS(C7&gt;=$N$4, "Activity", C7&lt;$M$4, "Low", TRUE, "Moderate")</f>
        <v>Activity</v>
      </c>
      <c r="E7" s="6">
        <v>5.2878787770415796</v>
      </c>
      <c r="F7" s="5" t="str" cm="1">
        <f t="array" ref="F7">_xlfn.IFS(E7&gt;=$N$7, "Pro", E7&lt;$M$7, "Biginner", TRUE, "Intermediate")</f>
        <v>Intermediate</v>
      </c>
      <c r="G7" s="5">
        <v>248617</v>
      </c>
      <c r="H7" s="5">
        <v>77721</v>
      </c>
      <c r="I7" s="5">
        <v>7057</v>
      </c>
      <c r="J7" s="5">
        <v>326</v>
      </c>
      <c r="K7" s="5">
        <v>633</v>
      </c>
      <c r="M7" s="12">
        <f>_xlfn.QUARTILE.INC(Table2[Average of TotalDistance],1)</f>
        <v>5.1606249847434293</v>
      </c>
      <c r="N7" s="12">
        <f>_xlfn.QUARTILE.INC(Table2[Average of TotalDistance],3)</f>
        <v>5.9328125213796756</v>
      </c>
    </row>
    <row r="8" spans="2:14" x14ac:dyDescent="0.2">
      <c r="B8" s="5" t="s">
        <v>20</v>
      </c>
      <c r="C8" s="5">
        <v>32</v>
      </c>
      <c r="D8" s="5" t="str" cm="1">
        <f t="array" ref="D8">_xlfn.IFS(C8&gt;=$N$4, "Activity", C8&lt;$M$4, "Low", TRUE, "Moderate")</f>
        <v>Activity</v>
      </c>
      <c r="E8" s="6">
        <v>6.2915625174646248</v>
      </c>
      <c r="F8" s="5" t="str" cm="1">
        <f t="array" ref="F8">_xlfn.IFS(E8&gt;=$N$7, "Pro", E8&lt;$M$7, "Biginner", TRUE, "Intermediate")</f>
        <v>Pro</v>
      </c>
      <c r="G8" s="5">
        <v>277733</v>
      </c>
      <c r="H8" s="5">
        <v>76574</v>
      </c>
      <c r="I8" s="5">
        <v>6202</v>
      </c>
      <c r="J8" s="5">
        <v>484</v>
      </c>
      <c r="K8" s="5">
        <v>891</v>
      </c>
    </row>
    <row r="9" spans="2:14" x14ac:dyDescent="0.2">
      <c r="B9" s="5" t="s">
        <v>21</v>
      </c>
      <c r="C9" s="5">
        <v>32</v>
      </c>
      <c r="D9" s="5" t="str" cm="1">
        <f t="array" ref="D9">_xlfn.IFS(C9&gt;=$N$4, "Activity", C9&lt;$M$4, "Low", TRUE, "Moderate")</f>
        <v>Activity</v>
      </c>
      <c r="E9" s="6">
        <v>4.5406249602674507</v>
      </c>
      <c r="F9" s="5" t="str" cm="1">
        <f t="array" ref="F9">_xlfn.IFS(E9&gt;=$N$7, "Pro", E9&lt;$M$7, "Biginner", TRUE, "Intermediate")</f>
        <v>Biginner</v>
      </c>
      <c r="G9" s="5">
        <v>205096</v>
      </c>
      <c r="H9" s="5">
        <v>71391</v>
      </c>
      <c r="I9" s="5">
        <v>5291</v>
      </c>
      <c r="J9" s="5">
        <v>379</v>
      </c>
      <c r="K9" s="5">
        <v>605</v>
      </c>
    </row>
    <row r="10" spans="2:14" x14ac:dyDescent="0.2">
      <c r="B10" s="5" t="s">
        <v>22</v>
      </c>
      <c r="C10" s="5">
        <v>32</v>
      </c>
      <c r="D10" s="5" t="str" cm="1">
        <f t="array" ref="D10">_xlfn.IFS(C10&gt;=$N$4, "Activity", C10&lt;$M$4, "Low", TRUE, "Moderate")</f>
        <v>Activity</v>
      </c>
      <c r="E10" s="6">
        <v>5.657812474993988</v>
      </c>
      <c r="F10" s="5" t="str" cm="1">
        <f t="array" ref="F10">_xlfn.IFS(E10&gt;=$N$7, "Pro", E10&lt;$M$7, "Biginner", TRUE, "Intermediate")</f>
        <v>Intermediate</v>
      </c>
      <c r="G10" s="5">
        <v>252703</v>
      </c>
      <c r="H10" s="5">
        <v>74668</v>
      </c>
      <c r="I10" s="5">
        <v>6025</v>
      </c>
      <c r="J10" s="5">
        <v>516</v>
      </c>
      <c r="K10" s="5">
        <v>781</v>
      </c>
    </row>
    <row r="11" spans="2:14" x14ac:dyDescent="0.2">
      <c r="B11" s="5" t="s">
        <v>23</v>
      </c>
      <c r="C11" s="5">
        <v>32</v>
      </c>
      <c r="D11" s="5" t="str" cm="1">
        <f t="array" ref="D11">_xlfn.IFS(C11&gt;=$N$4, "Activity", C11&lt;$M$4, "Low", TRUE, "Moderate")</f>
        <v>Activity</v>
      </c>
      <c r="E11" s="6">
        <v>5.8718749247491324</v>
      </c>
      <c r="F11" s="5" t="str" cm="1">
        <f t="array" ref="F11">_xlfn.IFS(E11&gt;=$N$7, "Pro", E11&lt;$M$7, "Biginner", TRUE, "Intermediate")</f>
        <v>Intermediate</v>
      </c>
      <c r="G11" s="5">
        <v>257557</v>
      </c>
      <c r="H11" s="5">
        <v>75491</v>
      </c>
      <c r="I11" s="5">
        <v>6461</v>
      </c>
      <c r="J11" s="5">
        <v>441</v>
      </c>
      <c r="K11" s="5">
        <v>767</v>
      </c>
    </row>
    <row r="12" spans="2:14" x14ac:dyDescent="0.2">
      <c r="B12" s="5" t="s">
        <v>24</v>
      </c>
      <c r="C12" s="5">
        <v>32</v>
      </c>
      <c r="D12" s="5" t="str" cm="1">
        <f t="array" ref="D12">_xlfn.IFS(C12&gt;=$N$4, "Activity", C12&lt;$M$4, "Low", TRUE, "Moderate")</f>
        <v>Activity</v>
      </c>
      <c r="E12" s="6">
        <v>5.9503125439514415</v>
      </c>
      <c r="F12" s="5" t="str" cm="1">
        <f t="array" ref="F12">_xlfn.IFS(E12&gt;=$N$7, "Pro", E12&lt;$M$7, "Biginner", TRUE, "Intermediate")</f>
        <v>Pro</v>
      </c>
      <c r="G12" s="5">
        <v>261215</v>
      </c>
      <c r="H12" s="5">
        <v>76647</v>
      </c>
      <c r="I12" s="5">
        <v>6515</v>
      </c>
      <c r="J12" s="5">
        <v>600</v>
      </c>
      <c r="K12" s="5">
        <v>774</v>
      </c>
    </row>
    <row r="13" spans="2:14" x14ac:dyDescent="0.2">
      <c r="B13" s="5" t="s">
        <v>25</v>
      </c>
      <c r="C13" s="5">
        <v>32</v>
      </c>
      <c r="D13" s="5" t="str" cm="1">
        <f t="array" ref="D13">_xlfn.IFS(C13&gt;=$N$4, "Activity", C13&lt;$M$4, "Low", TRUE, "Moderate")</f>
        <v>Activity</v>
      </c>
      <c r="E13" s="6">
        <v>6.030000067315993</v>
      </c>
      <c r="F13" s="5" t="str" cm="1">
        <f t="array" ref="F13">_xlfn.IFS(E13&gt;=$N$7, "Pro", E13&lt;$M$7, "Biginner", TRUE, "Intermediate")</f>
        <v>Pro</v>
      </c>
      <c r="G13" s="5">
        <v>263795</v>
      </c>
      <c r="H13" s="5">
        <v>77500</v>
      </c>
      <c r="I13" s="5">
        <v>5845</v>
      </c>
      <c r="J13" s="5">
        <v>478</v>
      </c>
      <c r="K13" s="5">
        <v>859</v>
      </c>
    </row>
    <row r="14" spans="2:14" x14ac:dyDescent="0.2">
      <c r="B14" s="5" t="s">
        <v>26</v>
      </c>
      <c r="C14" s="5">
        <v>32</v>
      </c>
      <c r="D14" s="5" t="str" cm="1">
        <f t="array" ref="D14">_xlfn.IFS(C14&gt;=$N$4, "Activity", C14&lt;$M$4, "Low", TRUE, "Moderate")</f>
        <v>Activity</v>
      </c>
      <c r="E14" s="6">
        <v>5.3278124725911784</v>
      </c>
      <c r="F14" s="5" t="str" cm="1">
        <f t="array" ref="F14">_xlfn.IFS(E14&gt;=$N$7, "Pro", E14&lt;$M$7, "Biginner", TRUE, "Intermediate")</f>
        <v>Intermediate</v>
      </c>
      <c r="G14" s="5">
        <v>238284</v>
      </c>
      <c r="H14" s="5">
        <v>74485</v>
      </c>
      <c r="I14" s="5">
        <v>6257</v>
      </c>
      <c r="J14" s="5">
        <v>424</v>
      </c>
      <c r="K14" s="5">
        <v>782</v>
      </c>
    </row>
    <row r="15" spans="2:14" x14ac:dyDescent="0.2">
      <c r="B15" s="5" t="s">
        <v>27</v>
      </c>
      <c r="C15" s="5">
        <v>32</v>
      </c>
      <c r="D15" s="5" t="str" cm="1">
        <f t="array" ref="D15">_xlfn.IFS(C15&gt;=$N$4, "Activity", C15&lt;$M$4, "Low", TRUE, "Moderate")</f>
        <v>Activity</v>
      </c>
      <c r="E15" s="6">
        <v>5.8412500396370906</v>
      </c>
      <c r="F15" s="5" t="str" cm="1">
        <f t="array" ref="F15">_xlfn.IFS(E15&gt;=$N$7, "Pro", E15&lt;$M$7, "Biginner", TRUE, "Intermediate")</f>
        <v>Intermediate</v>
      </c>
      <c r="G15" s="5">
        <v>267124</v>
      </c>
      <c r="H15" s="5">
        <v>76709</v>
      </c>
      <c r="I15" s="5">
        <v>7453</v>
      </c>
      <c r="J15" s="5">
        <v>481</v>
      </c>
      <c r="K15" s="5">
        <v>601</v>
      </c>
    </row>
    <row r="16" spans="2:14" x14ac:dyDescent="0.2">
      <c r="B16" s="5" t="s">
        <v>28</v>
      </c>
      <c r="C16" s="5">
        <v>32</v>
      </c>
      <c r="D16" s="5" t="str" cm="1">
        <f t="array" ref="D16">_xlfn.IFS(C16&gt;=$N$4, "Activity", C16&lt;$M$4, "Low", TRUE, "Moderate")</f>
        <v>Activity</v>
      </c>
      <c r="E16" s="6">
        <v>5.4675000272691285</v>
      </c>
      <c r="F16" s="5" t="str" cm="1">
        <f t="array" ref="F16">_xlfn.IFS(E16&gt;=$N$7, "Pro", E16&lt;$M$7, "Biginner", TRUE, "Intermediate")</f>
        <v>Intermediate</v>
      </c>
      <c r="G16" s="5">
        <v>236621</v>
      </c>
      <c r="H16" s="5">
        <v>73326</v>
      </c>
      <c r="I16" s="5">
        <v>5962</v>
      </c>
      <c r="J16" s="5">
        <v>439</v>
      </c>
      <c r="K16" s="5">
        <v>673</v>
      </c>
    </row>
    <row r="17" spans="2:11" x14ac:dyDescent="0.2">
      <c r="B17" s="5" t="s">
        <v>29</v>
      </c>
      <c r="C17" s="5">
        <v>32</v>
      </c>
      <c r="D17" s="5" t="str" cm="1">
        <f t="array" ref="D17">_xlfn.IFS(C17&gt;=$N$4, "Activity", C17&lt;$M$4, "Low", TRUE, "Moderate")</f>
        <v>Activity</v>
      </c>
      <c r="E17" s="6">
        <v>5.6328125181607911</v>
      </c>
      <c r="F17" s="5" t="str" cm="1">
        <f t="array" ref="F17">_xlfn.IFS(E17&gt;=$N$7, "Pro", E17&lt;$M$7, "Biginner", TRUE, "Intermediate")</f>
        <v>Intermediate</v>
      </c>
      <c r="G17" s="5">
        <v>253849</v>
      </c>
      <c r="H17" s="5">
        <v>75186</v>
      </c>
      <c r="I17" s="5">
        <v>6172</v>
      </c>
      <c r="J17" s="5">
        <v>364</v>
      </c>
      <c r="K17" s="5">
        <v>909</v>
      </c>
    </row>
    <row r="18" spans="2:11" x14ac:dyDescent="0.2">
      <c r="B18" s="5" t="s">
        <v>30</v>
      </c>
      <c r="C18" s="5">
        <v>32</v>
      </c>
      <c r="D18" s="5" t="str" cm="1">
        <f t="array" ref="D18">_xlfn.IFS(C18&gt;=$N$4, "Activity", C18&lt;$M$4, "Low", TRUE, "Moderate")</f>
        <v>Activity</v>
      </c>
      <c r="E18" s="6">
        <v>5.5346875265240651</v>
      </c>
      <c r="F18" s="5" t="str" cm="1">
        <f t="array" ref="F18">_xlfn.IFS(E18&gt;=$N$7, "Pro", E18&lt;$M$7, "Biginner", TRUE, "Intermediate")</f>
        <v>Intermediate</v>
      </c>
      <c r="G18" s="5">
        <v>250688</v>
      </c>
      <c r="H18" s="5">
        <v>74604</v>
      </c>
      <c r="I18" s="5">
        <v>6408</v>
      </c>
      <c r="J18" s="5">
        <v>564</v>
      </c>
      <c r="K18" s="5">
        <v>634</v>
      </c>
    </row>
    <row r="19" spans="2:11" x14ac:dyDescent="0.2">
      <c r="B19" s="5" t="s">
        <v>31</v>
      </c>
      <c r="C19" s="5">
        <v>32</v>
      </c>
      <c r="D19" s="5" t="str" cm="1">
        <f t="array" ref="D19">_xlfn.IFS(C19&gt;=$N$4, "Activity", C19&lt;$M$4, "Low", TRUE, "Moderate")</f>
        <v>Activity</v>
      </c>
      <c r="E19" s="6">
        <v>5.9153124988079089</v>
      </c>
      <c r="F19" s="5" t="str" cm="1">
        <f t="array" ref="F19">_xlfn.IFS(E19&gt;=$N$7, "Pro", E19&lt;$M$7, "Biginner", TRUE, "Intermediate")</f>
        <v>Intermediate</v>
      </c>
      <c r="G19" s="5">
        <v>258516</v>
      </c>
      <c r="H19" s="5">
        <v>74514</v>
      </c>
      <c r="I19" s="5">
        <v>6322</v>
      </c>
      <c r="J19" s="5">
        <v>345</v>
      </c>
      <c r="K19" s="5">
        <v>757</v>
      </c>
    </row>
    <row r="20" spans="2:11" x14ac:dyDescent="0.2">
      <c r="B20" s="5" t="s">
        <v>32</v>
      </c>
      <c r="C20" s="5">
        <v>32</v>
      </c>
      <c r="D20" s="5" t="str" cm="1">
        <f t="array" ref="D20">_xlfn.IFS(C20&gt;=$N$4, "Activity", C20&lt;$M$4, "Low", TRUE, "Moderate")</f>
        <v>Activity</v>
      </c>
      <c r="E20" s="6">
        <v>5.3615625165402907</v>
      </c>
      <c r="F20" s="5" t="str" cm="1">
        <f t="array" ref="F20">_xlfn.IFS(E20&gt;=$N$7, "Pro", E20&lt;$M$7, "Biginner", TRUE, "Intermediate")</f>
        <v>Intermediate</v>
      </c>
      <c r="G20" s="5">
        <v>242996</v>
      </c>
      <c r="H20" s="5">
        <v>74114</v>
      </c>
      <c r="I20" s="5">
        <v>6694</v>
      </c>
      <c r="J20" s="5">
        <v>378</v>
      </c>
      <c r="K20" s="5">
        <v>575</v>
      </c>
    </row>
    <row r="21" spans="2:11" x14ac:dyDescent="0.2">
      <c r="B21" s="5" t="s">
        <v>33</v>
      </c>
      <c r="C21" s="5">
        <v>32</v>
      </c>
      <c r="D21" s="5" t="str" cm="1">
        <f t="array" ref="D21">_xlfn.IFS(C21&gt;=$N$4, "Activity", C21&lt;$M$4, "Low", TRUE, "Moderate")</f>
        <v>Activity</v>
      </c>
      <c r="E21" s="6">
        <v>5.1812499882071306</v>
      </c>
      <c r="F21" s="5" t="str" cm="1">
        <f t="array" ref="F21">_xlfn.IFS(E21&gt;=$N$7, "Pro", E21&lt;$M$7, "Biginner", TRUE, "Intermediate")</f>
        <v>Intermediate</v>
      </c>
      <c r="G21" s="5">
        <v>234289</v>
      </c>
      <c r="H21" s="5">
        <v>72722</v>
      </c>
      <c r="I21" s="5">
        <v>6559</v>
      </c>
      <c r="J21" s="5">
        <v>448</v>
      </c>
      <c r="K21" s="5">
        <v>520</v>
      </c>
    </row>
    <row r="22" spans="2:11" x14ac:dyDescent="0.2">
      <c r="B22" s="5" t="s">
        <v>34</v>
      </c>
      <c r="C22" s="5">
        <v>31</v>
      </c>
      <c r="D22" s="5" t="str" cm="1">
        <f t="array" ref="D22">_xlfn.IFS(C22&gt;=$N$4, "Activity", C22&lt;$M$4, "Low", TRUE, "Moderate")</f>
        <v>Moderate</v>
      </c>
      <c r="E22" s="6">
        <v>6.1006451037622274</v>
      </c>
      <c r="F22" s="5" t="str" cm="1">
        <f t="array" ref="F22">_xlfn.IFS(E22&gt;=$N$7, "Pro", E22&lt;$M$7, "Biginner", TRUE, "Intermediate")</f>
        <v>Pro</v>
      </c>
      <c r="G22" s="5">
        <v>258726</v>
      </c>
      <c r="H22" s="5">
        <v>73592</v>
      </c>
      <c r="I22" s="5">
        <v>6775</v>
      </c>
      <c r="J22" s="5">
        <v>513</v>
      </c>
      <c r="K22" s="5">
        <v>628</v>
      </c>
    </row>
    <row r="23" spans="2:11" x14ac:dyDescent="0.2">
      <c r="B23" s="5" t="s">
        <v>35</v>
      </c>
      <c r="C23" s="5">
        <v>30</v>
      </c>
      <c r="D23" s="5" t="str" cm="1">
        <f t="array" ref="D23">_xlfn.IFS(C23&gt;=$N$4, "Activity", C23&lt;$M$4, "Low", TRUE, "Moderate")</f>
        <v>Moderate</v>
      </c>
      <c r="E23" s="6">
        <v>4.9749999940395355</v>
      </c>
      <c r="F23" s="5" t="str" cm="1">
        <f t="array" ref="F23">_xlfn.IFS(E23&gt;=$N$7, "Pro", E23&lt;$M$7, "Biginner", TRUE, "Intermediate")</f>
        <v>Biginner</v>
      </c>
      <c r="G23" s="5">
        <v>206870</v>
      </c>
      <c r="H23" s="5">
        <v>66913</v>
      </c>
      <c r="I23" s="5">
        <v>4808</v>
      </c>
      <c r="J23" s="5">
        <v>471</v>
      </c>
      <c r="K23" s="5">
        <v>679</v>
      </c>
    </row>
    <row r="24" spans="2:11" x14ac:dyDescent="0.2">
      <c r="B24" s="5" t="s">
        <v>36</v>
      </c>
      <c r="C24" s="5">
        <v>29</v>
      </c>
      <c r="D24" s="5" t="str" cm="1">
        <f t="array" ref="D24">_xlfn.IFS(C24&gt;=$N$4, "Activity", C24&lt;$M$4, "Low", TRUE, "Moderate")</f>
        <v>Moderate</v>
      </c>
      <c r="E24" s="6">
        <v>4.9672413643064184</v>
      </c>
      <c r="F24" s="5" t="str" cm="1">
        <f t="array" ref="F24">_xlfn.IFS(E24&gt;=$N$7, "Pro", E24&lt;$M$7, "Biginner", TRUE, "Intermediate")</f>
        <v>Biginner</v>
      </c>
      <c r="G24" s="5">
        <v>204434</v>
      </c>
      <c r="H24" s="5">
        <v>65988</v>
      </c>
      <c r="I24" s="5">
        <v>5418</v>
      </c>
      <c r="J24" s="5">
        <v>382</v>
      </c>
      <c r="K24" s="5">
        <v>466</v>
      </c>
    </row>
    <row r="25" spans="2:11" x14ac:dyDescent="0.2">
      <c r="B25" s="5" t="s">
        <v>37</v>
      </c>
      <c r="C25" s="5">
        <v>29</v>
      </c>
      <c r="D25" s="5" t="str" cm="1">
        <f t="array" ref="D25">_xlfn.IFS(C25&gt;=$N$4, "Activity", C25&lt;$M$4, "Low", TRUE, "Moderate")</f>
        <v>Moderate</v>
      </c>
      <c r="E25" s="6">
        <v>6.0944827448833614</v>
      </c>
      <c r="F25" s="5" t="str" cm="1">
        <f t="array" ref="F25">_xlfn.IFS(E25&gt;=$N$7, "Pro", E25&lt;$M$7, "Biginner", TRUE, "Intermediate")</f>
        <v>Pro</v>
      </c>
      <c r="G25" s="5">
        <v>248203</v>
      </c>
      <c r="H25" s="5">
        <v>71163</v>
      </c>
      <c r="I25" s="5">
        <v>5897</v>
      </c>
      <c r="J25" s="5">
        <v>430</v>
      </c>
      <c r="K25" s="5">
        <v>723</v>
      </c>
    </row>
    <row r="26" spans="2:11" x14ac:dyDescent="0.2">
      <c r="B26" s="5" t="s">
        <v>38</v>
      </c>
      <c r="C26" s="5">
        <v>29</v>
      </c>
      <c r="D26" s="5" t="str" cm="1">
        <f t="array" ref="D26">_xlfn.IFS(C26&gt;=$N$4, "Activity", C26&lt;$M$4, "Low", TRUE, "Moderate")</f>
        <v>Moderate</v>
      </c>
      <c r="E26" s="6">
        <v>4.9403447919878456</v>
      </c>
      <c r="F26" s="5" t="str" cm="1">
        <f t="array" ref="F26">_xlfn.IFS(E26&gt;=$N$7, "Pro", E26&lt;$M$7, "Biginner", TRUE, "Intermediate")</f>
        <v>Biginner</v>
      </c>
      <c r="G26" s="5">
        <v>196149</v>
      </c>
      <c r="H26" s="5">
        <v>66211</v>
      </c>
      <c r="I26" s="5">
        <v>5214</v>
      </c>
      <c r="J26" s="5">
        <v>323</v>
      </c>
      <c r="K26" s="5">
        <v>405</v>
      </c>
    </row>
    <row r="27" spans="2:11" x14ac:dyDescent="0.2">
      <c r="B27" s="5" t="s">
        <v>39</v>
      </c>
      <c r="C27" s="5">
        <v>29</v>
      </c>
      <c r="D27" s="5" t="str" cm="1">
        <f t="array" ref="D27">_xlfn.IFS(C27&gt;=$N$4, "Activity", C27&lt;$M$4, "Low", TRUE, "Moderate")</f>
        <v>Moderate</v>
      </c>
      <c r="E27" s="6">
        <v>6.2165517437046933</v>
      </c>
      <c r="F27" s="5" t="str" cm="1">
        <f t="array" ref="F27">_xlfn.IFS(E27&gt;=$N$7, "Pro", E27&lt;$M$7, "Biginner", TRUE, "Intermediate")</f>
        <v>Pro</v>
      </c>
      <c r="G27" s="5">
        <v>253200</v>
      </c>
      <c r="H27" s="5">
        <v>70037</v>
      </c>
      <c r="I27" s="5">
        <v>6010</v>
      </c>
      <c r="J27" s="5">
        <v>448</v>
      </c>
      <c r="K27" s="5">
        <v>640</v>
      </c>
    </row>
    <row r="28" spans="2:11" x14ac:dyDescent="0.2">
      <c r="B28" s="5" t="s">
        <v>40</v>
      </c>
      <c r="C28" s="5">
        <v>29</v>
      </c>
      <c r="D28" s="5" t="str" cm="1">
        <f t="array" ref="D28">_xlfn.IFS(C28&gt;=$N$4, "Activity", C28&lt;$M$4, "Low", TRUE, "Moderate")</f>
        <v>Moderate</v>
      </c>
      <c r="E28" s="6">
        <v>5.4572413758342639</v>
      </c>
      <c r="F28" s="5" t="str" cm="1">
        <f t="array" ref="F28">_xlfn.IFS(E28&gt;=$N$7, "Pro", E28&lt;$M$7, "Biginner", TRUE, "Intermediate")</f>
        <v>Intermediate</v>
      </c>
      <c r="G28" s="5">
        <v>217287</v>
      </c>
      <c r="H28" s="5">
        <v>68877</v>
      </c>
      <c r="I28" s="5">
        <v>5856</v>
      </c>
      <c r="J28" s="5">
        <v>328</v>
      </c>
      <c r="K28" s="5">
        <v>592</v>
      </c>
    </row>
    <row r="29" spans="2:11" x14ac:dyDescent="0.2">
      <c r="B29" s="5" t="s">
        <v>41</v>
      </c>
      <c r="C29" s="5">
        <v>29</v>
      </c>
      <c r="D29" s="5" t="str" cm="1">
        <f t="array" ref="D29">_xlfn.IFS(C29&gt;=$N$4, "Activity", C29&lt;$M$4, "Low", TRUE, "Moderate")</f>
        <v>Moderate</v>
      </c>
      <c r="E29" s="6">
        <v>5.1244827714459618</v>
      </c>
      <c r="F29" s="5" t="str" cm="1">
        <f t="array" ref="F29">_xlfn.IFS(E29&gt;=$N$7, "Pro", E29&lt;$M$7, "Biginner", TRUE, "Intermediate")</f>
        <v>Biginner</v>
      </c>
      <c r="G29" s="5">
        <v>207386</v>
      </c>
      <c r="H29" s="5">
        <v>65141</v>
      </c>
      <c r="I29" s="5">
        <v>5256</v>
      </c>
      <c r="J29" s="5">
        <v>407</v>
      </c>
      <c r="K29" s="5">
        <v>598</v>
      </c>
    </row>
    <row r="30" spans="2:11" x14ac:dyDescent="0.2">
      <c r="B30" s="5" t="s">
        <v>42</v>
      </c>
      <c r="C30" s="5">
        <v>27</v>
      </c>
      <c r="D30" s="5" t="str" cm="1">
        <f t="array" ref="D30">_xlfn.IFS(C30&gt;=$N$4, "Activity", C30&lt;$M$4, "Low", TRUE, "Moderate")</f>
        <v>Low</v>
      </c>
      <c r="E30" s="6">
        <v>5.1399999812797281</v>
      </c>
      <c r="F30" s="5" t="str" cm="1">
        <f t="array" ref="F30">_xlfn.IFS(E30&gt;=$N$7, "Pro", E30&lt;$M$7, "Biginner", TRUE, "Intermediate")</f>
        <v>Biginner</v>
      </c>
      <c r="G30" s="5">
        <v>190334</v>
      </c>
      <c r="H30" s="5">
        <v>62193</v>
      </c>
      <c r="I30" s="5">
        <v>4990</v>
      </c>
      <c r="J30" s="5">
        <v>469</v>
      </c>
      <c r="K30" s="5">
        <v>461</v>
      </c>
    </row>
    <row r="31" spans="2:11" x14ac:dyDescent="0.2">
      <c r="B31" s="5" t="s">
        <v>43</v>
      </c>
      <c r="C31" s="5">
        <v>27</v>
      </c>
      <c r="D31" s="5" t="str" cm="1">
        <f t="array" ref="D31">_xlfn.IFS(C31&gt;=$N$4, "Activity", C31&lt;$M$4, "Low", TRUE, "Moderate")</f>
        <v>Low</v>
      </c>
      <c r="E31" s="6">
        <v>5.9629629585478066</v>
      </c>
      <c r="F31" s="5" t="str" cm="1">
        <f t="array" ref="F31">_xlfn.IFS(E31&gt;=$N$7, "Pro", E31&lt;$M$7, "Biginner", TRUE, "Intermediate")</f>
        <v>Pro</v>
      </c>
      <c r="G31" s="5">
        <v>222718</v>
      </c>
      <c r="H31" s="5">
        <v>63063</v>
      </c>
      <c r="I31" s="5">
        <v>5432</v>
      </c>
      <c r="J31" s="5">
        <v>418</v>
      </c>
      <c r="K31" s="5">
        <v>617</v>
      </c>
    </row>
    <row r="32" spans="2:11" x14ac:dyDescent="0.2">
      <c r="B32" s="5" t="s">
        <v>44</v>
      </c>
      <c r="C32" s="5">
        <v>26</v>
      </c>
      <c r="D32" s="5" t="str" cm="1">
        <f t="array" ref="D32">_xlfn.IFS(C32&gt;=$N$4, "Activity", C32&lt;$M$4, "Low", TRUE, "Moderate")</f>
        <v>Low</v>
      </c>
      <c r="E32" s="6">
        <v>5.6661537530330515</v>
      </c>
      <c r="F32" s="5" t="str" cm="1">
        <f t="array" ref="F32">_xlfn.IFS(E32&gt;=$N$7, "Pro", E32&lt;$M$7, "Biginner", TRUE, "Intermediate")</f>
        <v>Intermediate</v>
      </c>
      <c r="G32" s="5">
        <v>206737</v>
      </c>
      <c r="H32" s="5">
        <v>57963</v>
      </c>
      <c r="I32" s="5">
        <v>4663</v>
      </c>
      <c r="J32" s="5">
        <v>485</v>
      </c>
      <c r="K32" s="5">
        <v>629</v>
      </c>
    </row>
    <row r="33" spans="2:11" x14ac:dyDescent="0.2">
      <c r="B33" s="5" t="s">
        <v>45</v>
      </c>
      <c r="C33" s="5">
        <v>24</v>
      </c>
      <c r="D33" s="5" t="str" cm="1">
        <f t="array" ref="D33">_xlfn.IFS(C33&gt;=$N$4, "Activity", C33&lt;$M$4, "Low", TRUE, "Moderate")</f>
        <v>Low</v>
      </c>
      <c r="E33" s="6">
        <v>5.4945833086967468</v>
      </c>
      <c r="F33" s="5" t="str" cm="1">
        <f t="array" ref="F33">_xlfn.IFS(E33&gt;=$N$7, "Pro", E33&lt;$M$7, "Biginner", TRUE, "Intermediate")</f>
        <v>Intermediate</v>
      </c>
      <c r="G33" s="5">
        <v>180468</v>
      </c>
      <c r="H33" s="5">
        <v>52562</v>
      </c>
      <c r="I33" s="5">
        <v>4429</v>
      </c>
      <c r="J33" s="5">
        <v>348</v>
      </c>
      <c r="K33" s="5">
        <v>510</v>
      </c>
    </row>
    <row r="34" spans="2:11" x14ac:dyDescent="0.2">
      <c r="B34" s="5" t="s">
        <v>46</v>
      </c>
      <c r="C34" s="5">
        <v>21</v>
      </c>
      <c r="D34" s="5" t="str" cm="1">
        <f t="array" ref="D34">_xlfn.IFS(C34&gt;=$N$4, "Activity", C34&lt;$M$4, "Low", TRUE, "Moderate")</f>
        <v>Low</v>
      </c>
      <c r="E34" s="6">
        <v>2.4433333211179296</v>
      </c>
      <c r="F34" s="5" t="str" cm="1">
        <f t="array" ref="F34">_xlfn.IFS(E34&gt;=$N$7, "Pro", E34&lt;$M$7, "Biginner", TRUE, "Intermediate")</f>
        <v>Biginner</v>
      </c>
      <c r="G34" s="5">
        <v>73129</v>
      </c>
      <c r="H34" s="5">
        <v>23925</v>
      </c>
      <c r="I34" s="5">
        <v>2075</v>
      </c>
      <c r="J34" s="5">
        <v>45</v>
      </c>
      <c r="K34" s="5">
        <v>88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B7B4-0491-2F4E-90A8-E3A58EE08D92}">
  <dimension ref="B3:K37"/>
  <sheetViews>
    <sheetView showGridLines="0" zoomScale="88" workbookViewId="0">
      <selection activeCell="I3" sqref="I3"/>
    </sheetView>
  </sheetViews>
  <sheetFormatPr baseColWidth="10" defaultRowHeight="16" x14ac:dyDescent="0.2"/>
  <cols>
    <col min="2" max="2" width="11" bestFit="1" customWidth="1"/>
    <col min="3" max="3" width="20.85546875" customWidth="1"/>
    <col min="4" max="4" width="15" customWidth="1"/>
    <col min="5" max="5" width="18.140625" customWidth="1"/>
    <col min="6" max="6" width="17" customWidth="1"/>
    <col min="7" max="7" width="16.28515625" customWidth="1"/>
    <col min="8" max="8" width="13.85546875" customWidth="1"/>
    <col min="9" max="9" width="20.28515625" customWidth="1"/>
    <col min="10" max="10" width="19.42578125" customWidth="1"/>
    <col min="11" max="11" width="18.85546875" customWidth="1"/>
  </cols>
  <sheetData>
    <row r="3" spans="2:11" x14ac:dyDescent="0.2">
      <c r="B3" s="5" t="s">
        <v>48</v>
      </c>
      <c r="C3" s="5" t="s">
        <v>47</v>
      </c>
      <c r="D3" s="5" t="s">
        <v>49</v>
      </c>
      <c r="E3" s="5" t="s">
        <v>51</v>
      </c>
      <c r="F3" s="5" t="s">
        <v>52</v>
      </c>
      <c r="G3" s="5" t="s">
        <v>2</v>
      </c>
      <c r="H3" s="5" t="s">
        <v>14</v>
      </c>
      <c r="I3" s="5" t="s">
        <v>12</v>
      </c>
      <c r="J3" s="5" t="s">
        <v>11</v>
      </c>
      <c r="K3" s="5" t="s">
        <v>10</v>
      </c>
    </row>
    <row r="4" spans="2:11" x14ac:dyDescent="0.2">
      <c r="B4" s="5">
        <v>6962181067</v>
      </c>
      <c r="C4" s="5">
        <v>31</v>
      </c>
      <c r="D4" s="5" t="str">
        <f>IF(C4&gt;20, "Active", IF(C4&gt;10, "Moderate", "Light"))</f>
        <v>Active</v>
      </c>
      <c r="E4" s="6">
        <v>6.585806477454403</v>
      </c>
      <c r="F4" s="5" t="str">
        <f>IF(E4&gt;8, "Pro", IF(E4&gt;4, "Intermediate", "Beginner"))</f>
        <v>Intermediate</v>
      </c>
      <c r="G4" s="5">
        <v>303639</v>
      </c>
      <c r="H4" s="5">
        <v>61443</v>
      </c>
      <c r="I4" s="5">
        <v>7620</v>
      </c>
      <c r="J4" s="5">
        <v>574</v>
      </c>
      <c r="K4" s="5">
        <v>707</v>
      </c>
    </row>
    <row r="5" spans="2:11" x14ac:dyDescent="0.2">
      <c r="B5" s="5">
        <v>1503960366</v>
      </c>
      <c r="C5" s="5">
        <v>31</v>
      </c>
      <c r="D5" s="5" t="str">
        <f t="shared" ref="D5:D36" si="0">IF(C5&gt;20, "Active", IF(C5&gt;10, "Moderate", "Light"))</f>
        <v>Active</v>
      </c>
      <c r="E5" s="6">
        <v>7.8096773855147834</v>
      </c>
      <c r="F5" s="5" t="str">
        <f t="shared" ref="F5:F36" si="1">IF(E5&gt;8, "Pro", IF(E5&gt;4, "Intermediate", "Beginner"))</f>
        <v>Intermediate</v>
      </c>
      <c r="G5" s="5">
        <v>375619</v>
      </c>
      <c r="H5" s="5">
        <v>56309</v>
      </c>
      <c r="I5" s="5">
        <v>6818</v>
      </c>
      <c r="J5" s="5">
        <v>594</v>
      </c>
      <c r="K5" s="5">
        <v>1200</v>
      </c>
    </row>
    <row r="6" spans="2:11" x14ac:dyDescent="0.2">
      <c r="B6" s="5">
        <v>8583815059</v>
      </c>
      <c r="C6" s="5">
        <v>31</v>
      </c>
      <c r="D6" s="5" t="str">
        <f t="shared" si="0"/>
        <v>Active</v>
      </c>
      <c r="E6" s="6">
        <v>5.6154838223611172</v>
      </c>
      <c r="F6" s="5" t="str">
        <f t="shared" si="1"/>
        <v>Intermediate</v>
      </c>
      <c r="G6" s="5">
        <v>223154</v>
      </c>
      <c r="H6" s="5">
        <v>84693</v>
      </c>
      <c r="I6" s="5">
        <v>4287</v>
      </c>
      <c r="J6" s="5">
        <v>688</v>
      </c>
      <c r="K6" s="5">
        <v>300</v>
      </c>
    </row>
    <row r="7" spans="2:11" x14ac:dyDescent="0.2">
      <c r="B7" s="5">
        <v>1624580081</v>
      </c>
      <c r="C7" s="5">
        <v>31</v>
      </c>
      <c r="D7" s="5" t="str">
        <f t="shared" si="0"/>
        <v>Active</v>
      </c>
      <c r="E7" s="6">
        <v>3.9148387293661795</v>
      </c>
      <c r="F7" s="5" t="str">
        <f t="shared" si="1"/>
        <v>Beginner</v>
      </c>
      <c r="G7" s="5">
        <v>178061</v>
      </c>
      <c r="H7" s="5">
        <v>45984</v>
      </c>
      <c r="I7" s="5">
        <v>4758</v>
      </c>
      <c r="J7" s="5">
        <v>180</v>
      </c>
      <c r="K7" s="5">
        <v>269</v>
      </c>
    </row>
    <row r="8" spans="2:11" x14ac:dyDescent="0.2">
      <c r="B8" s="5">
        <v>4702921684</v>
      </c>
      <c r="C8" s="5">
        <v>31</v>
      </c>
      <c r="D8" s="5" t="str">
        <f t="shared" si="0"/>
        <v>Active</v>
      </c>
      <c r="E8" s="6">
        <v>6.9551612830931147</v>
      </c>
      <c r="F8" s="5" t="str">
        <f t="shared" si="1"/>
        <v>Intermediate</v>
      </c>
      <c r="G8" s="5">
        <v>265734</v>
      </c>
      <c r="H8" s="5">
        <v>91932</v>
      </c>
      <c r="I8" s="5">
        <v>7362</v>
      </c>
      <c r="J8" s="5">
        <v>807</v>
      </c>
      <c r="K8" s="5">
        <v>159</v>
      </c>
    </row>
    <row r="9" spans="2:11" x14ac:dyDescent="0.2">
      <c r="B9" s="5">
        <v>1844505072</v>
      </c>
      <c r="C9" s="5">
        <v>31</v>
      </c>
      <c r="D9" s="5" t="str">
        <f t="shared" si="0"/>
        <v>Active</v>
      </c>
      <c r="E9" s="6">
        <v>1.7061290368437778</v>
      </c>
      <c r="F9" s="5" t="str">
        <f t="shared" si="1"/>
        <v>Beginner</v>
      </c>
      <c r="G9" s="5">
        <v>79982</v>
      </c>
      <c r="H9" s="5">
        <v>48778</v>
      </c>
      <c r="I9" s="5">
        <v>3579</v>
      </c>
      <c r="J9" s="5">
        <v>40</v>
      </c>
      <c r="K9" s="5">
        <v>4</v>
      </c>
    </row>
    <row r="10" spans="2:11" x14ac:dyDescent="0.2">
      <c r="B10" s="5">
        <v>8053475328</v>
      </c>
      <c r="C10" s="5">
        <v>31</v>
      </c>
      <c r="D10" s="5" t="str">
        <f t="shared" si="0"/>
        <v>Active</v>
      </c>
      <c r="E10" s="6">
        <v>11.475161198646786</v>
      </c>
      <c r="F10" s="5" t="str">
        <f t="shared" si="1"/>
        <v>Pro</v>
      </c>
      <c r="G10" s="5">
        <v>457662</v>
      </c>
      <c r="H10" s="5">
        <v>91320</v>
      </c>
      <c r="I10" s="5">
        <v>4680</v>
      </c>
      <c r="J10" s="5">
        <v>297</v>
      </c>
      <c r="K10" s="5">
        <v>2640</v>
      </c>
    </row>
    <row r="11" spans="2:11" x14ac:dyDescent="0.2">
      <c r="B11" s="5">
        <v>1927972279</v>
      </c>
      <c r="C11" s="5">
        <v>31</v>
      </c>
      <c r="D11" s="5" t="str">
        <f t="shared" si="0"/>
        <v>Active</v>
      </c>
      <c r="E11" s="6">
        <v>0.63451612308140759</v>
      </c>
      <c r="F11" s="5" t="str">
        <f t="shared" si="1"/>
        <v>Beginner</v>
      </c>
      <c r="G11" s="5">
        <v>28400</v>
      </c>
      <c r="H11" s="5">
        <v>67357</v>
      </c>
      <c r="I11" s="5">
        <v>1196</v>
      </c>
      <c r="J11" s="5">
        <v>24</v>
      </c>
      <c r="K11" s="5">
        <v>41</v>
      </c>
    </row>
    <row r="12" spans="2:11" x14ac:dyDescent="0.2">
      <c r="B12" s="5">
        <v>4388161847</v>
      </c>
      <c r="C12" s="5">
        <v>31</v>
      </c>
      <c r="D12" s="5" t="str">
        <f t="shared" si="0"/>
        <v>Active</v>
      </c>
      <c r="E12" s="6">
        <v>8.393225892897572</v>
      </c>
      <c r="F12" s="5" t="str">
        <f t="shared" si="1"/>
        <v>Pro</v>
      </c>
      <c r="G12" s="5">
        <v>335232</v>
      </c>
      <c r="H12" s="5">
        <v>95910</v>
      </c>
      <c r="I12" s="5">
        <v>7110</v>
      </c>
      <c r="J12" s="5">
        <v>631</v>
      </c>
      <c r="K12" s="5">
        <v>718</v>
      </c>
    </row>
    <row r="13" spans="2:11" x14ac:dyDescent="0.2">
      <c r="B13" s="5">
        <v>2022484408</v>
      </c>
      <c r="C13" s="5">
        <v>31</v>
      </c>
      <c r="D13" s="5" t="str">
        <f t="shared" si="0"/>
        <v>Active</v>
      </c>
      <c r="E13" s="6">
        <v>8.0841934911666371</v>
      </c>
      <c r="F13" s="5" t="str">
        <f t="shared" si="1"/>
        <v>Pro</v>
      </c>
      <c r="G13" s="5">
        <v>352490</v>
      </c>
      <c r="H13" s="5">
        <v>77809</v>
      </c>
      <c r="I13" s="5">
        <v>7981</v>
      </c>
      <c r="J13" s="5">
        <v>600</v>
      </c>
      <c r="K13" s="5">
        <v>1125</v>
      </c>
    </row>
    <row r="14" spans="2:11" x14ac:dyDescent="0.2">
      <c r="B14" s="5">
        <v>4558609924</v>
      </c>
      <c r="C14" s="5">
        <v>31</v>
      </c>
      <c r="D14" s="5" t="str">
        <f t="shared" si="0"/>
        <v>Active</v>
      </c>
      <c r="E14" s="6">
        <v>5.0806451766721663</v>
      </c>
      <c r="F14" s="5" t="str">
        <f t="shared" si="1"/>
        <v>Intermediate</v>
      </c>
      <c r="G14" s="5">
        <v>238239</v>
      </c>
      <c r="H14" s="5">
        <v>63031</v>
      </c>
      <c r="I14" s="5">
        <v>8834</v>
      </c>
      <c r="J14" s="5">
        <v>425</v>
      </c>
      <c r="K14" s="5">
        <v>322</v>
      </c>
    </row>
    <row r="15" spans="2:11" x14ac:dyDescent="0.2">
      <c r="B15" s="5">
        <v>2026352035</v>
      </c>
      <c r="C15" s="5">
        <v>31</v>
      </c>
      <c r="D15" s="5" t="str">
        <f t="shared" si="0"/>
        <v>Active</v>
      </c>
      <c r="E15" s="6">
        <v>3.4548387152533384</v>
      </c>
      <c r="F15" s="5" t="str">
        <f t="shared" si="1"/>
        <v>Beginner</v>
      </c>
      <c r="G15" s="5">
        <v>172573</v>
      </c>
      <c r="H15" s="5">
        <v>47760</v>
      </c>
      <c r="I15" s="5">
        <v>7956</v>
      </c>
      <c r="J15" s="5">
        <v>8</v>
      </c>
      <c r="K15" s="5">
        <v>3</v>
      </c>
    </row>
    <row r="16" spans="2:11" x14ac:dyDescent="0.2">
      <c r="B16" s="5">
        <v>5553957443</v>
      </c>
      <c r="C16" s="5">
        <v>31</v>
      </c>
      <c r="D16" s="5" t="str">
        <f t="shared" si="0"/>
        <v>Active</v>
      </c>
      <c r="E16" s="6">
        <v>5.6396774495801596</v>
      </c>
      <c r="F16" s="5" t="str">
        <f t="shared" si="1"/>
        <v>Intermediate</v>
      </c>
      <c r="G16" s="5">
        <v>266990</v>
      </c>
      <c r="H16" s="5">
        <v>58146</v>
      </c>
      <c r="I16" s="5">
        <v>6392</v>
      </c>
      <c r="J16" s="5">
        <v>403</v>
      </c>
      <c r="K16" s="5">
        <v>726</v>
      </c>
    </row>
    <row r="17" spans="2:11" x14ac:dyDescent="0.2">
      <c r="B17" s="5">
        <v>2320127002</v>
      </c>
      <c r="C17" s="5">
        <v>31</v>
      </c>
      <c r="D17" s="5" t="str">
        <f t="shared" si="0"/>
        <v>Active</v>
      </c>
      <c r="E17" s="6">
        <v>3.1877419044894557</v>
      </c>
      <c r="F17" s="5" t="str">
        <f t="shared" si="1"/>
        <v>Beginner</v>
      </c>
      <c r="G17" s="5">
        <v>146223</v>
      </c>
      <c r="H17" s="5">
        <v>53449</v>
      </c>
      <c r="I17" s="5">
        <v>6144</v>
      </c>
      <c r="J17" s="5">
        <v>80</v>
      </c>
      <c r="K17" s="5">
        <v>42</v>
      </c>
    </row>
    <row r="18" spans="2:11" x14ac:dyDescent="0.2">
      <c r="B18" s="5">
        <v>7086361926</v>
      </c>
      <c r="C18" s="5">
        <v>31</v>
      </c>
      <c r="D18" s="5" t="str">
        <f t="shared" si="0"/>
        <v>Active</v>
      </c>
      <c r="E18" s="6">
        <v>6.3880645078156268</v>
      </c>
      <c r="F18" s="5" t="str">
        <f t="shared" si="1"/>
        <v>Intermediate</v>
      </c>
      <c r="G18" s="5">
        <v>290525</v>
      </c>
      <c r="H18" s="5">
        <v>79557</v>
      </c>
      <c r="I18" s="5">
        <v>4459</v>
      </c>
      <c r="J18" s="5">
        <v>786</v>
      </c>
      <c r="K18" s="5">
        <v>1320</v>
      </c>
    </row>
    <row r="19" spans="2:11" x14ac:dyDescent="0.2">
      <c r="B19" s="5">
        <v>2873212765</v>
      </c>
      <c r="C19" s="5">
        <v>31</v>
      </c>
      <c r="D19" s="5" t="str">
        <f t="shared" si="0"/>
        <v>Active</v>
      </c>
      <c r="E19" s="6">
        <v>5.1016128601566439</v>
      </c>
      <c r="F19" s="5" t="str">
        <f t="shared" si="1"/>
        <v>Intermediate</v>
      </c>
      <c r="G19" s="5">
        <v>234229</v>
      </c>
      <c r="H19" s="5">
        <v>59426</v>
      </c>
      <c r="I19" s="5">
        <v>9548</v>
      </c>
      <c r="J19" s="5">
        <v>190</v>
      </c>
      <c r="K19" s="5">
        <v>437</v>
      </c>
    </row>
    <row r="20" spans="2:11" x14ac:dyDescent="0.2">
      <c r="B20" s="5">
        <v>8378563200</v>
      </c>
      <c r="C20" s="5">
        <v>31</v>
      </c>
      <c r="D20" s="5" t="str">
        <f t="shared" si="0"/>
        <v>Active</v>
      </c>
      <c r="E20" s="6">
        <v>6.9135484618525318</v>
      </c>
      <c r="F20" s="5" t="str">
        <f t="shared" si="1"/>
        <v>Intermediate</v>
      </c>
      <c r="G20" s="5">
        <v>270249</v>
      </c>
      <c r="H20" s="5">
        <v>106534</v>
      </c>
      <c r="I20" s="5">
        <v>4839</v>
      </c>
      <c r="J20" s="5">
        <v>318</v>
      </c>
      <c r="K20" s="5">
        <v>1819</v>
      </c>
    </row>
    <row r="21" spans="2:11" x14ac:dyDescent="0.2">
      <c r="B21" s="5">
        <v>4020332650</v>
      </c>
      <c r="C21" s="5">
        <v>31</v>
      </c>
      <c r="D21" s="5" t="str">
        <f t="shared" si="0"/>
        <v>Active</v>
      </c>
      <c r="E21" s="6">
        <v>1.6261290389323431</v>
      </c>
      <c r="F21" s="5" t="str">
        <f t="shared" si="1"/>
        <v>Beginner</v>
      </c>
      <c r="G21" s="5">
        <v>70284</v>
      </c>
      <c r="H21" s="5">
        <v>73960</v>
      </c>
      <c r="I21" s="5">
        <v>2385</v>
      </c>
      <c r="J21" s="5">
        <v>166</v>
      </c>
      <c r="K21" s="5">
        <v>161</v>
      </c>
    </row>
    <row r="22" spans="2:11" x14ac:dyDescent="0.2">
      <c r="B22" s="5">
        <v>8877689391</v>
      </c>
      <c r="C22" s="5">
        <v>31</v>
      </c>
      <c r="D22" s="5" t="str">
        <f t="shared" si="0"/>
        <v>Active</v>
      </c>
      <c r="E22" s="6">
        <v>13.212903138129944</v>
      </c>
      <c r="F22" s="5" t="str">
        <f t="shared" si="1"/>
        <v>Pro</v>
      </c>
      <c r="G22" s="5">
        <v>497241</v>
      </c>
      <c r="H22" s="5">
        <v>106028</v>
      </c>
      <c r="I22" s="5">
        <v>7276</v>
      </c>
      <c r="J22" s="5">
        <v>308</v>
      </c>
      <c r="K22" s="5">
        <v>2048</v>
      </c>
    </row>
    <row r="23" spans="2:11" x14ac:dyDescent="0.2">
      <c r="B23" s="5">
        <v>4319703577</v>
      </c>
      <c r="C23" s="5">
        <v>31</v>
      </c>
      <c r="D23" s="5" t="str">
        <f t="shared" si="0"/>
        <v>Active</v>
      </c>
      <c r="E23" s="6">
        <v>4.8922580470361057</v>
      </c>
      <c r="F23" s="5" t="str">
        <f t="shared" si="1"/>
        <v>Intermediate</v>
      </c>
      <c r="G23" s="5">
        <v>225334</v>
      </c>
      <c r="H23" s="5">
        <v>63168</v>
      </c>
      <c r="I23" s="5">
        <v>7092</v>
      </c>
      <c r="J23" s="5">
        <v>382</v>
      </c>
      <c r="K23" s="5">
        <v>111</v>
      </c>
    </row>
    <row r="24" spans="2:11" x14ac:dyDescent="0.2">
      <c r="B24" s="5">
        <v>4445114986</v>
      </c>
      <c r="C24" s="5">
        <v>31</v>
      </c>
      <c r="D24" s="5" t="str">
        <f t="shared" si="0"/>
        <v>Active</v>
      </c>
      <c r="E24" s="6">
        <v>3.2458064402303388</v>
      </c>
      <c r="F24" s="5" t="str">
        <f t="shared" si="1"/>
        <v>Beginner</v>
      </c>
      <c r="G24" s="5">
        <v>148693</v>
      </c>
      <c r="H24" s="5">
        <v>67772</v>
      </c>
      <c r="I24" s="5">
        <v>6482</v>
      </c>
      <c r="J24" s="5">
        <v>54</v>
      </c>
      <c r="K24" s="5">
        <v>205</v>
      </c>
    </row>
    <row r="25" spans="2:11" x14ac:dyDescent="0.2">
      <c r="B25" s="5">
        <v>1644430081</v>
      </c>
      <c r="C25" s="5">
        <v>30</v>
      </c>
      <c r="D25" s="5" t="str">
        <f t="shared" si="0"/>
        <v>Active</v>
      </c>
      <c r="E25" s="6">
        <v>5.2953333536783873</v>
      </c>
      <c r="F25" s="5" t="str">
        <f t="shared" si="1"/>
        <v>Intermediate</v>
      </c>
      <c r="G25" s="5">
        <v>218489</v>
      </c>
      <c r="H25" s="5">
        <v>84339</v>
      </c>
      <c r="I25" s="5">
        <v>5354</v>
      </c>
      <c r="J25" s="5">
        <v>641</v>
      </c>
      <c r="K25" s="5">
        <v>287</v>
      </c>
    </row>
    <row r="26" spans="2:11" x14ac:dyDescent="0.2">
      <c r="B26" s="5">
        <v>5577150313</v>
      </c>
      <c r="C26" s="5">
        <v>30</v>
      </c>
      <c r="D26" s="5" t="str">
        <f t="shared" si="0"/>
        <v>Active</v>
      </c>
      <c r="E26" s="6">
        <v>6.2133333047231041</v>
      </c>
      <c r="F26" s="5" t="str">
        <f t="shared" si="1"/>
        <v>Intermediate</v>
      </c>
      <c r="G26" s="5">
        <v>249133</v>
      </c>
      <c r="H26" s="5">
        <v>100789</v>
      </c>
      <c r="I26" s="5">
        <v>4438</v>
      </c>
      <c r="J26" s="5">
        <v>895</v>
      </c>
      <c r="K26" s="5">
        <v>2620</v>
      </c>
    </row>
    <row r="27" spans="2:11" x14ac:dyDescent="0.2">
      <c r="B27" s="5">
        <v>3977333714</v>
      </c>
      <c r="C27" s="5">
        <v>30</v>
      </c>
      <c r="D27" s="5" t="str">
        <f t="shared" si="0"/>
        <v>Active</v>
      </c>
      <c r="E27" s="6">
        <v>7.5169999440511095</v>
      </c>
      <c r="F27" s="5" t="str">
        <f t="shared" si="1"/>
        <v>Intermediate</v>
      </c>
      <c r="G27" s="5">
        <v>329537</v>
      </c>
      <c r="H27" s="5">
        <v>45410</v>
      </c>
      <c r="I27" s="5">
        <v>5243</v>
      </c>
      <c r="J27" s="5">
        <v>1838</v>
      </c>
      <c r="K27" s="5">
        <v>567</v>
      </c>
    </row>
    <row r="28" spans="2:11" x14ac:dyDescent="0.2">
      <c r="B28" s="5">
        <v>6290855005</v>
      </c>
      <c r="C28" s="5">
        <v>29</v>
      </c>
      <c r="D28" s="5" t="str">
        <f t="shared" si="0"/>
        <v>Active</v>
      </c>
      <c r="E28" s="6">
        <v>4.2724138046133104</v>
      </c>
      <c r="F28" s="5" t="str">
        <f t="shared" si="1"/>
        <v>Intermediate</v>
      </c>
      <c r="G28" s="5">
        <v>163837</v>
      </c>
      <c r="H28" s="5">
        <v>75389</v>
      </c>
      <c r="I28" s="5">
        <v>6596</v>
      </c>
      <c r="J28" s="5">
        <v>110</v>
      </c>
      <c r="K28" s="5">
        <v>80</v>
      </c>
    </row>
    <row r="29" spans="2:11" x14ac:dyDescent="0.2">
      <c r="B29" s="5">
        <v>8792009665</v>
      </c>
      <c r="C29" s="5">
        <v>29</v>
      </c>
      <c r="D29" s="5" t="str">
        <f t="shared" si="0"/>
        <v>Active</v>
      </c>
      <c r="E29" s="6">
        <v>1.1865517168209478</v>
      </c>
      <c r="F29" s="5" t="str">
        <f t="shared" si="1"/>
        <v>Beginner</v>
      </c>
      <c r="G29" s="5">
        <v>53758</v>
      </c>
      <c r="H29" s="5">
        <v>56907</v>
      </c>
      <c r="I29" s="5">
        <v>2662</v>
      </c>
      <c r="J29" s="5">
        <v>117</v>
      </c>
      <c r="K29" s="5">
        <v>28</v>
      </c>
    </row>
    <row r="30" spans="2:11" x14ac:dyDescent="0.2">
      <c r="B30" s="5">
        <v>6117666160</v>
      </c>
      <c r="C30" s="5">
        <v>28</v>
      </c>
      <c r="D30" s="5" t="str">
        <f t="shared" si="0"/>
        <v>Active</v>
      </c>
      <c r="E30" s="6">
        <v>5.342142914022717</v>
      </c>
      <c r="F30" s="5" t="str">
        <f t="shared" si="1"/>
        <v>Intermediate</v>
      </c>
      <c r="G30" s="5">
        <v>197308</v>
      </c>
      <c r="H30" s="5">
        <v>63312</v>
      </c>
      <c r="I30" s="5">
        <v>8074</v>
      </c>
      <c r="J30" s="5">
        <v>57</v>
      </c>
      <c r="K30" s="5">
        <v>44</v>
      </c>
    </row>
    <row r="31" spans="2:11" x14ac:dyDescent="0.2">
      <c r="B31" s="5">
        <v>6775888955</v>
      </c>
      <c r="C31" s="5">
        <v>26</v>
      </c>
      <c r="D31" s="5" t="str">
        <f t="shared" si="0"/>
        <v>Active</v>
      </c>
      <c r="E31" s="6">
        <v>1.8134615161241252</v>
      </c>
      <c r="F31" s="5" t="str">
        <f t="shared" si="1"/>
        <v>Beginner</v>
      </c>
      <c r="G31" s="5">
        <v>65512</v>
      </c>
      <c r="H31" s="5">
        <v>55426</v>
      </c>
      <c r="I31" s="5">
        <v>1044</v>
      </c>
      <c r="J31" s="5">
        <v>385</v>
      </c>
      <c r="K31" s="5">
        <v>286</v>
      </c>
    </row>
    <row r="32" spans="2:11" x14ac:dyDescent="0.2">
      <c r="B32" s="5">
        <v>7007744171</v>
      </c>
      <c r="C32" s="5">
        <v>26</v>
      </c>
      <c r="D32" s="5" t="str">
        <f t="shared" si="0"/>
        <v>Active</v>
      </c>
      <c r="E32" s="6">
        <v>8.0153845915427571</v>
      </c>
      <c r="F32" s="5" t="str">
        <f t="shared" si="1"/>
        <v>Pro</v>
      </c>
      <c r="G32" s="5">
        <v>294409</v>
      </c>
      <c r="H32" s="5">
        <v>66144</v>
      </c>
      <c r="I32" s="5">
        <v>7299</v>
      </c>
      <c r="J32" s="5">
        <v>423</v>
      </c>
      <c r="K32" s="5">
        <v>807</v>
      </c>
    </row>
    <row r="33" spans="2:11" x14ac:dyDescent="0.2">
      <c r="B33" s="5">
        <v>3372868164</v>
      </c>
      <c r="C33" s="5">
        <v>20</v>
      </c>
      <c r="D33" s="5" t="str">
        <f t="shared" si="0"/>
        <v>Moderate</v>
      </c>
      <c r="E33" s="6">
        <v>4.707000041007996</v>
      </c>
      <c r="F33" s="5" t="str">
        <f t="shared" si="1"/>
        <v>Intermediate</v>
      </c>
      <c r="G33" s="5">
        <v>137233</v>
      </c>
      <c r="H33" s="5">
        <v>38662</v>
      </c>
      <c r="I33" s="5">
        <v>6558</v>
      </c>
      <c r="J33" s="5">
        <v>82</v>
      </c>
      <c r="K33" s="5">
        <v>183</v>
      </c>
    </row>
    <row r="34" spans="2:11" x14ac:dyDescent="0.2">
      <c r="B34" s="5">
        <v>8253242879</v>
      </c>
      <c r="C34" s="5">
        <v>19</v>
      </c>
      <c r="D34" s="5" t="str">
        <f t="shared" si="0"/>
        <v>Moderate</v>
      </c>
      <c r="E34" s="6">
        <v>4.6673684684853809</v>
      </c>
      <c r="F34" s="5" t="str">
        <f t="shared" si="1"/>
        <v>Intermediate</v>
      </c>
      <c r="G34" s="5">
        <v>123161</v>
      </c>
      <c r="H34" s="5">
        <v>33972</v>
      </c>
      <c r="I34" s="5">
        <v>2221</v>
      </c>
      <c r="J34" s="5">
        <v>272</v>
      </c>
      <c r="K34" s="5">
        <v>390</v>
      </c>
    </row>
    <row r="35" spans="2:11" x14ac:dyDescent="0.2">
      <c r="B35" s="5">
        <v>2347167796</v>
      </c>
      <c r="C35" s="5">
        <v>18</v>
      </c>
      <c r="D35" s="5" t="str">
        <f t="shared" si="0"/>
        <v>Moderate</v>
      </c>
      <c r="E35" s="6">
        <v>6.3555555359150011</v>
      </c>
      <c r="F35" s="5" t="str">
        <f t="shared" si="1"/>
        <v>Intermediate</v>
      </c>
      <c r="G35" s="5">
        <v>171354</v>
      </c>
      <c r="H35" s="5">
        <v>36782</v>
      </c>
      <c r="I35" s="5">
        <v>4545</v>
      </c>
      <c r="J35" s="5">
        <v>370</v>
      </c>
      <c r="K35" s="5">
        <v>243</v>
      </c>
    </row>
    <row r="36" spans="2:11" x14ac:dyDescent="0.2">
      <c r="B36" s="5">
        <v>4057192912</v>
      </c>
      <c r="C36" s="5">
        <v>4</v>
      </c>
      <c r="D36" s="5" t="str">
        <f t="shared" si="0"/>
        <v>Light</v>
      </c>
      <c r="E36" s="6">
        <v>2.8625000119209298</v>
      </c>
      <c r="F36" s="5" t="str">
        <f t="shared" si="1"/>
        <v>Beginner</v>
      </c>
      <c r="G36" s="5">
        <v>15352</v>
      </c>
      <c r="H36" s="5">
        <v>7895</v>
      </c>
      <c r="I36" s="5">
        <v>412</v>
      </c>
      <c r="J36" s="5">
        <v>6</v>
      </c>
      <c r="K36" s="5">
        <v>3</v>
      </c>
    </row>
    <row r="37" spans="2:11" x14ac:dyDescent="0.2">
      <c r="B37" s="5"/>
      <c r="C37" s="5"/>
      <c r="D37" s="5"/>
      <c r="E37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E241-C4BE-8D44-B91D-ADCDF2AD922A}">
  <dimension ref="B4:S64"/>
  <sheetViews>
    <sheetView showGridLines="0" tabSelected="1" zoomScale="50" zoomScaleNormal="48" workbookViewId="0">
      <selection activeCell="L20" sqref="L20"/>
    </sheetView>
  </sheetViews>
  <sheetFormatPr baseColWidth="10" defaultRowHeight="16" x14ac:dyDescent="0.2"/>
  <cols>
    <col min="1" max="1" width="12.42578125" bestFit="1" customWidth="1"/>
    <col min="2" max="2" width="11" bestFit="1" customWidth="1"/>
    <col min="3" max="3" width="16.85546875" bestFit="1" customWidth="1"/>
    <col min="4" max="4" width="4.85546875" bestFit="1" customWidth="1"/>
    <col min="12" max="12" width="10.85546875" bestFit="1" customWidth="1"/>
    <col min="17" max="17" width="13.7109375" bestFit="1" customWidth="1"/>
    <col min="18" max="18" width="11" bestFit="1" customWidth="1"/>
    <col min="19" max="19" width="15.140625" bestFit="1" customWidth="1"/>
  </cols>
  <sheetData>
    <row r="4" spans="2:12" x14ac:dyDescent="0.2">
      <c r="B4" s="3" t="s">
        <v>70</v>
      </c>
      <c r="C4" t="s">
        <v>62</v>
      </c>
      <c r="K4" s="3" t="s">
        <v>70</v>
      </c>
      <c r="L4" t="s">
        <v>62</v>
      </c>
    </row>
    <row r="5" spans="2:12" x14ac:dyDescent="0.2">
      <c r="B5" s="4" t="s">
        <v>59</v>
      </c>
      <c r="C5" s="2">
        <v>29</v>
      </c>
      <c r="K5" s="4" t="s">
        <v>63</v>
      </c>
      <c r="L5" s="2">
        <v>18</v>
      </c>
    </row>
    <row r="6" spans="2:12" x14ac:dyDescent="0.2">
      <c r="B6" s="4" t="s">
        <v>60</v>
      </c>
      <c r="C6" s="2">
        <v>3</v>
      </c>
      <c r="K6" s="4" t="s">
        <v>64</v>
      </c>
      <c r="L6" s="2">
        <v>10</v>
      </c>
    </row>
    <row r="7" spans="2:12" x14ac:dyDescent="0.2">
      <c r="B7" s="4" t="s">
        <v>61</v>
      </c>
      <c r="C7" s="2">
        <v>1</v>
      </c>
      <c r="K7" s="4" t="s">
        <v>65</v>
      </c>
      <c r="L7" s="2">
        <v>5</v>
      </c>
    </row>
    <row r="8" spans="2:12" x14ac:dyDescent="0.2">
      <c r="B8" s="4" t="s">
        <v>15</v>
      </c>
      <c r="C8" s="2">
        <v>33</v>
      </c>
      <c r="K8" s="4" t="s">
        <v>15</v>
      </c>
      <c r="L8" s="2">
        <v>33</v>
      </c>
    </row>
    <row r="30" spans="2:19" x14ac:dyDescent="0.2">
      <c r="B30" s="13" t="s">
        <v>48</v>
      </c>
      <c r="C30" s="5" t="s">
        <v>53</v>
      </c>
      <c r="R30" s="13" t="s">
        <v>48</v>
      </c>
      <c r="S30" s="5" t="s">
        <v>54</v>
      </c>
    </row>
    <row r="31" spans="2:19" x14ac:dyDescent="0.2">
      <c r="B31" s="5">
        <v>8877689391</v>
      </c>
      <c r="C31" s="8">
        <v>497241</v>
      </c>
      <c r="R31" s="5">
        <v>8378563200</v>
      </c>
      <c r="S31" s="8">
        <v>106534</v>
      </c>
    </row>
    <row r="32" spans="2:19" x14ac:dyDescent="0.2">
      <c r="B32" s="5">
        <v>8053475328</v>
      </c>
      <c r="C32" s="8">
        <v>457662</v>
      </c>
      <c r="R32" s="5">
        <v>8877689391</v>
      </c>
      <c r="S32" s="8">
        <v>106028</v>
      </c>
    </row>
    <row r="33" spans="2:19" x14ac:dyDescent="0.2">
      <c r="B33" s="5">
        <v>1503960366</v>
      </c>
      <c r="C33" s="8">
        <v>375619</v>
      </c>
      <c r="R33" s="5">
        <v>5577150313</v>
      </c>
      <c r="S33" s="8">
        <v>100789</v>
      </c>
    </row>
    <row r="34" spans="2:19" x14ac:dyDescent="0.2">
      <c r="B34" s="5">
        <v>2022484408</v>
      </c>
      <c r="C34" s="8">
        <v>352490</v>
      </c>
      <c r="R34" s="5">
        <v>4388161847</v>
      </c>
      <c r="S34" s="8">
        <v>95910</v>
      </c>
    </row>
    <row r="35" spans="2:19" x14ac:dyDescent="0.2">
      <c r="B35" s="5">
        <v>4388161847</v>
      </c>
      <c r="C35" s="8">
        <v>335232</v>
      </c>
      <c r="R35" s="5">
        <v>4702921684</v>
      </c>
      <c r="S35" s="8">
        <v>91932</v>
      </c>
    </row>
    <row r="36" spans="2:19" x14ac:dyDescent="0.2">
      <c r="B36" s="5">
        <v>3977333714</v>
      </c>
      <c r="C36" s="8">
        <v>329537</v>
      </c>
      <c r="R36" s="5">
        <v>8053475328</v>
      </c>
      <c r="S36" s="8">
        <v>91320</v>
      </c>
    </row>
    <row r="37" spans="2:19" x14ac:dyDescent="0.2">
      <c r="B37" s="5">
        <v>6962181067</v>
      </c>
      <c r="C37" s="8">
        <v>303639</v>
      </c>
      <c r="R37" s="5">
        <v>8583815059</v>
      </c>
      <c r="S37" s="8">
        <v>84693</v>
      </c>
    </row>
    <row r="38" spans="2:19" x14ac:dyDescent="0.2">
      <c r="B38" s="5">
        <v>7007744171</v>
      </c>
      <c r="C38" s="8">
        <v>294409</v>
      </c>
      <c r="R38" s="5">
        <v>1644430081</v>
      </c>
      <c r="S38" s="8">
        <v>84339</v>
      </c>
    </row>
    <row r="39" spans="2:19" x14ac:dyDescent="0.2">
      <c r="B39" s="5">
        <v>7086361926</v>
      </c>
      <c r="C39" s="8">
        <v>290525</v>
      </c>
      <c r="R39" s="5">
        <v>7086361926</v>
      </c>
      <c r="S39" s="8">
        <v>79557</v>
      </c>
    </row>
    <row r="40" spans="2:19" x14ac:dyDescent="0.2">
      <c r="B40" s="5">
        <v>8378563200</v>
      </c>
      <c r="C40" s="8">
        <v>270249</v>
      </c>
      <c r="R40" s="5">
        <v>2022484408</v>
      </c>
      <c r="S40" s="8">
        <v>77809</v>
      </c>
    </row>
    <row r="41" spans="2:19" x14ac:dyDescent="0.2">
      <c r="B41" s="5">
        <v>5553957443</v>
      </c>
      <c r="C41" s="8">
        <v>266990</v>
      </c>
      <c r="R41" s="5">
        <v>6290855005</v>
      </c>
      <c r="S41" s="8">
        <v>75389</v>
      </c>
    </row>
    <row r="42" spans="2:19" x14ac:dyDescent="0.2">
      <c r="B42" s="5">
        <v>4702921684</v>
      </c>
      <c r="C42" s="8">
        <v>265734</v>
      </c>
      <c r="R42" s="5">
        <v>4020332650</v>
      </c>
      <c r="S42" s="8">
        <v>73960</v>
      </c>
    </row>
    <row r="43" spans="2:19" x14ac:dyDescent="0.2">
      <c r="B43" s="5">
        <v>5577150313</v>
      </c>
      <c r="C43" s="8">
        <v>249133</v>
      </c>
      <c r="R43" s="5">
        <v>4445114986</v>
      </c>
      <c r="S43" s="8">
        <v>67772</v>
      </c>
    </row>
    <row r="44" spans="2:19" x14ac:dyDescent="0.2">
      <c r="B44" s="5">
        <v>4558609924</v>
      </c>
      <c r="C44" s="8">
        <v>238239</v>
      </c>
      <c r="R44" s="5">
        <v>1927972279</v>
      </c>
      <c r="S44" s="8">
        <v>67357</v>
      </c>
    </row>
    <row r="45" spans="2:19" x14ac:dyDescent="0.2">
      <c r="B45" s="5">
        <v>2873212765</v>
      </c>
      <c r="C45" s="8">
        <v>234229</v>
      </c>
      <c r="R45" s="5">
        <v>7007744171</v>
      </c>
      <c r="S45" s="8">
        <v>66144</v>
      </c>
    </row>
    <row r="46" spans="2:19" x14ac:dyDescent="0.2">
      <c r="B46" s="5">
        <v>4319703577</v>
      </c>
      <c r="C46" s="8">
        <v>225334</v>
      </c>
      <c r="R46" s="5">
        <v>6117666160</v>
      </c>
      <c r="S46" s="8">
        <v>63312</v>
      </c>
    </row>
    <row r="47" spans="2:19" x14ac:dyDescent="0.2">
      <c r="B47" s="5">
        <v>8583815059</v>
      </c>
      <c r="C47" s="8">
        <v>223154</v>
      </c>
      <c r="R47" s="5">
        <v>4319703577</v>
      </c>
      <c r="S47" s="8">
        <v>63168</v>
      </c>
    </row>
    <row r="48" spans="2:19" x14ac:dyDescent="0.2">
      <c r="B48" s="5">
        <v>1644430081</v>
      </c>
      <c r="C48" s="8">
        <v>218489</v>
      </c>
      <c r="R48" s="5">
        <v>4558609924</v>
      </c>
      <c r="S48" s="8">
        <v>63031</v>
      </c>
    </row>
    <row r="49" spans="2:19" x14ac:dyDescent="0.2">
      <c r="B49" s="5">
        <v>6117666160</v>
      </c>
      <c r="C49" s="8">
        <v>197308</v>
      </c>
      <c r="R49" s="5">
        <v>6962181067</v>
      </c>
      <c r="S49" s="8">
        <v>61443</v>
      </c>
    </row>
    <row r="50" spans="2:19" x14ac:dyDescent="0.2">
      <c r="B50" s="5">
        <v>1624580081</v>
      </c>
      <c r="C50" s="8">
        <v>178061</v>
      </c>
      <c r="R50" s="5">
        <v>2873212765</v>
      </c>
      <c r="S50" s="8">
        <v>59426</v>
      </c>
    </row>
    <row r="51" spans="2:19" x14ac:dyDescent="0.2">
      <c r="B51" s="5">
        <v>2026352035</v>
      </c>
      <c r="C51" s="8">
        <v>172573</v>
      </c>
      <c r="R51" s="5">
        <v>5553957443</v>
      </c>
      <c r="S51" s="8">
        <v>58146</v>
      </c>
    </row>
    <row r="52" spans="2:19" x14ac:dyDescent="0.2">
      <c r="B52" s="5">
        <v>2347167796</v>
      </c>
      <c r="C52" s="8">
        <v>171354</v>
      </c>
      <c r="R52" s="5">
        <v>8792009665</v>
      </c>
      <c r="S52" s="8">
        <v>56907</v>
      </c>
    </row>
    <row r="53" spans="2:19" x14ac:dyDescent="0.2">
      <c r="B53" s="5">
        <v>6290855005</v>
      </c>
      <c r="C53" s="8">
        <v>163837</v>
      </c>
      <c r="R53" s="5">
        <v>1503960366</v>
      </c>
      <c r="S53" s="8">
        <v>56309</v>
      </c>
    </row>
    <row r="54" spans="2:19" x14ac:dyDescent="0.2">
      <c r="B54" s="5">
        <v>4445114986</v>
      </c>
      <c r="C54" s="8">
        <v>148693</v>
      </c>
      <c r="R54" s="5">
        <v>6775888955</v>
      </c>
      <c r="S54" s="8">
        <v>55426</v>
      </c>
    </row>
    <row r="55" spans="2:19" x14ac:dyDescent="0.2">
      <c r="B55" s="5">
        <v>2320127002</v>
      </c>
      <c r="C55" s="8">
        <v>146223</v>
      </c>
      <c r="R55" s="5">
        <v>2320127002</v>
      </c>
      <c r="S55" s="8">
        <v>53449</v>
      </c>
    </row>
    <row r="56" spans="2:19" x14ac:dyDescent="0.2">
      <c r="B56" s="5">
        <v>3372868164</v>
      </c>
      <c r="C56" s="8">
        <v>137233</v>
      </c>
      <c r="R56" s="5">
        <v>1844505072</v>
      </c>
      <c r="S56" s="8">
        <v>48778</v>
      </c>
    </row>
    <row r="57" spans="2:19" x14ac:dyDescent="0.2">
      <c r="B57" s="5">
        <v>8253242879</v>
      </c>
      <c r="C57" s="8">
        <v>123161</v>
      </c>
      <c r="R57" s="5">
        <v>2026352035</v>
      </c>
      <c r="S57" s="8">
        <v>47760</v>
      </c>
    </row>
    <row r="58" spans="2:19" x14ac:dyDescent="0.2">
      <c r="B58" s="5">
        <v>1844505072</v>
      </c>
      <c r="C58" s="8">
        <v>79982</v>
      </c>
      <c r="R58" s="5">
        <v>1624580081</v>
      </c>
      <c r="S58" s="8">
        <v>45984</v>
      </c>
    </row>
    <row r="59" spans="2:19" x14ac:dyDescent="0.2">
      <c r="B59" s="5">
        <v>4020332650</v>
      </c>
      <c r="C59" s="8">
        <v>70284</v>
      </c>
      <c r="R59" s="5">
        <v>3977333714</v>
      </c>
      <c r="S59" s="8">
        <v>45410</v>
      </c>
    </row>
    <row r="60" spans="2:19" x14ac:dyDescent="0.2">
      <c r="B60" s="5">
        <v>6775888955</v>
      </c>
      <c r="C60" s="8">
        <v>65512</v>
      </c>
      <c r="R60" s="5">
        <v>3372868164</v>
      </c>
      <c r="S60" s="8">
        <v>38662</v>
      </c>
    </row>
    <row r="61" spans="2:19" x14ac:dyDescent="0.2">
      <c r="B61" s="5">
        <v>8792009665</v>
      </c>
      <c r="C61" s="8">
        <v>53758</v>
      </c>
      <c r="R61" s="5">
        <v>2347167796</v>
      </c>
      <c r="S61" s="8">
        <v>36782</v>
      </c>
    </row>
    <row r="62" spans="2:19" x14ac:dyDescent="0.2">
      <c r="B62" s="5">
        <v>1927972279</v>
      </c>
      <c r="C62" s="8">
        <v>28400</v>
      </c>
      <c r="R62" s="5">
        <v>8253242879</v>
      </c>
      <c r="S62" s="8">
        <v>33972</v>
      </c>
    </row>
    <row r="63" spans="2:19" x14ac:dyDescent="0.2">
      <c r="B63" s="5">
        <v>4057192912</v>
      </c>
      <c r="C63" s="8">
        <v>15352</v>
      </c>
      <c r="R63" s="5">
        <v>4057192912</v>
      </c>
      <c r="S63" s="8">
        <v>7895</v>
      </c>
    </row>
    <row r="64" spans="2:19" x14ac:dyDescent="0.2">
      <c r="B64" s="5" t="s">
        <v>15</v>
      </c>
      <c r="C64" s="8">
        <v>7179636</v>
      </c>
      <c r="R64" s="5" t="s">
        <v>15</v>
      </c>
      <c r="S64" s="8">
        <v>2165393</v>
      </c>
    </row>
  </sheetData>
  <conditionalFormatting sqref="B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6177-99EF-884B-AA87-3922564DCC70}">
  <dimension ref="A1"/>
  <sheetViews>
    <sheetView showGridLines="0" workbookViewId="0">
      <selection activeCell="A3" sqref="A3:B7"/>
    </sheetView>
  </sheetViews>
  <sheetFormatPr baseColWidth="10" defaultRowHeight="16" x14ac:dyDescent="0.2"/>
  <cols>
    <col min="1" max="1" width="12.42578125" bestFit="1" customWidth="1"/>
    <col min="2" max="2" width="10" bestFit="1" customWidth="1"/>
    <col min="3" max="3" width="8.42578125" bestFit="1" customWidth="1"/>
    <col min="4" max="4" width="3.710937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A807-AA4A-A943-93A5-504E8492F9BB}">
  <dimension ref="A1"/>
  <sheetViews>
    <sheetView showGridLines="0" zoomScale="84" workbookViewId="0">
      <selection activeCell="A3" sqref="A3:B37"/>
    </sheetView>
  </sheetViews>
  <sheetFormatPr baseColWidth="10" defaultRowHeight="16" x14ac:dyDescent="0.2"/>
  <cols>
    <col min="1" max="1" width="12.7109375" bestFit="1" customWidth="1"/>
    <col min="2" max="2" width="15.28515625" bestFit="1" customWidth="1"/>
    <col min="3" max="34" width="11.425781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E08D-2097-0E42-B8A0-AAEAD4579AE5}">
  <dimension ref="A1"/>
  <sheetViews>
    <sheetView showGridLines="0" zoomScale="93" workbookViewId="0">
      <selection activeCell="A4" sqref="A3:B37"/>
    </sheetView>
  </sheetViews>
  <sheetFormatPr baseColWidth="10" defaultRowHeight="16" x14ac:dyDescent="0.2"/>
  <cols>
    <col min="1" max="1" width="12.42578125" bestFit="1" customWidth="1"/>
    <col min="2" max="2" width="13.71093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3F773D-44BF-FC49-8CDE-3D7B8951A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dailyActivity_merged</vt:lpstr>
      <vt:lpstr>PIVOT TABLE</vt:lpstr>
      <vt:lpstr>USER DATA BY DATE</vt:lpstr>
      <vt:lpstr>USER DATA BY USER ID</vt:lpstr>
      <vt:lpstr>USER ACTIVENESS DASHBOARD</vt:lpstr>
      <vt:lpstr>USER AVG STEPS</vt:lpstr>
      <vt:lpstr>USER STEPS </vt:lpstr>
      <vt:lpstr>USER 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UPADHYAY</dc:creator>
  <cp:lastModifiedBy>SUMIT UPADHYAY</cp:lastModifiedBy>
  <dcterms:created xsi:type="dcterms:W3CDTF">2024-06-23T12:13:17Z</dcterms:created>
  <dcterms:modified xsi:type="dcterms:W3CDTF">2024-06-23T19:43:55Z</dcterms:modified>
</cp:coreProperties>
</file>