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gu\research\project Oxy\after the pressure\brian\0 mm\"/>
    </mc:Choice>
  </mc:AlternateContent>
  <bookViews>
    <workbookView xWindow="0" yWindow="0" windowWidth="12405" windowHeight="7080" activeTab="1"/>
  </bookViews>
  <sheets>
    <sheet name="ros1 " sheetId="1" r:id="rId1"/>
    <sheet name="ros2 " sheetId="2" r:id="rId2"/>
    <sheet name="ro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3" l="1"/>
  <c r="U10" i="3"/>
  <c r="U11" i="3"/>
  <c r="U12" i="3"/>
  <c r="V4" i="3" s="1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S2" i="2"/>
  <c r="T2" i="2"/>
  <c r="U2" i="2"/>
  <c r="S3" i="2"/>
  <c r="U3" i="2" s="1"/>
  <c r="T3" i="2"/>
  <c r="S4" i="2"/>
  <c r="U4" i="2" s="1"/>
  <c r="T4" i="2"/>
  <c r="S5" i="2"/>
  <c r="T5" i="2"/>
  <c r="U5" i="2"/>
  <c r="S6" i="2"/>
  <c r="T6" i="2"/>
  <c r="U6" i="2"/>
  <c r="S7" i="2"/>
  <c r="U7" i="2" s="1"/>
  <c r="T7" i="2"/>
  <c r="S8" i="2"/>
  <c r="U8" i="2" s="1"/>
  <c r="T8" i="2"/>
  <c r="J2" i="2"/>
  <c r="K2" i="2"/>
  <c r="L2" i="2"/>
  <c r="J3" i="2"/>
  <c r="L3" i="2" s="1"/>
  <c r="K3" i="2"/>
  <c r="J4" i="2"/>
  <c r="L4" i="2" s="1"/>
  <c r="K4" i="2"/>
  <c r="J5" i="2"/>
  <c r="K5" i="2"/>
  <c r="L5" i="2"/>
  <c r="J6" i="2"/>
  <c r="K6" i="2"/>
  <c r="L6" i="2"/>
  <c r="J7" i="2"/>
  <c r="L7" i="2" s="1"/>
  <c r="K7" i="2"/>
  <c r="H2" i="2"/>
  <c r="H3" i="2"/>
  <c r="H4" i="2"/>
  <c r="H5" i="2"/>
  <c r="H6" i="2"/>
  <c r="H7" i="2"/>
  <c r="Z1" i="2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K55" i="2"/>
  <c r="K67" i="2"/>
  <c r="J14" i="2"/>
  <c r="J21" i="2"/>
  <c r="J30" i="2"/>
  <c r="J37" i="2"/>
  <c r="J46" i="2"/>
  <c r="J53" i="2"/>
  <c r="J62" i="2"/>
  <c r="J69" i="2"/>
  <c r="J78" i="2"/>
  <c r="J85" i="2"/>
  <c r="H10" i="2"/>
  <c r="J10" i="2" s="1"/>
  <c r="H11" i="2"/>
  <c r="J11" i="2" s="1"/>
  <c r="H12" i="2"/>
  <c r="J12" i="2" s="1"/>
  <c r="H13" i="2"/>
  <c r="J13" i="2" s="1"/>
  <c r="L13" i="2" s="1"/>
  <c r="H14" i="2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L29" i="2" s="1"/>
  <c r="H30" i="2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L45" i="2" s="1"/>
  <c r="H46" i="2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L61" i="2" s="1"/>
  <c r="H62" i="2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L77" i="2" s="1"/>
  <c r="H78" i="2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D10" i="2"/>
  <c r="K10" i="2" s="1"/>
  <c r="D11" i="2"/>
  <c r="K11" i="2" s="1"/>
  <c r="D12" i="2"/>
  <c r="K12" i="2" s="1"/>
  <c r="D13" i="2"/>
  <c r="K13" i="2" s="1"/>
  <c r="D14" i="2"/>
  <c r="K14" i="2" s="1"/>
  <c r="D15" i="2"/>
  <c r="K15" i="2" s="1"/>
  <c r="D16" i="2"/>
  <c r="K16" i="2" s="1"/>
  <c r="D17" i="2"/>
  <c r="K17" i="2" s="1"/>
  <c r="D18" i="2"/>
  <c r="K18" i="2" s="1"/>
  <c r="D19" i="2"/>
  <c r="K19" i="2" s="1"/>
  <c r="D20" i="2"/>
  <c r="K20" i="2" s="1"/>
  <c r="D21" i="2"/>
  <c r="K21" i="2" s="1"/>
  <c r="D22" i="2"/>
  <c r="K22" i="2" s="1"/>
  <c r="D23" i="2"/>
  <c r="K23" i="2" s="1"/>
  <c r="D24" i="2"/>
  <c r="K24" i="2" s="1"/>
  <c r="D25" i="2"/>
  <c r="K25" i="2" s="1"/>
  <c r="D26" i="2"/>
  <c r="K26" i="2" s="1"/>
  <c r="D27" i="2"/>
  <c r="K27" i="2" s="1"/>
  <c r="D28" i="2"/>
  <c r="K28" i="2" s="1"/>
  <c r="D29" i="2"/>
  <c r="K29" i="2" s="1"/>
  <c r="D30" i="2"/>
  <c r="K30" i="2" s="1"/>
  <c r="D31" i="2"/>
  <c r="K31" i="2" s="1"/>
  <c r="D32" i="2"/>
  <c r="K32" i="2" s="1"/>
  <c r="D33" i="2"/>
  <c r="K33" i="2" s="1"/>
  <c r="D34" i="2"/>
  <c r="K34" i="2" s="1"/>
  <c r="D35" i="2"/>
  <c r="K35" i="2" s="1"/>
  <c r="D36" i="2"/>
  <c r="K36" i="2" s="1"/>
  <c r="D37" i="2"/>
  <c r="K37" i="2" s="1"/>
  <c r="D38" i="2"/>
  <c r="K38" i="2" s="1"/>
  <c r="D39" i="2"/>
  <c r="K39" i="2" s="1"/>
  <c r="D40" i="2"/>
  <c r="K40" i="2" s="1"/>
  <c r="D41" i="2"/>
  <c r="K41" i="2" s="1"/>
  <c r="D42" i="2"/>
  <c r="K42" i="2" s="1"/>
  <c r="D43" i="2"/>
  <c r="K43" i="2" s="1"/>
  <c r="D44" i="2"/>
  <c r="K44" i="2" s="1"/>
  <c r="D45" i="2"/>
  <c r="K45" i="2" s="1"/>
  <c r="D46" i="2"/>
  <c r="K46" i="2" s="1"/>
  <c r="D47" i="2"/>
  <c r="K47" i="2" s="1"/>
  <c r="D48" i="2"/>
  <c r="K48" i="2" s="1"/>
  <c r="D49" i="2"/>
  <c r="K49" i="2" s="1"/>
  <c r="D50" i="2"/>
  <c r="K50" i="2" s="1"/>
  <c r="D51" i="2"/>
  <c r="K51" i="2" s="1"/>
  <c r="D52" i="2"/>
  <c r="K52" i="2" s="1"/>
  <c r="D53" i="2"/>
  <c r="K53" i="2" s="1"/>
  <c r="D54" i="2"/>
  <c r="K54" i="2" s="1"/>
  <c r="D55" i="2"/>
  <c r="D56" i="2"/>
  <c r="K56" i="2" s="1"/>
  <c r="D57" i="2"/>
  <c r="K57" i="2" s="1"/>
  <c r="D58" i="2"/>
  <c r="K58" i="2" s="1"/>
  <c r="D59" i="2"/>
  <c r="K59" i="2" s="1"/>
  <c r="D60" i="2"/>
  <c r="K60" i="2" s="1"/>
  <c r="D61" i="2"/>
  <c r="K61" i="2" s="1"/>
  <c r="D62" i="2"/>
  <c r="K62" i="2" s="1"/>
  <c r="D63" i="2"/>
  <c r="K63" i="2" s="1"/>
  <c r="D64" i="2"/>
  <c r="K64" i="2" s="1"/>
  <c r="D65" i="2"/>
  <c r="K65" i="2" s="1"/>
  <c r="D66" i="2"/>
  <c r="K66" i="2" s="1"/>
  <c r="D67" i="2"/>
  <c r="D68" i="2"/>
  <c r="K68" i="2" s="1"/>
  <c r="D69" i="2"/>
  <c r="K69" i="2" s="1"/>
  <c r="D70" i="2"/>
  <c r="K70" i="2" s="1"/>
  <c r="D71" i="2"/>
  <c r="K71" i="2" s="1"/>
  <c r="D72" i="2"/>
  <c r="K72" i="2" s="1"/>
  <c r="D73" i="2"/>
  <c r="K73" i="2" s="1"/>
  <c r="D74" i="2"/>
  <c r="K74" i="2" s="1"/>
  <c r="D75" i="2"/>
  <c r="K75" i="2" s="1"/>
  <c r="D76" i="2"/>
  <c r="K76" i="2" s="1"/>
  <c r="D77" i="2"/>
  <c r="K77" i="2" s="1"/>
  <c r="D78" i="2"/>
  <c r="K78" i="2" s="1"/>
  <c r="D79" i="2"/>
  <c r="K79" i="2" s="1"/>
  <c r="D80" i="2"/>
  <c r="K80" i="2" s="1"/>
  <c r="D81" i="2"/>
  <c r="K81" i="2" s="1"/>
  <c r="D82" i="2"/>
  <c r="K82" i="2" s="1"/>
  <c r="D83" i="2"/>
  <c r="K83" i="2" s="1"/>
  <c r="D84" i="2"/>
  <c r="K84" i="2" s="1"/>
  <c r="D85" i="2"/>
  <c r="K85" i="2" s="1"/>
  <c r="D86" i="2"/>
  <c r="K86" i="2" s="1"/>
  <c r="D87" i="2"/>
  <c r="K87" i="2" s="1"/>
  <c r="D88" i="2"/>
  <c r="K88" i="2" s="1"/>
  <c r="D89" i="2"/>
  <c r="K89" i="2" s="1"/>
  <c r="D90" i="2"/>
  <c r="K90" i="2" s="1"/>
  <c r="D91" i="2"/>
  <c r="K91" i="2" s="1"/>
  <c r="D92" i="2"/>
  <c r="Z1" i="1"/>
  <c r="W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E20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L69" i="2" l="1"/>
  <c r="L21" i="2"/>
  <c r="L67" i="2"/>
  <c r="L85" i="2"/>
  <c r="L37" i="2"/>
  <c r="L90" i="2"/>
  <c r="L82" i="2"/>
  <c r="L74" i="2"/>
  <c r="L66" i="2"/>
  <c r="L58" i="2"/>
  <c r="L50" i="2"/>
  <c r="L42" i="2"/>
  <c r="L34" i="2"/>
  <c r="L26" i="2"/>
  <c r="L18" i="2"/>
  <c r="L10" i="2"/>
  <c r="L53" i="2"/>
  <c r="L35" i="2"/>
  <c r="L89" i="2"/>
  <c r="L81" i="2"/>
  <c r="L73" i="2"/>
  <c r="L65" i="2"/>
  <c r="L57" i="2"/>
  <c r="L49" i="2"/>
  <c r="L41" i="2"/>
  <c r="L33" i="2"/>
  <c r="L25" i="2"/>
  <c r="L17" i="2"/>
  <c r="L91" i="2"/>
  <c r="L75" i="2"/>
  <c r="L51" i="2"/>
  <c r="L43" i="2"/>
  <c r="L27" i="2"/>
  <c r="L11" i="2"/>
  <c r="L86" i="2"/>
  <c r="L78" i="2"/>
  <c r="L70" i="2"/>
  <c r="L62" i="2"/>
  <c r="L54" i="2"/>
  <c r="L46" i="2"/>
  <c r="L38" i="2"/>
  <c r="L30" i="2"/>
  <c r="L22" i="2"/>
  <c r="L14" i="2"/>
  <c r="L83" i="2"/>
  <c r="L59" i="2"/>
  <c r="L19" i="2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7" i="2"/>
  <c r="L79" i="2"/>
  <c r="L71" i="2"/>
  <c r="L63" i="2"/>
  <c r="L55" i="2"/>
  <c r="L47" i="2"/>
  <c r="L39" i="2"/>
  <c r="L31" i="2"/>
  <c r="L23" i="2"/>
  <c r="L15" i="2"/>
  <c r="D2" i="2"/>
  <c r="D3" i="3"/>
  <c r="D4" i="3"/>
  <c r="D5" i="3"/>
  <c r="D6" i="3"/>
  <c r="K6" i="3" s="1"/>
  <c r="D7" i="3"/>
  <c r="D8" i="3"/>
  <c r="K8" i="3" s="1"/>
  <c r="D9" i="3"/>
  <c r="K9" i="3" s="1"/>
  <c r="K10" i="3"/>
  <c r="K11" i="3"/>
  <c r="K14" i="3"/>
  <c r="K17" i="3"/>
  <c r="K18" i="3"/>
  <c r="K22" i="3"/>
  <c r="K26" i="3"/>
  <c r="K29" i="3"/>
  <c r="K30" i="3"/>
  <c r="K33" i="3"/>
  <c r="K34" i="3"/>
  <c r="K37" i="3"/>
  <c r="K38" i="3"/>
  <c r="K42" i="3"/>
  <c r="K44" i="3"/>
  <c r="K45" i="3"/>
  <c r="K46" i="3"/>
  <c r="K50" i="3"/>
  <c r="K53" i="3"/>
  <c r="K58" i="3"/>
  <c r="K62" i="3"/>
  <c r="K66" i="3"/>
  <c r="K70" i="3"/>
  <c r="K73" i="3"/>
  <c r="K74" i="3"/>
  <c r="K77" i="3"/>
  <c r="K82" i="3"/>
  <c r="K86" i="3"/>
  <c r="K89" i="3"/>
  <c r="K90" i="3"/>
  <c r="D2" i="3"/>
  <c r="H3" i="3"/>
  <c r="H4" i="3"/>
  <c r="J4" i="3" s="1"/>
  <c r="H5" i="3"/>
  <c r="J5" i="3" s="1"/>
  <c r="H6" i="3"/>
  <c r="H7" i="3"/>
  <c r="H8" i="3"/>
  <c r="H9" i="3"/>
  <c r="J10" i="3"/>
  <c r="J13" i="3"/>
  <c r="J14" i="3"/>
  <c r="J18" i="3"/>
  <c r="J20" i="3"/>
  <c r="J21" i="3"/>
  <c r="J26" i="3"/>
  <c r="J30" i="3"/>
  <c r="J33" i="3"/>
  <c r="J34" i="3"/>
  <c r="J36" i="3"/>
  <c r="J38" i="3"/>
  <c r="J40" i="3"/>
  <c r="J41" i="3"/>
  <c r="J42" i="3"/>
  <c r="J45" i="3"/>
  <c r="J46" i="3"/>
  <c r="J49" i="3"/>
  <c r="J52" i="3"/>
  <c r="J53" i="3"/>
  <c r="J58" i="3"/>
  <c r="J61" i="3"/>
  <c r="J62" i="3"/>
  <c r="J64" i="3"/>
  <c r="J65" i="3"/>
  <c r="J70" i="3"/>
  <c r="J72" i="3"/>
  <c r="J73" i="3"/>
  <c r="J74" i="3"/>
  <c r="J76" i="3"/>
  <c r="J77" i="3"/>
  <c r="J78" i="3"/>
  <c r="J82" i="3"/>
  <c r="J85" i="3"/>
  <c r="J86" i="3"/>
  <c r="J90" i="3"/>
  <c r="H2" i="3"/>
  <c r="J92" i="3"/>
  <c r="K92" i="3"/>
  <c r="J91" i="3"/>
  <c r="K91" i="3"/>
  <c r="J89" i="3"/>
  <c r="K88" i="3"/>
  <c r="J88" i="3"/>
  <c r="J87" i="3"/>
  <c r="K87" i="3"/>
  <c r="K85" i="3"/>
  <c r="K84" i="3"/>
  <c r="J84" i="3"/>
  <c r="T84" i="3" s="1"/>
  <c r="J83" i="3"/>
  <c r="K83" i="3"/>
  <c r="J81" i="3"/>
  <c r="K81" i="3"/>
  <c r="K80" i="3"/>
  <c r="J80" i="3"/>
  <c r="J79" i="3"/>
  <c r="K79" i="3"/>
  <c r="K78" i="3"/>
  <c r="K76" i="3"/>
  <c r="J75" i="3"/>
  <c r="K75" i="3"/>
  <c r="K72" i="3"/>
  <c r="J71" i="3"/>
  <c r="K71" i="3"/>
  <c r="J69" i="3"/>
  <c r="K69" i="3"/>
  <c r="K68" i="3"/>
  <c r="J68" i="3"/>
  <c r="J67" i="3"/>
  <c r="K67" i="3"/>
  <c r="J66" i="3"/>
  <c r="K65" i="3"/>
  <c r="K64" i="3"/>
  <c r="J63" i="3"/>
  <c r="K63" i="3"/>
  <c r="K61" i="3"/>
  <c r="J60" i="3"/>
  <c r="K60" i="3"/>
  <c r="K59" i="3"/>
  <c r="J59" i="3"/>
  <c r="J57" i="3"/>
  <c r="K57" i="3"/>
  <c r="J56" i="3"/>
  <c r="K56" i="3"/>
  <c r="K55" i="3"/>
  <c r="J55" i="3"/>
  <c r="K54" i="3"/>
  <c r="J54" i="3"/>
  <c r="K52" i="3"/>
  <c r="K51" i="3"/>
  <c r="J51" i="3"/>
  <c r="J50" i="3"/>
  <c r="K49" i="3"/>
  <c r="J48" i="3"/>
  <c r="K48" i="3"/>
  <c r="K47" i="3"/>
  <c r="J47" i="3"/>
  <c r="S47" i="3" s="1"/>
  <c r="J44" i="3"/>
  <c r="J43" i="3"/>
  <c r="K43" i="3"/>
  <c r="K41" i="3"/>
  <c r="K40" i="3"/>
  <c r="J39" i="3"/>
  <c r="K39" i="3"/>
  <c r="J37" i="3"/>
  <c r="K36" i="3"/>
  <c r="K35" i="3"/>
  <c r="J35" i="3"/>
  <c r="K32" i="3"/>
  <c r="J32" i="3"/>
  <c r="J31" i="3"/>
  <c r="K31" i="3"/>
  <c r="J29" i="3"/>
  <c r="K28" i="3"/>
  <c r="J28" i="3"/>
  <c r="J27" i="3"/>
  <c r="K27" i="3"/>
  <c r="J25" i="3"/>
  <c r="K25" i="3"/>
  <c r="K24" i="3"/>
  <c r="J24" i="3"/>
  <c r="K23" i="3"/>
  <c r="J23" i="3"/>
  <c r="J22" i="3"/>
  <c r="K21" i="3"/>
  <c r="K20" i="3"/>
  <c r="K19" i="3"/>
  <c r="J19" i="3"/>
  <c r="J17" i="3"/>
  <c r="J16" i="3"/>
  <c r="K16" i="3"/>
  <c r="K15" i="3"/>
  <c r="J15" i="3"/>
  <c r="K13" i="3"/>
  <c r="J12" i="3"/>
  <c r="K12" i="3"/>
  <c r="J11" i="3"/>
  <c r="J9" i="3"/>
  <c r="J8" i="3"/>
  <c r="K7" i="3"/>
  <c r="J7" i="3"/>
  <c r="J6" i="3"/>
  <c r="K5" i="3"/>
  <c r="K4" i="3"/>
  <c r="K3" i="3"/>
  <c r="J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K2" i="3"/>
  <c r="J2" i="3"/>
  <c r="H8" i="2"/>
  <c r="H9" i="2"/>
  <c r="J9" i="2" s="1"/>
  <c r="D3" i="2"/>
  <c r="D4" i="2"/>
  <c r="D5" i="2"/>
  <c r="D6" i="2"/>
  <c r="D7" i="2"/>
  <c r="D8" i="2"/>
  <c r="K8" i="2" s="1"/>
  <c r="D9" i="2"/>
  <c r="K9" i="2" s="1"/>
  <c r="K92" i="2"/>
  <c r="J92" i="2"/>
  <c r="S67" i="2"/>
  <c r="J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H3" i="1"/>
  <c r="J3" i="1" s="1"/>
  <c r="H4" i="1"/>
  <c r="H5" i="1"/>
  <c r="J5" i="1" s="1"/>
  <c r="H6" i="1"/>
  <c r="J6" i="1" s="1"/>
  <c r="H7" i="1"/>
  <c r="J7" i="1" s="1"/>
  <c r="H8" i="1"/>
  <c r="H9" i="1"/>
  <c r="J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4" i="1"/>
  <c r="J8" i="1"/>
  <c r="J39" i="1"/>
  <c r="J40" i="1"/>
  <c r="H2" i="1"/>
  <c r="J2" i="1" s="1"/>
  <c r="S25" i="3" l="1"/>
  <c r="S75" i="3"/>
  <c r="L6" i="3"/>
  <c r="S6" i="3" s="1"/>
  <c r="T48" i="3"/>
  <c r="T80" i="3"/>
  <c r="T45" i="2"/>
  <c r="T72" i="2"/>
  <c r="S47" i="2"/>
  <c r="T52" i="2"/>
  <c r="S79" i="2"/>
  <c r="S83" i="2"/>
  <c r="T11" i="2"/>
  <c r="T19" i="2"/>
  <c r="S61" i="2"/>
  <c r="S44" i="2"/>
  <c r="S43" i="2"/>
  <c r="T77" i="2"/>
  <c r="T24" i="2"/>
  <c r="T56" i="2"/>
  <c r="T56" i="3"/>
  <c r="S59" i="3"/>
  <c r="S87" i="3"/>
  <c r="L9" i="3"/>
  <c r="T9" i="3" s="1"/>
  <c r="T15" i="3"/>
  <c r="S55" i="3"/>
  <c r="T88" i="3"/>
  <c r="T90" i="3"/>
  <c r="S78" i="3"/>
  <c r="T70" i="3"/>
  <c r="S42" i="3"/>
  <c r="T30" i="3"/>
  <c r="T10" i="3"/>
  <c r="L3" i="3"/>
  <c r="L8" i="3"/>
  <c r="S8" i="3" s="1"/>
  <c r="S12" i="3"/>
  <c r="S17" i="3"/>
  <c r="T27" i="3"/>
  <c r="T32" i="3"/>
  <c r="T35" i="3"/>
  <c r="T66" i="3"/>
  <c r="T68" i="3"/>
  <c r="T73" i="3"/>
  <c r="S49" i="3"/>
  <c r="S45" i="3"/>
  <c r="T41" i="3"/>
  <c r="L5" i="3"/>
  <c r="T5" i="3" s="1"/>
  <c r="T60" i="3"/>
  <c r="S63" i="3"/>
  <c r="S72" i="3"/>
  <c r="T64" i="3"/>
  <c r="S52" i="3"/>
  <c r="S36" i="3"/>
  <c r="T20" i="3"/>
  <c r="L4" i="3"/>
  <c r="S4" i="3" s="1"/>
  <c r="L2" i="3"/>
  <c r="S2" i="3" s="1"/>
  <c r="T76" i="3"/>
  <c r="S76" i="3"/>
  <c r="T52" i="3"/>
  <c r="T58" i="3"/>
  <c r="T65" i="3"/>
  <c r="T77" i="3"/>
  <c r="T87" i="3"/>
  <c r="S53" i="3"/>
  <c r="S33" i="3"/>
  <c r="S84" i="3"/>
  <c r="T69" i="3"/>
  <c r="S85" i="3"/>
  <c r="T2" i="3"/>
  <c r="T4" i="3"/>
  <c r="S3" i="3"/>
  <c r="T3" i="3"/>
  <c r="T38" i="3"/>
  <c r="S38" i="3"/>
  <c r="T44" i="3"/>
  <c r="S44" i="3"/>
  <c r="T81" i="3"/>
  <c r="S81" i="3"/>
  <c r="T17" i="3"/>
  <c r="S5" i="3"/>
  <c r="T14" i="3"/>
  <c r="S14" i="3"/>
  <c r="T19" i="3"/>
  <c r="S19" i="3"/>
  <c r="S20" i="3"/>
  <c r="T23" i="3"/>
  <c r="S23" i="3"/>
  <c r="T24" i="3"/>
  <c r="S24" i="3"/>
  <c r="S29" i="3"/>
  <c r="T29" i="3"/>
  <c r="T31" i="3"/>
  <c r="S31" i="3"/>
  <c r="T34" i="3"/>
  <c r="S34" i="3"/>
  <c r="S35" i="3"/>
  <c r="S40" i="3"/>
  <c r="T40" i="3"/>
  <c r="S41" i="3"/>
  <c r="T6" i="3"/>
  <c r="S21" i="3"/>
  <c r="T21" i="3"/>
  <c r="T57" i="3"/>
  <c r="S57" i="3"/>
  <c r="T61" i="3"/>
  <c r="S61" i="3"/>
  <c r="S10" i="3"/>
  <c r="L7" i="3"/>
  <c r="T28" i="3"/>
  <c r="S28" i="3"/>
  <c r="T49" i="3"/>
  <c r="T75" i="3"/>
  <c r="T82" i="3"/>
  <c r="S82" i="3"/>
  <c r="T45" i="3"/>
  <c r="S64" i="3"/>
  <c r="S80" i="3"/>
  <c r="T50" i="3"/>
  <c r="S50" i="3"/>
  <c r="S68" i="3"/>
  <c r="T47" i="3"/>
  <c r="T78" i="3"/>
  <c r="T89" i="3"/>
  <c r="S89" i="3"/>
  <c r="S90" i="3"/>
  <c r="S28" i="2"/>
  <c r="T33" i="2"/>
  <c r="S37" i="2"/>
  <c r="S53" i="2"/>
  <c r="T41" i="2"/>
  <c r="T21" i="2"/>
  <c r="S17" i="2"/>
  <c r="S13" i="2"/>
  <c r="L9" i="2"/>
  <c r="S9" i="2" s="1"/>
  <c r="T12" i="2"/>
  <c r="S69" i="2"/>
  <c r="T14" i="2"/>
  <c r="S20" i="2"/>
  <c r="S27" i="2"/>
  <c r="T32" i="2"/>
  <c r="S39" i="2"/>
  <c r="S84" i="2"/>
  <c r="T10" i="2"/>
  <c r="S36" i="2"/>
  <c r="T40" i="2"/>
  <c r="S22" i="2"/>
  <c r="S26" i="2"/>
  <c r="S54" i="2"/>
  <c r="T20" i="2"/>
  <c r="T29" i="2"/>
  <c r="S29" i="2"/>
  <c r="U29" i="2" s="1"/>
  <c r="T13" i="2"/>
  <c r="S14" i="2"/>
  <c r="U14" i="2" s="1"/>
  <c r="S15" i="2"/>
  <c r="T15" i="2"/>
  <c r="S10" i="2"/>
  <c r="T25" i="2"/>
  <c r="S25" i="2"/>
  <c r="T27" i="2"/>
  <c r="T31" i="2"/>
  <c r="S31" i="2"/>
  <c r="L8" i="2"/>
  <c r="T9" i="2"/>
  <c r="T16" i="2"/>
  <c r="S16" i="2"/>
  <c r="T28" i="2"/>
  <c r="T46" i="2"/>
  <c r="S46" i="2"/>
  <c r="U46" i="2" s="1"/>
  <c r="T66" i="2"/>
  <c r="S66" i="2"/>
  <c r="U66" i="2" s="1"/>
  <c r="S19" i="2"/>
  <c r="U19" i="2" s="1"/>
  <c r="T42" i="2"/>
  <c r="S42" i="2"/>
  <c r="T47" i="2"/>
  <c r="T57" i="2"/>
  <c r="S57" i="2"/>
  <c r="U57" i="2" s="1"/>
  <c r="T79" i="2"/>
  <c r="T73" i="2"/>
  <c r="S73" i="2"/>
  <c r="T26" i="2"/>
  <c r="T39" i="2"/>
  <c r="S63" i="2"/>
  <c r="T63" i="2"/>
  <c r="T68" i="2"/>
  <c r="S68" i="2"/>
  <c r="T89" i="2"/>
  <c r="S89" i="2"/>
  <c r="T43" i="2"/>
  <c r="S49" i="2"/>
  <c r="T49" i="2"/>
  <c r="S51" i="2"/>
  <c r="T51" i="2"/>
  <c r="T82" i="2"/>
  <c r="S82" i="2"/>
  <c r="U82" i="2" s="1"/>
  <c r="T85" i="2"/>
  <c r="S85" i="2"/>
  <c r="U85" i="2" s="1"/>
  <c r="T65" i="2"/>
  <c r="S65" i="2"/>
  <c r="U65" i="2" s="1"/>
  <c r="T70" i="2"/>
  <c r="S70" i="2"/>
  <c r="U70" i="2" s="1"/>
  <c r="T81" i="2"/>
  <c r="S81" i="2"/>
  <c r="U81" i="2" s="1"/>
  <c r="T86" i="2"/>
  <c r="S86" i="2"/>
  <c r="U86" i="2" s="1"/>
  <c r="T67" i="2"/>
  <c r="U67" i="2" s="1"/>
  <c r="T83" i="2"/>
  <c r="L92" i="2"/>
  <c r="S56" i="2"/>
  <c r="S72" i="2"/>
  <c r="U63" i="2" l="1"/>
  <c r="U25" i="2"/>
  <c r="U20" i="2"/>
  <c r="U26" i="2"/>
  <c r="U68" i="2"/>
  <c r="U42" i="2"/>
  <c r="U16" i="2"/>
  <c r="U31" i="2"/>
  <c r="U13" i="2"/>
  <c r="U27" i="2"/>
  <c r="U83" i="2"/>
  <c r="U49" i="2"/>
  <c r="U28" i="2"/>
  <c r="U39" i="2"/>
  <c r="U44" i="2"/>
  <c r="U72" i="2"/>
  <c r="U15" i="2"/>
  <c r="U79" i="2"/>
  <c r="U56" i="2"/>
  <c r="U51" i="2"/>
  <c r="U89" i="2"/>
  <c r="U73" i="2"/>
  <c r="U10" i="2"/>
  <c r="U43" i="2"/>
  <c r="U47" i="2"/>
  <c r="S73" i="3"/>
  <c r="S15" i="3"/>
  <c r="S48" i="3"/>
  <c r="S65" i="3"/>
  <c r="T25" i="3"/>
  <c r="T42" i="3"/>
  <c r="T59" i="3"/>
  <c r="T53" i="3"/>
  <c r="S70" i="3"/>
  <c r="S60" i="3"/>
  <c r="S32" i="3"/>
  <c r="T55" i="3"/>
  <c r="S66" i="3"/>
  <c r="S69" i="3"/>
  <c r="T33" i="3"/>
  <c r="S30" i="3"/>
  <c r="S27" i="3"/>
  <c r="T12" i="3"/>
  <c r="T36" i="3"/>
  <c r="S56" i="3"/>
  <c r="T63" i="3"/>
  <c r="T85" i="3"/>
  <c r="T8" i="3"/>
  <c r="S9" i="3"/>
  <c r="U9" i="3" s="1"/>
  <c r="S88" i="3"/>
  <c r="S77" i="2"/>
  <c r="U77" i="2" s="1"/>
  <c r="T61" i="2"/>
  <c r="U61" i="2" s="1"/>
  <c r="S52" i="2"/>
  <c r="U52" i="2" s="1"/>
  <c r="S45" i="2"/>
  <c r="U45" i="2" s="1"/>
  <c r="S33" i="2"/>
  <c r="U33" i="2" s="1"/>
  <c r="S11" i="2"/>
  <c r="U11" i="2" s="1"/>
  <c r="T53" i="2"/>
  <c r="U53" i="2" s="1"/>
  <c r="S12" i="2"/>
  <c r="U12" i="2" s="1"/>
  <c r="S41" i="2"/>
  <c r="U41" i="2" s="1"/>
  <c r="T69" i="2"/>
  <c r="U69" i="2" s="1"/>
  <c r="T17" i="2"/>
  <c r="U17" i="2" s="1"/>
  <c r="S32" i="2"/>
  <c r="U32" i="2" s="1"/>
  <c r="T84" i="2"/>
  <c r="U84" i="2" s="1"/>
  <c r="S24" i="2"/>
  <c r="U24" i="2" s="1"/>
  <c r="T36" i="2"/>
  <c r="U36" i="2" s="1"/>
  <c r="T44" i="2"/>
  <c r="S21" i="2"/>
  <c r="U21" i="2" s="1"/>
  <c r="T72" i="3"/>
  <c r="S51" i="3"/>
  <c r="T51" i="3"/>
  <c r="S58" i="3"/>
  <c r="S77" i="3"/>
  <c r="S91" i="3"/>
  <c r="T91" i="3"/>
  <c r="T43" i="3"/>
  <c r="S43" i="3"/>
  <c r="S83" i="3"/>
  <c r="T83" i="3"/>
  <c r="S67" i="3"/>
  <c r="T67" i="3"/>
  <c r="T39" i="3"/>
  <c r="S39" i="3"/>
  <c r="T18" i="3"/>
  <c r="S18" i="3"/>
  <c r="T7" i="3"/>
  <c r="S7" i="3"/>
  <c r="T13" i="3"/>
  <c r="S13" i="3"/>
  <c r="T37" i="3"/>
  <c r="S37" i="3"/>
  <c r="T16" i="3"/>
  <c r="S16" i="3"/>
  <c r="S71" i="3"/>
  <c r="T71" i="3"/>
  <c r="T86" i="3"/>
  <c r="S86" i="3"/>
  <c r="T22" i="3"/>
  <c r="S22" i="3"/>
  <c r="T62" i="3"/>
  <c r="S62" i="3"/>
  <c r="T74" i="3"/>
  <c r="S74" i="3"/>
  <c r="T54" i="3"/>
  <c r="S54" i="3"/>
  <c r="S79" i="3"/>
  <c r="T79" i="3"/>
  <c r="T46" i="3"/>
  <c r="S46" i="3"/>
  <c r="T11" i="3"/>
  <c r="S11" i="3"/>
  <c r="T26" i="3"/>
  <c r="S26" i="3"/>
  <c r="T37" i="2"/>
  <c r="U37" i="2" s="1"/>
  <c r="T64" i="2"/>
  <c r="S64" i="2"/>
  <c r="T80" i="2"/>
  <c r="S80" i="2"/>
  <c r="U80" i="2" s="1"/>
  <c r="T60" i="2"/>
  <c r="S60" i="2"/>
  <c r="T54" i="2"/>
  <c r="U54" i="2" s="1"/>
  <c r="S40" i="2"/>
  <c r="U40" i="2" s="1"/>
  <c r="S34" i="2"/>
  <c r="T34" i="2"/>
  <c r="T76" i="2"/>
  <c r="S76" i="2"/>
  <c r="U76" i="2" s="1"/>
  <c r="S38" i="2"/>
  <c r="T38" i="2"/>
  <c r="T50" i="2"/>
  <c r="S50" i="2"/>
  <c r="U50" i="2" s="1"/>
  <c r="T22" i="2"/>
  <c r="U22" i="2" s="1"/>
  <c r="U9" i="2"/>
  <c r="S91" i="2"/>
  <c r="T91" i="2"/>
  <c r="T78" i="2"/>
  <c r="S78" i="2"/>
  <c r="S59" i="2"/>
  <c r="T59" i="2"/>
  <c r="T74" i="2"/>
  <c r="S74" i="2"/>
  <c r="S55" i="2"/>
  <c r="T55" i="2"/>
  <c r="T23" i="2"/>
  <c r="S23" i="2"/>
  <c r="T62" i="2"/>
  <c r="S62" i="2"/>
  <c r="U62" i="2" s="1"/>
  <c r="T58" i="2"/>
  <c r="S58" i="2"/>
  <c r="S75" i="2"/>
  <c r="T75" i="2"/>
  <c r="T90" i="2"/>
  <c r="S90" i="2"/>
  <c r="S71" i="2"/>
  <c r="T71" i="2"/>
  <c r="T88" i="2"/>
  <c r="S88" i="2"/>
  <c r="T35" i="2"/>
  <c r="S35" i="2"/>
  <c r="U35" i="2" s="1"/>
  <c r="T48" i="2"/>
  <c r="S48" i="2"/>
  <c r="S30" i="2"/>
  <c r="T30" i="2"/>
  <c r="S87" i="2"/>
  <c r="T87" i="2"/>
  <c r="S18" i="2"/>
  <c r="T18" i="2"/>
  <c r="U48" i="2" l="1"/>
  <c r="U88" i="2"/>
  <c r="U90" i="2"/>
  <c r="U23" i="2"/>
  <c r="U74" i="2"/>
  <c r="U78" i="2"/>
  <c r="U60" i="2"/>
  <c r="U64" i="2"/>
  <c r="U58" i="2"/>
  <c r="U87" i="2"/>
  <c r="U38" i="2"/>
  <c r="U34" i="2"/>
  <c r="U18" i="2"/>
  <c r="U30" i="2"/>
  <c r="U71" i="2"/>
  <c r="U75" i="2"/>
  <c r="U55" i="2"/>
  <c r="U59" i="2"/>
  <c r="U91" i="2"/>
  <c r="V6" i="2" l="1"/>
  <c r="K57" i="1"/>
  <c r="K58" i="1"/>
  <c r="D3" i="1"/>
  <c r="K3" i="1" s="1"/>
  <c r="L3" i="1" s="1"/>
  <c r="D4" i="1"/>
  <c r="K4" i="1" s="1"/>
  <c r="L4" i="1" s="1"/>
  <c r="D5" i="1"/>
  <c r="K5" i="1" s="1"/>
  <c r="L5" i="1" s="1"/>
  <c r="D6" i="1"/>
  <c r="K6" i="1" s="1"/>
  <c r="L6" i="1" s="1"/>
  <c r="D7" i="1"/>
  <c r="K7" i="1" s="1"/>
  <c r="L7" i="1" s="1"/>
  <c r="D8" i="1"/>
  <c r="K8" i="1" s="1"/>
  <c r="L8" i="1" s="1"/>
  <c r="D9" i="1"/>
  <c r="K9" i="1" s="1"/>
  <c r="L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D2" i="1"/>
  <c r="K2" i="1" s="1"/>
  <c r="S92" i="1" l="1"/>
  <c r="T92" i="1"/>
  <c r="T84" i="1"/>
  <c r="S84" i="1"/>
  <c r="T76" i="1"/>
  <c r="S76" i="1"/>
  <c r="S68" i="1"/>
  <c r="T68" i="1"/>
  <c r="T64" i="1"/>
  <c r="S64" i="1"/>
  <c r="T54" i="1"/>
  <c r="S54" i="1"/>
  <c r="T50" i="1"/>
  <c r="S50" i="1"/>
  <c r="T46" i="1"/>
  <c r="S46" i="1"/>
  <c r="T42" i="1"/>
  <c r="S42" i="1"/>
  <c r="T34" i="1"/>
  <c r="S34" i="1"/>
  <c r="T26" i="1"/>
  <c r="S26" i="1"/>
  <c r="T18" i="1"/>
  <c r="S18" i="1"/>
  <c r="T10" i="1"/>
  <c r="S10" i="1"/>
  <c r="T6" i="1"/>
  <c r="S6" i="1"/>
  <c r="T87" i="1"/>
  <c r="S87" i="1"/>
  <c r="T79" i="1"/>
  <c r="S79" i="1"/>
  <c r="T71" i="1"/>
  <c r="S71" i="1"/>
  <c r="T63" i="1"/>
  <c r="S63" i="1"/>
  <c r="S53" i="1"/>
  <c r="T53" i="1"/>
  <c r="S45" i="1"/>
  <c r="T45" i="1"/>
  <c r="T37" i="1"/>
  <c r="S37" i="1"/>
  <c r="T29" i="1"/>
  <c r="S29" i="1"/>
  <c r="T21" i="1"/>
  <c r="S21" i="1"/>
  <c r="T9" i="1"/>
  <c r="S9" i="1"/>
  <c r="S57" i="1"/>
  <c r="T57" i="1"/>
  <c r="T86" i="1"/>
  <c r="S86" i="1"/>
  <c r="U86" i="1" s="1"/>
  <c r="T78" i="1"/>
  <c r="S78" i="1"/>
  <c r="T70" i="1"/>
  <c r="S70" i="1"/>
  <c r="T66" i="1"/>
  <c r="S66" i="1"/>
  <c r="T62" i="1"/>
  <c r="S62" i="1"/>
  <c r="S56" i="1"/>
  <c r="T56" i="1"/>
  <c r="T52" i="1"/>
  <c r="S52" i="1"/>
  <c r="S48" i="1"/>
  <c r="T48" i="1"/>
  <c r="S40" i="1"/>
  <c r="T40" i="1"/>
  <c r="S36" i="1"/>
  <c r="T36" i="1"/>
  <c r="S32" i="1"/>
  <c r="T32" i="1"/>
  <c r="S28" i="1"/>
  <c r="T28" i="1"/>
  <c r="S24" i="1"/>
  <c r="T24" i="1"/>
  <c r="S20" i="1"/>
  <c r="T20" i="1"/>
  <c r="S16" i="1"/>
  <c r="T16" i="1"/>
  <c r="S12" i="1"/>
  <c r="T12" i="1"/>
  <c r="S8" i="1"/>
  <c r="T8" i="1"/>
  <c r="U8" i="1" s="1"/>
  <c r="S4" i="1"/>
  <c r="T4" i="1"/>
  <c r="S88" i="1"/>
  <c r="T88" i="1"/>
  <c r="S80" i="1"/>
  <c r="T80" i="1"/>
  <c r="S72" i="1"/>
  <c r="T72" i="1"/>
  <c r="S60" i="1"/>
  <c r="T60" i="1"/>
  <c r="T38" i="1"/>
  <c r="S38" i="1"/>
  <c r="T30" i="1"/>
  <c r="S30" i="1"/>
  <c r="T22" i="1"/>
  <c r="S22" i="1"/>
  <c r="T14" i="1"/>
  <c r="S14" i="1"/>
  <c r="T58" i="1"/>
  <c r="S58" i="1"/>
  <c r="T91" i="1"/>
  <c r="S91" i="1"/>
  <c r="T83" i="1"/>
  <c r="S83" i="1"/>
  <c r="T75" i="1"/>
  <c r="S75" i="1"/>
  <c r="T67" i="1"/>
  <c r="S67" i="1"/>
  <c r="T59" i="1"/>
  <c r="S59" i="1"/>
  <c r="S49" i="1"/>
  <c r="T49" i="1"/>
  <c r="T41" i="1"/>
  <c r="S41" i="1"/>
  <c r="T33" i="1"/>
  <c r="S33" i="1"/>
  <c r="T25" i="1"/>
  <c r="S25" i="1"/>
  <c r="T17" i="1"/>
  <c r="S17" i="1"/>
  <c r="T13" i="1"/>
  <c r="S13" i="1"/>
  <c r="T5" i="1"/>
  <c r="S5" i="1"/>
  <c r="T90" i="1"/>
  <c r="S90" i="1"/>
  <c r="T82" i="1"/>
  <c r="S82" i="1"/>
  <c r="T74" i="1"/>
  <c r="S74" i="1"/>
  <c r="S89" i="1"/>
  <c r="T89" i="1"/>
  <c r="U89" i="1" s="1"/>
  <c r="S85" i="1"/>
  <c r="T85" i="1"/>
  <c r="S81" i="1"/>
  <c r="T81" i="1"/>
  <c r="U81" i="1" s="1"/>
  <c r="S77" i="1"/>
  <c r="T77" i="1"/>
  <c r="S73" i="1"/>
  <c r="T73" i="1"/>
  <c r="U73" i="1" s="1"/>
  <c r="S69" i="1"/>
  <c r="T69" i="1"/>
  <c r="S65" i="1"/>
  <c r="T65" i="1"/>
  <c r="U65" i="1" s="1"/>
  <c r="S61" i="1"/>
  <c r="T61" i="1"/>
  <c r="T55" i="1"/>
  <c r="S55" i="1"/>
  <c r="T51" i="1"/>
  <c r="S51" i="1"/>
  <c r="T47" i="1"/>
  <c r="S47" i="1"/>
  <c r="S43" i="1"/>
  <c r="T43" i="1"/>
  <c r="T39" i="1"/>
  <c r="S39" i="1"/>
  <c r="S35" i="1"/>
  <c r="T35" i="1"/>
  <c r="S31" i="1"/>
  <c r="T31" i="1"/>
  <c r="U31" i="1" s="1"/>
  <c r="T27" i="1"/>
  <c r="S27" i="1"/>
  <c r="S23" i="1"/>
  <c r="T23" i="1"/>
  <c r="U23" i="1" s="1"/>
  <c r="S19" i="1"/>
  <c r="T19" i="1"/>
  <c r="T15" i="1"/>
  <c r="S15" i="1"/>
  <c r="S11" i="1"/>
  <c r="T11" i="1"/>
  <c r="T7" i="1"/>
  <c r="S7" i="1"/>
  <c r="U7" i="1" s="1"/>
  <c r="T3" i="1"/>
  <c r="S3" i="1"/>
  <c r="S44" i="1"/>
  <c r="T44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U49" i="1" l="1"/>
  <c r="U70" i="1"/>
  <c r="U24" i="1"/>
  <c r="U45" i="1"/>
  <c r="U46" i="1"/>
  <c r="U40" i="1"/>
  <c r="U54" i="1"/>
  <c r="U32" i="1"/>
  <c r="U22" i="1"/>
  <c r="U35" i="1"/>
  <c r="U77" i="1"/>
  <c r="U85" i="1"/>
  <c r="U14" i="1"/>
  <c r="U91" i="1"/>
  <c r="U90" i="1"/>
  <c r="U88" i="1"/>
  <c r="U74" i="1"/>
  <c r="U72" i="1"/>
  <c r="U69" i="1"/>
  <c r="U68" i="1"/>
  <c r="U62" i="1"/>
  <c r="U61" i="1"/>
  <c r="U58" i="1"/>
  <c r="U43" i="1"/>
  <c r="U38" i="1"/>
  <c r="U16" i="1"/>
  <c r="U6" i="1"/>
  <c r="U11" i="1"/>
  <c r="U19" i="1"/>
  <c r="U30" i="1"/>
  <c r="U66" i="1"/>
  <c r="U21" i="1"/>
  <c r="U37" i="1"/>
  <c r="U71" i="1"/>
  <c r="U60" i="1"/>
  <c r="U80" i="1"/>
  <c r="U4" i="1"/>
  <c r="U12" i="1"/>
  <c r="U20" i="1"/>
  <c r="U28" i="1"/>
  <c r="U44" i="1"/>
  <c r="U87" i="1"/>
  <c r="U50" i="1"/>
  <c r="U64" i="1"/>
  <c r="U15" i="1"/>
  <c r="U39" i="1"/>
  <c r="U55" i="1"/>
  <c r="U5" i="1"/>
  <c r="U33" i="1"/>
  <c r="U67" i="1"/>
  <c r="U9" i="1"/>
  <c r="U29" i="1"/>
  <c r="U79" i="1"/>
  <c r="U18" i="1"/>
  <c r="U34" i="1"/>
  <c r="U84" i="1"/>
  <c r="U36" i="1"/>
  <c r="U48" i="1"/>
  <c r="U56" i="1"/>
  <c r="U78" i="1"/>
  <c r="U57" i="1"/>
  <c r="U53" i="1"/>
  <c r="U10" i="1"/>
  <c r="U26" i="1"/>
  <c r="U42" i="1"/>
  <c r="U47" i="1"/>
  <c r="U82" i="1"/>
  <c r="U17" i="1"/>
  <c r="U83" i="1"/>
  <c r="U52" i="1"/>
  <c r="U63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4" i="1"/>
  <c r="T2" i="1"/>
  <c r="S2" i="1"/>
  <c r="U3" i="1"/>
  <c r="U27" i="1"/>
  <c r="U51" i="1"/>
  <c r="U13" i="1"/>
  <c r="U25" i="1"/>
  <c r="U41" i="1"/>
  <c r="U59" i="1"/>
  <c r="U75" i="1"/>
  <c r="U76" i="1"/>
  <c r="U92" i="1"/>
  <c r="U2" i="1" l="1"/>
</calcChain>
</file>

<file path=xl/sharedStrings.xml><?xml version="1.0" encoding="utf-8"?>
<sst xmlns="http://schemas.openxmlformats.org/spreadsheetml/2006/main" count="58" uniqueCount="19">
  <si>
    <t xml:space="preserve">t </t>
  </si>
  <si>
    <t>IH/IL</t>
  </si>
  <si>
    <t>IRRL</t>
  </si>
  <si>
    <t>RRL</t>
  </si>
  <si>
    <t>RRH</t>
  </si>
  <si>
    <t>LN(I)</t>
  </si>
  <si>
    <t>LN(R)</t>
  </si>
  <si>
    <t>HBOLIR</t>
  </si>
  <si>
    <t xml:space="preserve"> HBLR</t>
  </si>
  <si>
    <t>HBLIR</t>
  </si>
  <si>
    <t>HBOLR</t>
  </si>
  <si>
    <t>ROS</t>
  </si>
  <si>
    <t>KK</t>
  </si>
  <si>
    <t>LL</t>
  </si>
  <si>
    <t>SPO2</t>
  </si>
  <si>
    <t>IRRH</t>
  </si>
  <si>
    <t>average filtered SPO2 =</t>
  </si>
  <si>
    <t>filtered SPO2</t>
  </si>
  <si>
    <t xml:space="preserve"> filtered SPO2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</si>
</sst>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quotePrefix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J1" zoomScale="110" zoomScaleNormal="110" workbookViewId="0">
      <selection activeCell="Y7" sqref="Y7"/>
    </sheetView>
  </sheetViews>
  <sheetFormatPr defaultRowHeight="15" x14ac:dyDescent="0.25"/>
  <cols>
    <col min="1" max="3" width="9.140625" style="4"/>
    <col min="4" max="4" width="9.140625" style="6"/>
    <col min="5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4.85546875" customWidth="1"/>
    <col min="24" max="24" width="15" style="4" customWidth="1"/>
    <col min="25" max="25" width="21.140625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7" t="s">
        <v>0</v>
      </c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17</v>
      </c>
      <c r="Y1" s="9" t="s">
        <v>16</v>
      </c>
      <c r="Z1">
        <f>SUM(X2:X5)/4</f>
        <v>0.75078408772261707</v>
      </c>
    </row>
    <row r="2" spans="1:26" x14ac:dyDescent="0.25">
      <c r="A2" s="4">
        <v>0</v>
      </c>
      <c r="D2" s="6" t="e">
        <f t="shared" ref="D2:D8" si="0">C2/B2</f>
        <v>#DIV/0!</v>
      </c>
      <c r="E2" s="4">
        <v>0</v>
      </c>
      <c r="H2" s="6" t="e">
        <f>G2/F2</f>
        <v>#DIV/0!</v>
      </c>
      <c r="J2" t="e">
        <f t="shared" ref="J2:J33" si="1">LN(H2)</f>
        <v>#DIV/0!</v>
      </c>
      <c r="K2" t="e">
        <f t="shared" ref="K2:K33" si="2">LN(D2)</f>
        <v>#DIV/0!</v>
      </c>
      <c r="L2" s="6" t="e">
        <f>J2/K2</f>
        <v>#DIV/0!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 t="e">
        <f>O2-P2*L2</f>
        <v>#DIV/0!</v>
      </c>
      <c r="T2" t="e">
        <f>(O2-Q2)+(N2-P2)*L2</f>
        <v>#DIV/0!</v>
      </c>
      <c r="U2" t="e">
        <f>S2/T2</f>
        <v>#DIV/0!</v>
      </c>
      <c r="X2" s="4">
        <v>0.82211843678100982</v>
      </c>
    </row>
    <row r="3" spans="1:26" x14ac:dyDescent="0.25">
      <c r="A3" s="4">
        <f>A2+1</f>
        <v>1</v>
      </c>
      <c r="B3" s="4">
        <v>2739</v>
      </c>
      <c r="C3" s="4">
        <v>2892</v>
      </c>
      <c r="D3" s="6">
        <f t="shared" si="0"/>
        <v>1.0558598028477546</v>
      </c>
      <c r="E3" s="4">
        <f>E2+1</f>
        <v>1</v>
      </c>
      <c r="H3" s="6" t="e">
        <f t="shared" ref="H3:H66" si="3">G3/F3</f>
        <v>#DIV/0!</v>
      </c>
      <c r="J3" t="e">
        <f t="shared" si="1"/>
        <v>#DIV/0!</v>
      </c>
      <c r="K3">
        <f t="shared" si="2"/>
        <v>5.43554140155771E-2</v>
      </c>
      <c r="L3" s="6" t="e">
        <f t="shared" ref="L3:L66" si="4">J3/K3</f>
        <v>#DIV/0!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 t="e">
        <f t="shared" ref="S3:S66" si="5">O3-P3*L3</f>
        <v>#DIV/0!</v>
      </c>
      <c r="T3" t="e">
        <f t="shared" ref="T3:T66" si="6">(O3-Q3)+(N3-P3)*L3</f>
        <v>#DIV/0!</v>
      </c>
      <c r="U3" t="e">
        <f t="shared" ref="U3:U66" si="7">S3/T3</f>
        <v>#DIV/0!</v>
      </c>
      <c r="X3" s="4">
        <v>0.78110570228420317</v>
      </c>
    </row>
    <row r="4" spans="1:26" x14ac:dyDescent="0.25">
      <c r="A4" s="4">
        <f t="shared" ref="A4:A67" si="8">A3+1</f>
        <v>2</v>
      </c>
      <c r="D4" s="6" t="e">
        <f t="shared" si="0"/>
        <v>#DIV/0!</v>
      </c>
      <c r="E4" s="4">
        <f t="shared" ref="E4:E67" si="9">E3+1</f>
        <v>2</v>
      </c>
      <c r="H4" s="6" t="e">
        <f t="shared" si="3"/>
        <v>#DIV/0!</v>
      </c>
      <c r="J4" t="e">
        <f t="shared" si="1"/>
        <v>#DIV/0!</v>
      </c>
      <c r="K4" t="e">
        <f t="shared" si="2"/>
        <v>#DIV/0!</v>
      </c>
      <c r="L4" s="6" t="e">
        <f t="shared" si="4"/>
        <v>#DIV/0!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 t="e">
        <f t="shared" si="5"/>
        <v>#DIV/0!</v>
      </c>
      <c r="T4" t="e">
        <f t="shared" si="6"/>
        <v>#DIV/0!</v>
      </c>
      <c r="U4" t="e">
        <f t="shared" si="7"/>
        <v>#DIV/0!</v>
      </c>
      <c r="W4">
        <f>SUM(U9:U92)/91</f>
        <v>1.6778464584458737</v>
      </c>
      <c r="X4" s="4">
        <v>0.76619308592503088</v>
      </c>
    </row>
    <row r="5" spans="1:26" x14ac:dyDescent="0.25">
      <c r="A5" s="4">
        <f t="shared" si="8"/>
        <v>3</v>
      </c>
      <c r="D5" s="6" t="e">
        <f t="shared" si="0"/>
        <v>#DIV/0!</v>
      </c>
      <c r="E5" s="4">
        <f t="shared" si="9"/>
        <v>3</v>
      </c>
      <c r="H5" s="6" t="e">
        <f t="shared" si="3"/>
        <v>#DIV/0!</v>
      </c>
      <c r="J5" t="e">
        <f t="shared" si="1"/>
        <v>#DIV/0!</v>
      </c>
      <c r="K5" t="e">
        <f t="shared" si="2"/>
        <v>#DIV/0!</v>
      </c>
      <c r="L5" s="6" t="e">
        <f t="shared" si="4"/>
        <v>#DIV/0!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 t="e">
        <f t="shared" si="5"/>
        <v>#DIV/0!</v>
      </c>
      <c r="T5" t="e">
        <f t="shared" si="6"/>
        <v>#DIV/0!</v>
      </c>
      <c r="U5" t="e">
        <f t="shared" si="7"/>
        <v>#DIV/0!</v>
      </c>
      <c r="X5" s="4">
        <v>0.63371912590022395</v>
      </c>
    </row>
    <row r="6" spans="1:26" x14ac:dyDescent="0.25">
      <c r="A6" s="4">
        <f t="shared" si="8"/>
        <v>4</v>
      </c>
      <c r="D6" s="6" t="e">
        <f t="shared" si="0"/>
        <v>#DIV/0!</v>
      </c>
      <c r="E6" s="4">
        <f t="shared" si="9"/>
        <v>4</v>
      </c>
      <c r="H6" s="6" t="e">
        <f t="shared" si="3"/>
        <v>#DIV/0!</v>
      </c>
      <c r="J6" t="e">
        <f t="shared" si="1"/>
        <v>#DIV/0!</v>
      </c>
      <c r="K6" t="e">
        <f t="shared" si="2"/>
        <v>#DIV/0!</v>
      </c>
      <c r="L6" s="6" t="e">
        <f t="shared" si="4"/>
        <v>#DIV/0!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 t="e">
        <f t="shared" si="5"/>
        <v>#DIV/0!</v>
      </c>
      <c r="T6" t="e">
        <f t="shared" si="6"/>
        <v>#DIV/0!</v>
      </c>
      <c r="U6" t="e">
        <f t="shared" si="7"/>
        <v>#DIV/0!</v>
      </c>
    </row>
    <row r="7" spans="1:26" x14ac:dyDescent="0.25">
      <c r="A7" s="4">
        <f t="shared" si="8"/>
        <v>5</v>
      </c>
      <c r="D7" s="6" t="e">
        <f>#REF!/B7</f>
        <v>#REF!</v>
      </c>
      <c r="E7" s="4">
        <f t="shared" si="9"/>
        <v>5</v>
      </c>
      <c r="H7" s="6" t="e">
        <f t="shared" si="3"/>
        <v>#DIV/0!</v>
      </c>
      <c r="J7" t="e">
        <f t="shared" si="1"/>
        <v>#DIV/0!</v>
      </c>
      <c r="K7" t="e">
        <f t="shared" si="2"/>
        <v>#REF!</v>
      </c>
      <c r="L7" s="6" t="e">
        <f t="shared" si="4"/>
        <v>#DIV/0!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 t="e">
        <f t="shared" si="5"/>
        <v>#DIV/0!</v>
      </c>
      <c r="T7" t="e">
        <f t="shared" si="6"/>
        <v>#DIV/0!</v>
      </c>
      <c r="U7" t="e">
        <f>S7/T7</f>
        <v>#DIV/0!</v>
      </c>
    </row>
    <row r="8" spans="1:26" x14ac:dyDescent="0.25">
      <c r="A8" s="4">
        <f t="shared" si="8"/>
        <v>6</v>
      </c>
      <c r="D8" s="6" t="e">
        <f t="shared" si="0"/>
        <v>#DIV/0!</v>
      </c>
      <c r="E8" s="4">
        <f t="shared" si="9"/>
        <v>6</v>
      </c>
      <c r="H8" s="6" t="e">
        <f t="shared" si="3"/>
        <v>#DIV/0!</v>
      </c>
      <c r="J8" t="e">
        <f t="shared" si="1"/>
        <v>#DIV/0!</v>
      </c>
      <c r="K8" t="e">
        <f t="shared" si="2"/>
        <v>#DIV/0!</v>
      </c>
      <c r="L8" s="6" t="e">
        <f t="shared" si="4"/>
        <v>#DIV/0!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 t="e">
        <f t="shared" si="5"/>
        <v>#DIV/0!</v>
      </c>
      <c r="T8" t="e">
        <f t="shared" si="6"/>
        <v>#DIV/0!</v>
      </c>
      <c r="U8" t="e">
        <f t="shared" si="7"/>
        <v>#DIV/0!</v>
      </c>
    </row>
    <row r="9" spans="1:26" x14ac:dyDescent="0.25">
      <c r="A9" s="4">
        <f t="shared" si="8"/>
        <v>7</v>
      </c>
      <c r="B9" s="4">
        <v>2350</v>
      </c>
      <c r="C9" s="4">
        <v>2884</v>
      </c>
      <c r="D9" s="6">
        <f>B9/C9</f>
        <v>0.8148404993065187</v>
      </c>
      <c r="E9" s="4">
        <f t="shared" si="9"/>
        <v>7</v>
      </c>
      <c r="F9" s="4">
        <v>3029</v>
      </c>
      <c r="G9" s="4">
        <v>3502</v>
      </c>
      <c r="H9" s="6">
        <f t="shared" si="3"/>
        <v>1.1561571475734567</v>
      </c>
      <c r="J9">
        <f t="shared" si="1"/>
        <v>0.14510170181855994</v>
      </c>
      <c r="K9">
        <f t="shared" si="2"/>
        <v>-0.20476289126663508</v>
      </c>
      <c r="L9" s="6">
        <f t="shared" si="4"/>
        <v>-0.70863280412276253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0.94875821712146502</v>
      </c>
      <c r="T9">
        <f t="shared" si="6"/>
        <v>0.66561838586117561</v>
      </c>
      <c r="U9">
        <f t="shared" si="7"/>
        <v>1.4253786212560275</v>
      </c>
    </row>
    <row r="10" spans="1:26" x14ac:dyDescent="0.25">
      <c r="A10" s="4">
        <f t="shared" si="8"/>
        <v>8</v>
      </c>
      <c r="B10" s="4">
        <v>2786</v>
      </c>
      <c r="C10" s="4">
        <v>2916</v>
      </c>
      <c r="D10" s="6">
        <f t="shared" ref="D10:D73" si="10">B10/C10</f>
        <v>0.95541838134430723</v>
      </c>
      <c r="E10" s="4">
        <f t="shared" si="9"/>
        <v>8</v>
      </c>
      <c r="F10" s="4">
        <v>2840</v>
      </c>
      <c r="G10" s="4">
        <v>3319</v>
      </c>
      <c r="H10" s="6">
        <f t="shared" si="3"/>
        <v>1.1686619718309859</v>
      </c>
      <c r="J10">
        <f t="shared" si="1"/>
        <v>0.15585948056472285</v>
      </c>
      <c r="K10">
        <f t="shared" si="2"/>
        <v>-4.5605938788797797E-2</v>
      </c>
      <c r="L10" s="6">
        <f t="shared" si="4"/>
        <v>-3.4175259780642135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1.475367050135683</v>
      </c>
      <c r="T10">
        <f t="shared" si="6"/>
        <v>0.48819671854070623</v>
      </c>
      <c r="U10">
        <f t="shared" si="7"/>
        <v>3.0220749015802033</v>
      </c>
    </row>
    <row r="11" spans="1:26" x14ac:dyDescent="0.25">
      <c r="A11" s="4">
        <f t="shared" si="8"/>
        <v>9</v>
      </c>
      <c r="B11" s="4">
        <v>2459</v>
      </c>
      <c r="C11" s="4">
        <v>2986</v>
      </c>
      <c r="D11" s="6">
        <f t="shared" si="10"/>
        <v>0.82350971198928336</v>
      </c>
      <c r="E11" s="4">
        <f t="shared" si="9"/>
        <v>9</v>
      </c>
      <c r="F11" s="4">
        <v>2838</v>
      </c>
      <c r="G11" s="4">
        <v>3543</v>
      </c>
      <c r="H11" s="6">
        <f t="shared" si="3"/>
        <v>1.2484143763213531</v>
      </c>
      <c r="J11">
        <f t="shared" si="1"/>
        <v>0.22187424714548407</v>
      </c>
      <c r="K11">
        <f t="shared" si="2"/>
        <v>-0.19417993588294308</v>
      </c>
      <c r="L11" s="6">
        <f t="shared" si="4"/>
        <v>-1.1426218993049615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1.0331256972248846</v>
      </c>
      <c r="T11">
        <f t="shared" si="6"/>
        <v>0.6371938360831223</v>
      </c>
      <c r="U11">
        <f t="shared" si="7"/>
        <v>1.621368002514878</v>
      </c>
    </row>
    <row r="12" spans="1:26" x14ac:dyDescent="0.25">
      <c r="A12" s="4">
        <f t="shared" si="8"/>
        <v>10</v>
      </c>
      <c r="B12" s="4">
        <v>2584</v>
      </c>
      <c r="C12" s="4">
        <v>3057</v>
      </c>
      <c r="D12" s="6">
        <f t="shared" si="10"/>
        <v>0.84527314360484129</v>
      </c>
      <c r="E12" s="4">
        <f t="shared" si="9"/>
        <v>10</v>
      </c>
      <c r="F12" s="4">
        <v>2650</v>
      </c>
      <c r="G12" s="4">
        <v>3353</v>
      </c>
      <c r="H12" s="6">
        <f t="shared" si="3"/>
        <v>1.2652830188679245</v>
      </c>
      <c r="J12">
        <f t="shared" si="1"/>
        <v>0.23529582748596062</v>
      </c>
      <c r="K12">
        <f t="shared" si="2"/>
        <v>-0.16809545698834211</v>
      </c>
      <c r="L12" s="6">
        <f t="shared" si="4"/>
        <v>-1.3997750546124459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1.0831162706166595</v>
      </c>
      <c r="T12">
        <f t="shared" si="6"/>
        <v>0.6203513330231033</v>
      </c>
      <c r="U12">
        <f t="shared" si="7"/>
        <v>1.7459723433468011</v>
      </c>
    </row>
    <row r="13" spans="1:26" x14ac:dyDescent="0.25">
      <c r="A13" s="4">
        <f t="shared" si="8"/>
        <v>11</v>
      </c>
      <c r="B13" s="4">
        <v>2600</v>
      </c>
      <c r="C13" s="4">
        <v>3078</v>
      </c>
      <c r="D13" s="6">
        <f t="shared" si="10"/>
        <v>0.84470435347628325</v>
      </c>
      <c r="E13" s="4">
        <f t="shared" si="9"/>
        <v>11</v>
      </c>
      <c r="F13" s="4">
        <v>2641</v>
      </c>
      <c r="G13" s="4">
        <v>3508</v>
      </c>
      <c r="H13" s="6">
        <f t="shared" si="3"/>
        <v>1.3282847406285498</v>
      </c>
      <c r="J13">
        <f t="shared" si="1"/>
        <v>0.2838884411949415</v>
      </c>
      <c r="K13">
        <f t="shared" si="2"/>
        <v>-0.16876859038925118</v>
      </c>
      <c r="L13" s="6">
        <f t="shared" si="4"/>
        <v>-1.6821165629230868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1.1380034598322482</v>
      </c>
      <c r="T13">
        <f t="shared" si="6"/>
        <v>0.60185909359478951</v>
      </c>
      <c r="U13">
        <f t="shared" si="7"/>
        <v>1.8908137667824718</v>
      </c>
    </row>
    <row r="14" spans="1:26" x14ac:dyDescent="0.25">
      <c r="A14" s="4">
        <f t="shared" si="8"/>
        <v>12</v>
      </c>
      <c r="B14" s="4">
        <v>3101</v>
      </c>
      <c r="C14" s="4">
        <v>2658</v>
      </c>
      <c r="D14" s="6">
        <f t="shared" si="10"/>
        <v>1.1666666666666667</v>
      </c>
      <c r="E14" s="4">
        <f t="shared" si="9"/>
        <v>12</v>
      </c>
      <c r="F14" s="4">
        <v>2879</v>
      </c>
      <c r="G14" s="4">
        <v>3642</v>
      </c>
      <c r="H14" s="6">
        <f t="shared" si="3"/>
        <v>1.2650225772837791</v>
      </c>
      <c r="J14">
        <f t="shared" si="1"/>
        <v>0.2350899696753774</v>
      </c>
      <c r="K14">
        <f t="shared" si="2"/>
        <v>0.15415067982725836</v>
      </c>
      <c r="L14" s="6">
        <f t="shared" si="4"/>
        <v>1.5250660583451192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0.51452715825770889</v>
      </c>
      <c r="T14">
        <f t="shared" si="6"/>
        <v>0.81191672655737201</v>
      </c>
      <c r="U14">
        <f t="shared" si="7"/>
        <v>0.63371912590022395</v>
      </c>
    </row>
    <row r="15" spans="1:26" x14ac:dyDescent="0.25">
      <c r="A15" s="4">
        <f t="shared" si="8"/>
        <v>13</v>
      </c>
      <c r="B15" s="4">
        <v>2706</v>
      </c>
      <c r="C15" s="4">
        <v>3378</v>
      </c>
      <c r="D15" s="6">
        <f t="shared" si="10"/>
        <v>0.80106571936056836</v>
      </c>
      <c r="E15" s="4">
        <f t="shared" si="9"/>
        <v>13</v>
      </c>
      <c r="F15" s="4">
        <v>2631</v>
      </c>
      <c r="G15" s="4">
        <v>3467</v>
      </c>
      <c r="H15" s="6">
        <f t="shared" si="3"/>
        <v>1.3177499049790955</v>
      </c>
      <c r="J15">
        <f t="shared" si="1"/>
        <v>0.27592566464473078</v>
      </c>
      <c r="K15">
        <f t="shared" si="2"/>
        <v>-0.22181228863701205</v>
      </c>
      <c r="L15" s="6">
        <f t="shared" si="4"/>
        <v>-1.243960225739672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1.0528258678837923</v>
      </c>
      <c r="T15">
        <f t="shared" si="6"/>
        <v>0.63055658105495449</v>
      </c>
      <c r="U15">
        <f t="shared" si="7"/>
        <v>1.6696770750094447</v>
      </c>
    </row>
    <row r="16" spans="1:26" x14ac:dyDescent="0.25">
      <c r="A16" s="4">
        <f t="shared" si="8"/>
        <v>14</v>
      </c>
      <c r="B16" s="4">
        <v>2740</v>
      </c>
      <c r="C16" s="4">
        <v>3058</v>
      </c>
      <c r="D16" s="6">
        <f t="shared" si="10"/>
        <v>0.89601046435578813</v>
      </c>
      <c r="E16" s="4">
        <f t="shared" si="9"/>
        <v>14</v>
      </c>
      <c r="F16" s="4">
        <v>2546</v>
      </c>
      <c r="G16" s="4">
        <v>3390</v>
      </c>
      <c r="H16" s="6">
        <f t="shared" si="3"/>
        <v>1.3315003927729772</v>
      </c>
      <c r="J16">
        <f t="shared" si="1"/>
        <v>0.28630642125714406</v>
      </c>
      <c r="K16">
        <f t="shared" si="2"/>
        <v>-0.10980318710689167</v>
      </c>
      <c r="L16" s="6">
        <f t="shared" si="4"/>
        <v>-2.6074509201488776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1.3178884588769417</v>
      </c>
      <c r="T16">
        <f t="shared" si="6"/>
        <v>0.54125339453392907</v>
      </c>
      <c r="U16">
        <f t="shared" si="7"/>
        <v>2.4348825747536784</v>
      </c>
    </row>
    <row r="17" spans="1:21" x14ac:dyDescent="0.25">
      <c r="A17" s="5">
        <f t="shared" si="8"/>
        <v>15</v>
      </c>
      <c r="B17" s="5">
        <v>2095</v>
      </c>
      <c r="C17" s="5">
        <v>3016</v>
      </c>
      <c r="D17" s="6">
        <f t="shared" si="10"/>
        <v>0.69462864721485407</v>
      </c>
      <c r="E17" s="5">
        <f t="shared" si="9"/>
        <v>15</v>
      </c>
      <c r="F17" s="5">
        <v>2722</v>
      </c>
      <c r="G17" s="5">
        <v>3937</v>
      </c>
      <c r="H17" s="6">
        <f t="shared" si="3"/>
        <v>1.4463629684055841</v>
      </c>
      <c r="I17" s="3"/>
      <c r="J17" s="3">
        <f t="shared" si="1"/>
        <v>0.36905210773232611</v>
      </c>
      <c r="K17" s="3">
        <f t="shared" si="2"/>
        <v>-0.36437789677160864</v>
      </c>
      <c r="L17" s="6">
        <f t="shared" si="4"/>
        <v>-1.0128279212381734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1.0078937478887009</v>
      </c>
      <c r="T17" s="3">
        <f t="shared" si="6"/>
        <v>0.64569482247058463</v>
      </c>
      <c r="U17" s="3">
        <f t="shared" si="7"/>
        <v>1.5609444474593361</v>
      </c>
    </row>
    <row r="18" spans="1:21" x14ac:dyDescent="0.25">
      <c r="A18" s="4">
        <f t="shared" si="8"/>
        <v>16</v>
      </c>
      <c r="B18" s="4">
        <v>2634</v>
      </c>
      <c r="C18" s="4">
        <v>3029</v>
      </c>
      <c r="D18" s="6">
        <f t="shared" si="10"/>
        <v>0.8695939253879168</v>
      </c>
      <c r="E18" s="4">
        <f t="shared" si="9"/>
        <v>16</v>
      </c>
      <c r="F18" s="4">
        <v>2549</v>
      </c>
      <c r="G18" s="4">
        <v>3161</v>
      </c>
      <c r="H18" s="6">
        <f t="shared" si="3"/>
        <v>1.2400941545704198</v>
      </c>
      <c r="J18">
        <f t="shared" si="1"/>
        <v>0.21518730783950232</v>
      </c>
      <c r="K18">
        <f t="shared" si="2"/>
        <v>-0.13972892872401096</v>
      </c>
      <c r="L18" s="6">
        <f t="shared" si="4"/>
        <v>-1.5400340488155808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1.110382619089749</v>
      </c>
      <c r="T18">
        <f t="shared" si="6"/>
        <v>0.6111649299387748</v>
      </c>
      <c r="U18">
        <f t="shared" si="7"/>
        <v>1.8168297372707312</v>
      </c>
    </row>
    <row r="19" spans="1:21" x14ac:dyDescent="0.25">
      <c r="A19" s="5">
        <f t="shared" si="8"/>
        <v>17</v>
      </c>
      <c r="B19" s="5">
        <v>2628</v>
      </c>
      <c r="C19" s="5">
        <v>3038</v>
      </c>
      <c r="D19" s="6">
        <f t="shared" si="10"/>
        <v>0.86504279131007245</v>
      </c>
      <c r="E19" s="5">
        <f t="shared" si="9"/>
        <v>17</v>
      </c>
      <c r="F19" s="5">
        <v>2521</v>
      </c>
      <c r="G19" s="5">
        <v>3311</v>
      </c>
      <c r="H19" s="6">
        <f t="shared" si="3"/>
        <v>1.3133677112257041</v>
      </c>
      <c r="I19" s="3"/>
      <c r="J19" s="3">
        <f t="shared" si="1"/>
        <v>0.27259461035932642</v>
      </c>
      <c r="K19" s="3">
        <f t="shared" si="2"/>
        <v>-0.14497630355121699</v>
      </c>
      <c r="L19" s="6">
        <f t="shared" si="4"/>
        <v>-1.8802701109221249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1.176524509563261</v>
      </c>
      <c r="T19" s="3">
        <f t="shared" si="6"/>
        <v>0.58888082881504455</v>
      </c>
      <c r="U19" s="3">
        <f t="shared" si="7"/>
        <v>1.9978991537739181</v>
      </c>
    </row>
    <row r="20" spans="1:21" x14ac:dyDescent="0.25">
      <c r="A20" s="4">
        <f t="shared" si="8"/>
        <v>18</v>
      </c>
      <c r="B20" s="4">
        <v>2607</v>
      </c>
      <c r="C20" s="4">
        <v>3108</v>
      </c>
      <c r="D20" s="6">
        <f t="shared" si="10"/>
        <v>0.83880308880308885</v>
      </c>
      <c r="E20" s="4">
        <f>E19+1</f>
        <v>18</v>
      </c>
      <c r="F20" s="4">
        <v>2721</v>
      </c>
      <c r="G20" s="4">
        <v>3506</v>
      </c>
      <c r="H20" s="6">
        <f t="shared" si="3"/>
        <v>1.2884968761484747</v>
      </c>
      <c r="J20">
        <f t="shared" si="1"/>
        <v>0.25347632669793346</v>
      </c>
      <c r="K20">
        <f t="shared" si="2"/>
        <v>-0.17577929755403629</v>
      </c>
      <c r="L20" s="6">
        <f t="shared" si="4"/>
        <v>-1.4420146753630776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1.0913276528905822</v>
      </c>
      <c r="T20">
        <f t="shared" si="6"/>
        <v>0.6175848068224199</v>
      </c>
      <c r="U20">
        <f t="shared" si="7"/>
        <v>1.7670895411201106</v>
      </c>
    </row>
    <row r="21" spans="1:21" x14ac:dyDescent="0.25">
      <c r="A21" s="4">
        <f t="shared" si="8"/>
        <v>19</v>
      </c>
      <c r="B21" s="4">
        <v>2659</v>
      </c>
      <c r="C21" s="4">
        <v>3357</v>
      </c>
      <c r="D21" s="6">
        <f t="shared" si="10"/>
        <v>0.79207625856419417</v>
      </c>
      <c r="E21" s="4">
        <f t="shared" si="9"/>
        <v>19</v>
      </c>
      <c r="F21" s="4">
        <v>2372</v>
      </c>
      <c r="G21" s="4">
        <v>3398</v>
      </c>
      <c r="H21" s="6">
        <f t="shared" si="3"/>
        <v>1.4325463743676223</v>
      </c>
      <c r="J21">
        <f t="shared" si="1"/>
        <v>0.35945354211426134</v>
      </c>
      <c r="K21">
        <f t="shared" si="2"/>
        <v>-0.23309760573701518</v>
      </c>
      <c r="L21" s="6">
        <f t="shared" si="4"/>
        <v>-1.5420730769744719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1.1107790061638374</v>
      </c>
      <c r="T21">
        <f t="shared" si="6"/>
        <v>0.61103138175048</v>
      </c>
      <c r="U21">
        <f t="shared" si="7"/>
        <v>1.8178755450852337</v>
      </c>
    </row>
    <row r="22" spans="1:21" x14ac:dyDescent="0.25">
      <c r="A22" s="4">
        <f t="shared" si="8"/>
        <v>20</v>
      </c>
      <c r="B22" s="4">
        <v>2574</v>
      </c>
      <c r="C22" s="4">
        <v>3075</v>
      </c>
      <c r="D22" s="6">
        <f t="shared" si="10"/>
        <v>0.83707317073170728</v>
      </c>
      <c r="E22" s="4">
        <f t="shared" si="9"/>
        <v>20</v>
      </c>
      <c r="F22" s="4">
        <v>2593</v>
      </c>
      <c r="G22" s="4">
        <v>3361</v>
      </c>
      <c r="H22" s="6">
        <f t="shared" si="3"/>
        <v>1.2961820285383725</v>
      </c>
      <c r="J22">
        <f t="shared" si="1"/>
        <v>0.25942304218644124</v>
      </c>
      <c r="K22">
        <f t="shared" si="2"/>
        <v>-0.17784379208454631</v>
      </c>
      <c r="L22" s="6">
        <f t="shared" si="4"/>
        <v>-1.4587129477261283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1.0945737970379594</v>
      </c>
      <c r="T22">
        <f t="shared" si="6"/>
        <v>0.61649113677572953</v>
      </c>
      <c r="U22">
        <f t="shared" si="7"/>
        <v>1.7754899166314364</v>
      </c>
    </row>
    <row r="23" spans="1:21" x14ac:dyDescent="0.25">
      <c r="A23" s="4">
        <f t="shared" si="8"/>
        <v>21</v>
      </c>
      <c r="B23" s="4">
        <v>2653</v>
      </c>
      <c r="C23" s="4">
        <v>3146</v>
      </c>
      <c r="D23" s="6">
        <f t="shared" si="10"/>
        <v>0.84329307056579783</v>
      </c>
      <c r="E23" s="4">
        <f t="shared" si="9"/>
        <v>21</v>
      </c>
      <c r="F23" s="4">
        <v>2250</v>
      </c>
      <c r="G23" s="4">
        <v>3383</v>
      </c>
      <c r="H23" s="6">
        <f t="shared" si="3"/>
        <v>1.5035555555555555</v>
      </c>
      <c r="J23">
        <f t="shared" si="1"/>
        <v>0.40783267358224262</v>
      </c>
      <c r="K23">
        <f t="shared" si="2"/>
        <v>-0.1704407294804835</v>
      </c>
      <c r="L23" s="6">
        <f t="shared" si="4"/>
        <v>-2.3928122980073372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1.2761627107326263</v>
      </c>
      <c r="T23">
        <f t="shared" si="6"/>
        <v>0.55531136572971151</v>
      </c>
      <c r="U23">
        <f t="shared" si="7"/>
        <v>2.2981029913833551</v>
      </c>
    </row>
    <row r="24" spans="1:21" x14ac:dyDescent="0.25">
      <c r="A24" s="4">
        <f t="shared" si="8"/>
        <v>22</v>
      </c>
      <c r="B24" s="4">
        <v>2594</v>
      </c>
      <c r="C24" s="4">
        <v>3031</v>
      </c>
      <c r="D24" s="6">
        <f t="shared" si="10"/>
        <v>0.8558231606730452</v>
      </c>
      <c r="E24" s="4">
        <f t="shared" si="9"/>
        <v>22</v>
      </c>
      <c r="F24" s="4">
        <v>2630</v>
      </c>
      <c r="G24" s="4">
        <v>3394</v>
      </c>
      <c r="H24" s="6">
        <f t="shared" si="3"/>
        <v>1.2904942965779467</v>
      </c>
      <c r="J24">
        <f t="shared" si="1"/>
        <v>0.25502532062236133</v>
      </c>
      <c r="K24">
        <f t="shared" si="2"/>
        <v>-0.15569151218141394</v>
      </c>
      <c r="L24" s="6">
        <f t="shared" si="4"/>
        <v>-1.6380168517163751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1.1294304759736633</v>
      </c>
      <c r="T24">
        <f t="shared" si="6"/>
        <v>0.60474744827998439</v>
      </c>
      <c r="U24">
        <f t="shared" si="7"/>
        <v>1.8676068484223889</v>
      </c>
    </row>
    <row r="25" spans="1:21" x14ac:dyDescent="0.25">
      <c r="A25" s="4">
        <f t="shared" si="8"/>
        <v>23</v>
      </c>
      <c r="B25" s="4">
        <v>2681</v>
      </c>
      <c r="C25" s="4">
        <v>3212</v>
      </c>
      <c r="D25" s="6">
        <f t="shared" si="10"/>
        <v>0.83468244084682441</v>
      </c>
      <c r="E25" s="4">
        <f t="shared" si="9"/>
        <v>23</v>
      </c>
      <c r="F25" s="4">
        <v>2578</v>
      </c>
      <c r="G25" s="4">
        <v>3354</v>
      </c>
      <c r="H25" s="6">
        <f t="shared" si="3"/>
        <v>1.3010085337470907</v>
      </c>
      <c r="J25">
        <f t="shared" si="1"/>
        <v>0.26313975888402141</v>
      </c>
      <c r="K25">
        <f t="shared" si="2"/>
        <v>-0.180703936830693</v>
      </c>
      <c r="L25" s="6">
        <f t="shared" si="4"/>
        <v>-1.4561927288311656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1.0940838664847785</v>
      </c>
      <c r="T25">
        <f t="shared" si="6"/>
        <v>0.61665620103247398</v>
      </c>
      <c r="U25">
        <f t="shared" si="7"/>
        <v>1.7742201645794566</v>
      </c>
    </row>
    <row r="26" spans="1:21" x14ac:dyDescent="0.25">
      <c r="A26" s="4">
        <f t="shared" si="8"/>
        <v>24</v>
      </c>
      <c r="B26" s="4">
        <v>2684</v>
      </c>
      <c r="C26" s="4">
        <v>3285</v>
      </c>
      <c r="D26" s="6">
        <f t="shared" si="10"/>
        <v>0.81704718417047184</v>
      </c>
      <c r="E26" s="4">
        <f t="shared" si="9"/>
        <v>24</v>
      </c>
      <c r="F26" s="4">
        <v>2559</v>
      </c>
      <c r="G26" s="4">
        <v>3193</v>
      </c>
      <c r="H26" s="6">
        <f t="shared" si="3"/>
        <v>1.2477530285267682</v>
      </c>
      <c r="J26">
        <f t="shared" si="1"/>
        <v>0.22134435655499313</v>
      </c>
      <c r="K26">
        <f t="shared" si="2"/>
        <v>-0.20205843282713848</v>
      </c>
      <c r="L26" s="6">
        <f t="shared" si="4"/>
        <v>-1.0954472597753631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1.0239549473003307</v>
      </c>
      <c r="T26">
        <f t="shared" si="6"/>
        <v>0.64028358627375281</v>
      </c>
      <c r="U26">
        <f t="shared" si="7"/>
        <v>1.5992209846568508</v>
      </c>
    </row>
    <row r="27" spans="1:21" x14ac:dyDescent="0.25">
      <c r="A27" s="4">
        <f t="shared" si="8"/>
        <v>25</v>
      </c>
      <c r="B27" s="4">
        <v>2983</v>
      </c>
      <c r="C27" s="4">
        <v>3451</v>
      </c>
      <c r="D27" s="6">
        <f t="shared" si="10"/>
        <v>0.86438713416401047</v>
      </c>
      <c r="E27" s="4">
        <f t="shared" si="9"/>
        <v>25</v>
      </c>
      <c r="F27" s="4">
        <v>2902</v>
      </c>
      <c r="G27" s="4">
        <v>9489</v>
      </c>
      <c r="H27" s="6">
        <f t="shared" si="3"/>
        <v>3.269813921433494</v>
      </c>
      <c r="J27">
        <f t="shared" si="1"/>
        <v>1.1847330785296253</v>
      </c>
      <c r="K27">
        <f t="shared" si="2"/>
        <v>-0.14573453858325486</v>
      </c>
      <c r="L27" s="6">
        <f t="shared" si="4"/>
        <v>-8.1293912208245267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2.391353653328288</v>
      </c>
      <c r="T27">
        <f t="shared" si="6"/>
        <v>0.17958839260087667</v>
      </c>
      <c r="U27">
        <f t="shared" si="7"/>
        <v>13.315747296891917</v>
      </c>
    </row>
    <row r="28" spans="1:21" x14ac:dyDescent="0.25">
      <c r="A28" s="4">
        <f t="shared" si="8"/>
        <v>26</v>
      </c>
      <c r="B28" s="4">
        <v>2984</v>
      </c>
      <c r="C28" s="4">
        <v>4255</v>
      </c>
      <c r="D28" s="6">
        <f t="shared" si="10"/>
        <v>0.70129259694477086</v>
      </c>
      <c r="E28" s="4">
        <f t="shared" si="9"/>
        <v>26</v>
      </c>
      <c r="F28" s="4">
        <v>3244</v>
      </c>
      <c r="G28" s="4">
        <v>10420</v>
      </c>
      <c r="H28" s="6">
        <f t="shared" si="3"/>
        <v>3.2120838471023427</v>
      </c>
      <c r="J28">
        <f t="shared" si="1"/>
        <v>1.1669199000720543</v>
      </c>
      <c r="K28">
        <f t="shared" si="2"/>
        <v>-0.35483007968382302</v>
      </c>
      <c r="L28" s="6">
        <f t="shared" si="4"/>
        <v>-3.2886724291014358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1.4503179202173191</v>
      </c>
      <c r="T28">
        <f t="shared" si="6"/>
        <v>0.49663611058357238</v>
      </c>
      <c r="U28">
        <f t="shared" si="7"/>
        <v>2.9202828576301525</v>
      </c>
    </row>
    <row r="29" spans="1:21" x14ac:dyDescent="0.25">
      <c r="A29" s="4">
        <f t="shared" si="8"/>
        <v>27</v>
      </c>
      <c r="B29" s="4">
        <v>2951</v>
      </c>
      <c r="C29" s="4">
        <v>3451</v>
      </c>
      <c r="D29" s="6">
        <f t="shared" si="10"/>
        <v>0.85511445957693422</v>
      </c>
      <c r="E29" s="4">
        <f t="shared" si="9"/>
        <v>27</v>
      </c>
      <c r="F29" s="4">
        <v>3030</v>
      </c>
      <c r="G29" s="4">
        <v>3772</v>
      </c>
      <c r="H29" s="6">
        <f t="shared" si="3"/>
        <v>1.2448844884488448</v>
      </c>
      <c r="J29">
        <f t="shared" si="1"/>
        <v>0.21904274524993322</v>
      </c>
      <c r="K29">
        <f t="shared" si="2"/>
        <v>-0.15651994815506401</v>
      </c>
      <c r="L29" s="6">
        <f t="shared" si="4"/>
        <v>-1.399455774371507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1.0830542025378209</v>
      </c>
      <c r="T29">
        <f t="shared" si="6"/>
        <v>0.62037224460176388</v>
      </c>
      <c r="U29">
        <f t="shared" si="7"/>
        <v>1.7458134401758527</v>
      </c>
    </row>
    <row r="30" spans="1:21" x14ac:dyDescent="0.25">
      <c r="A30" s="4">
        <f t="shared" si="8"/>
        <v>28</v>
      </c>
      <c r="B30" s="4">
        <v>2842</v>
      </c>
      <c r="C30" s="4">
        <v>3425</v>
      </c>
      <c r="D30" s="6">
        <f t="shared" si="10"/>
        <v>0.82978102189781022</v>
      </c>
      <c r="E30" s="4">
        <f t="shared" si="9"/>
        <v>28</v>
      </c>
      <c r="F30" s="4">
        <v>3091</v>
      </c>
      <c r="G30" s="4">
        <v>3797</v>
      </c>
      <c r="H30" s="6">
        <f t="shared" si="3"/>
        <v>1.2284050469103849</v>
      </c>
      <c r="J30">
        <f t="shared" si="1"/>
        <v>0.20571661809968592</v>
      </c>
      <c r="K30">
        <f t="shared" si="2"/>
        <v>-0.18659344203927972</v>
      </c>
      <c r="L30" s="6">
        <f t="shared" si="4"/>
        <v>-1.1024857886290591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1.0253232373094892</v>
      </c>
      <c r="T30">
        <f t="shared" si="6"/>
        <v>0.63982259078795123</v>
      </c>
      <c r="U30">
        <f t="shared" si="7"/>
        <v>1.6025117775957052</v>
      </c>
    </row>
    <row r="31" spans="1:21" x14ac:dyDescent="0.25">
      <c r="A31" s="4">
        <f t="shared" si="8"/>
        <v>29</v>
      </c>
      <c r="B31" s="4">
        <v>2833</v>
      </c>
      <c r="C31" s="4">
        <v>3806</v>
      </c>
      <c r="D31" s="6">
        <f t="shared" si="10"/>
        <v>0.74435102469784553</v>
      </c>
      <c r="E31" s="4">
        <f t="shared" si="9"/>
        <v>29</v>
      </c>
      <c r="F31" s="4">
        <v>2314</v>
      </c>
      <c r="G31" s="4">
        <v>3625</v>
      </c>
      <c r="H31" s="6">
        <f t="shared" si="3"/>
        <v>1.5665514261019879</v>
      </c>
      <c r="J31">
        <f t="shared" si="1"/>
        <v>0.44887665953515332</v>
      </c>
      <c r="K31">
        <f t="shared" si="2"/>
        <v>-0.2952425480255782</v>
      </c>
      <c r="L31" s="6">
        <f t="shared" si="4"/>
        <v>-1.5203657553323415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1.1065591028366073</v>
      </c>
      <c r="T31">
        <f t="shared" si="6"/>
        <v>0.612453124488753</v>
      </c>
      <c r="U31">
        <f t="shared" si="7"/>
        <v>1.806765381040893</v>
      </c>
    </row>
    <row r="32" spans="1:21" x14ac:dyDescent="0.25">
      <c r="A32" s="5">
        <f t="shared" si="8"/>
        <v>30</v>
      </c>
      <c r="B32" s="5">
        <v>2582</v>
      </c>
      <c r="C32" s="5">
        <v>3758</v>
      </c>
      <c r="D32" s="6">
        <f t="shared" si="10"/>
        <v>0.68706758914316124</v>
      </c>
      <c r="E32" s="5">
        <f t="shared" si="9"/>
        <v>30</v>
      </c>
      <c r="F32" s="5">
        <v>2420</v>
      </c>
      <c r="G32" s="5">
        <v>4016</v>
      </c>
      <c r="H32" s="6">
        <f t="shared" si="3"/>
        <v>1.659504132231405</v>
      </c>
      <c r="I32" s="3"/>
      <c r="J32" s="3">
        <f t="shared" si="1"/>
        <v>0.5065188422208331</v>
      </c>
      <c r="K32" s="3">
        <f t="shared" si="2"/>
        <v>-0.37532260856682281</v>
      </c>
      <c r="L32" s="6">
        <f t="shared" si="4"/>
        <v>-1.3495559037996294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1.0733536676986479</v>
      </c>
      <c r="T32" s="3">
        <f t="shared" si="6"/>
        <v>0.62364048652473947</v>
      </c>
      <c r="U32" s="3">
        <f t="shared" si="7"/>
        <v>1.7211096631649949</v>
      </c>
    </row>
    <row r="33" spans="1:21" x14ac:dyDescent="0.25">
      <c r="A33" s="4">
        <f t="shared" si="8"/>
        <v>31</v>
      </c>
      <c r="B33" s="4">
        <v>2719</v>
      </c>
      <c r="C33" s="4">
        <v>3846</v>
      </c>
      <c r="D33" s="6">
        <f t="shared" si="10"/>
        <v>0.7069682787311492</v>
      </c>
      <c r="E33" s="4">
        <f t="shared" si="9"/>
        <v>31</v>
      </c>
      <c r="F33" s="4">
        <v>2296</v>
      </c>
      <c r="G33" s="4">
        <v>3843</v>
      </c>
      <c r="H33" s="6">
        <f t="shared" si="3"/>
        <v>1.6737804878048781</v>
      </c>
      <c r="J33">
        <f t="shared" si="1"/>
        <v>0.51508483312538689</v>
      </c>
      <c r="K33">
        <f t="shared" si="2"/>
        <v>-0.34676948151625436</v>
      </c>
      <c r="L33" s="6">
        <f t="shared" si="4"/>
        <v>-1.4853810977631923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1.0997580854051647</v>
      </c>
      <c r="T33">
        <f t="shared" si="6"/>
        <v>0.61474447962090206</v>
      </c>
      <c r="U33">
        <f t="shared" si="7"/>
        <v>1.7889678099807562</v>
      </c>
    </row>
    <row r="34" spans="1:21" x14ac:dyDescent="0.25">
      <c r="A34" s="4">
        <f t="shared" si="8"/>
        <v>32</v>
      </c>
      <c r="B34" s="4">
        <v>2692</v>
      </c>
      <c r="C34" s="4">
        <v>3639</v>
      </c>
      <c r="D34" s="6">
        <f t="shared" si="10"/>
        <v>0.73976367133827969</v>
      </c>
      <c r="E34" s="4">
        <f t="shared" si="9"/>
        <v>32</v>
      </c>
      <c r="F34" s="4">
        <v>2403</v>
      </c>
      <c r="G34" s="4">
        <v>3919</v>
      </c>
      <c r="H34" s="6">
        <f t="shared" si="3"/>
        <v>1.6308780690803162</v>
      </c>
      <c r="J34">
        <f t="shared" ref="J34:J65" si="11">LN(H34)</f>
        <v>0.48911856246316249</v>
      </c>
      <c r="K34">
        <f t="shared" ref="K34:K65" si="12">LN(D34)</f>
        <v>-0.30142450684754146</v>
      </c>
      <c r="L34" s="6">
        <f t="shared" si="4"/>
        <v>-1.6226900976918757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1.1264509549913007</v>
      </c>
      <c r="T34">
        <f t="shared" si="6"/>
        <v>0.60575128936157296</v>
      </c>
      <c r="U34">
        <f t="shared" si="7"/>
        <v>1.8595931610455427</v>
      </c>
    </row>
    <row r="35" spans="1:21" x14ac:dyDescent="0.25">
      <c r="A35" s="4">
        <f t="shared" si="8"/>
        <v>33</v>
      </c>
      <c r="B35" s="4">
        <v>2814</v>
      </c>
      <c r="C35" s="4">
        <v>3713</v>
      </c>
      <c r="D35" s="6">
        <f t="shared" si="10"/>
        <v>0.75787772690546729</v>
      </c>
      <c r="E35" s="4">
        <f t="shared" si="9"/>
        <v>33</v>
      </c>
      <c r="F35" s="4">
        <v>2578</v>
      </c>
      <c r="G35" s="4">
        <v>3915</v>
      </c>
      <c r="H35" s="6">
        <f t="shared" si="3"/>
        <v>1.5186190845616758</v>
      </c>
      <c r="J35">
        <f t="shared" si="11"/>
        <v>0.41780142492577083</v>
      </c>
      <c r="K35">
        <f t="shared" si="12"/>
        <v>-0.27723321650274568</v>
      </c>
      <c r="L35" s="6">
        <f t="shared" si="4"/>
        <v>-1.5070395611185103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1.1039684906814384</v>
      </c>
      <c r="T35">
        <f t="shared" si="6"/>
        <v>0.61332593690498205</v>
      </c>
      <c r="U35">
        <f t="shared" si="7"/>
        <v>1.7999703326625627</v>
      </c>
    </row>
    <row r="36" spans="1:21" x14ac:dyDescent="0.25">
      <c r="A36" s="4">
        <f t="shared" si="8"/>
        <v>34</v>
      </c>
      <c r="B36" s="4">
        <v>2794</v>
      </c>
      <c r="C36" s="4">
        <v>3461</v>
      </c>
      <c r="D36" s="6">
        <f t="shared" si="10"/>
        <v>0.80728113262062984</v>
      </c>
      <c r="E36" s="4">
        <f t="shared" si="9"/>
        <v>34</v>
      </c>
      <c r="F36" s="4">
        <v>2784</v>
      </c>
      <c r="G36" s="5">
        <v>3687</v>
      </c>
      <c r="H36" s="6">
        <f t="shared" si="3"/>
        <v>1.3243534482758621</v>
      </c>
      <c r="I36" s="8"/>
      <c r="J36" s="3">
        <f t="shared" si="11"/>
        <v>0.28092437677983428</v>
      </c>
      <c r="K36" s="3">
        <f t="shared" si="12"/>
        <v>-0.21408330381843718</v>
      </c>
      <c r="L36" s="6">
        <f t="shared" si="4"/>
        <v>-1.3122199245303343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1.0660955533286971</v>
      </c>
      <c r="T36" s="3">
        <f t="shared" si="6"/>
        <v>0.62608584382296129</v>
      </c>
      <c r="U36" s="3">
        <f t="shared" si="7"/>
        <v>1.7027945350416798</v>
      </c>
    </row>
    <row r="37" spans="1:21" x14ac:dyDescent="0.25">
      <c r="A37" s="5">
        <f t="shared" si="8"/>
        <v>35</v>
      </c>
      <c r="B37" s="5">
        <v>3530</v>
      </c>
      <c r="C37" s="5">
        <v>2856</v>
      </c>
      <c r="D37" s="6">
        <f t="shared" si="10"/>
        <v>1.2359943977591037</v>
      </c>
      <c r="E37" s="5">
        <f t="shared" si="9"/>
        <v>35</v>
      </c>
      <c r="F37" s="5">
        <v>2896</v>
      </c>
      <c r="G37" s="5">
        <v>3511</v>
      </c>
      <c r="H37" s="6">
        <f t="shared" si="3"/>
        <v>1.2123618784530388</v>
      </c>
      <c r="I37" s="8"/>
      <c r="J37" s="3">
        <f t="shared" si="11"/>
        <v>0.19257042266282534</v>
      </c>
      <c r="K37" s="3">
        <f t="shared" si="12"/>
        <v>0.21187582646786748</v>
      </c>
      <c r="L37" s="6">
        <f t="shared" si="4"/>
        <v>0.90888340530924161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0.63431306600788351</v>
      </c>
      <c r="T37" s="3">
        <f t="shared" si="6"/>
        <v>0.77155922751413419</v>
      </c>
      <c r="U37" s="3">
        <f t="shared" si="7"/>
        <v>0.82211843678100982</v>
      </c>
    </row>
    <row r="38" spans="1:21" x14ac:dyDescent="0.25">
      <c r="A38" s="4">
        <f t="shared" si="8"/>
        <v>36</v>
      </c>
      <c r="B38" s="4">
        <v>2373</v>
      </c>
      <c r="C38" s="4">
        <v>3507</v>
      </c>
      <c r="D38" s="6">
        <f t="shared" si="10"/>
        <v>0.67664670658682635</v>
      </c>
      <c r="E38" s="4">
        <f t="shared" si="9"/>
        <v>36</v>
      </c>
      <c r="F38" s="4">
        <v>4357</v>
      </c>
      <c r="G38" s="4">
        <v>2905</v>
      </c>
      <c r="H38" s="6">
        <f t="shared" si="3"/>
        <v>0.66674317190727561</v>
      </c>
      <c r="J38">
        <f t="shared" si="11"/>
        <v>-0.40535035683143056</v>
      </c>
      <c r="K38">
        <f t="shared" si="12"/>
        <v>-0.39060599370441451</v>
      </c>
      <c r="L38" s="6">
        <f t="shared" si="4"/>
        <v>1.0377474062473646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0.60926190422551241</v>
      </c>
      <c r="T38">
        <f t="shared" si="6"/>
        <v>0.77999930411957752</v>
      </c>
      <c r="U38" s="1">
        <f t="shared" si="7"/>
        <v>0.78110570228420317</v>
      </c>
    </row>
    <row r="39" spans="1:21" x14ac:dyDescent="0.25">
      <c r="A39" s="5">
        <f t="shared" si="8"/>
        <v>37</v>
      </c>
      <c r="B39" s="5">
        <v>2920</v>
      </c>
      <c r="C39" s="5">
        <v>3570</v>
      </c>
      <c r="D39" s="6">
        <f t="shared" si="10"/>
        <v>0.81792717086834732</v>
      </c>
      <c r="E39" s="5">
        <f t="shared" si="9"/>
        <v>37</v>
      </c>
      <c r="F39" s="5">
        <v>2975</v>
      </c>
      <c r="G39" s="5">
        <v>3887</v>
      </c>
      <c r="H39" s="6">
        <f t="shared" si="3"/>
        <v>1.3065546218487396</v>
      </c>
      <c r="I39" s="3"/>
      <c r="J39" s="3">
        <f t="shared" si="11"/>
        <v>0.26739361287249314</v>
      </c>
      <c r="K39" s="3">
        <f t="shared" si="12"/>
        <v>-0.20098197951135735</v>
      </c>
      <c r="L39" s="6">
        <f t="shared" si="4"/>
        <v>-1.3304357610697277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1.0696367119519552</v>
      </c>
      <c r="T39" s="3">
        <f t="shared" si="6"/>
        <v>0.62489277939297716</v>
      </c>
      <c r="U39" s="3">
        <f t="shared" si="7"/>
        <v>1.7117123884692726</v>
      </c>
    </row>
    <row r="40" spans="1:21" x14ac:dyDescent="0.25">
      <c r="A40" s="4">
        <f t="shared" si="8"/>
        <v>38</v>
      </c>
      <c r="B40" s="4">
        <v>2979</v>
      </c>
      <c r="C40" s="4">
        <v>3560</v>
      </c>
      <c r="D40" s="6">
        <f t="shared" si="10"/>
        <v>0.83679775280898872</v>
      </c>
      <c r="E40" s="4">
        <f t="shared" si="9"/>
        <v>38</v>
      </c>
      <c r="F40" s="4">
        <v>2876</v>
      </c>
      <c r="G40" s="4">
        <v>3710</v>
      </c>
      <c r="H40" s="6">
        <f t="shared" si="3"/>
        <v>1.2899860917941586</v>
      </c>
      <c r="J40">
        <f t="shared" si="11"/>
        <v>0.25463143676054351</v>
      </c>
      <c r="K40">
        <f t="shared" si="12"/>
        <v>-0.17817287113279393</v>
      </c>
      <c r="L40" s="6">
        <f t="shared" si="4"/>
        <v>-1.4291257425535018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1.0888220443524008</v>
      </c>
      <c r="T40">
        <f t="shared" si="6"/>
        <v>0.61842898036571592</v>
      </c>
      <c r="U40">
        <f t="shared" si="7"/>
        <v>1.760625842127437</v>
      </c>
    </row>
    <row r="41" spans="1:21" x14ac:dyDescent="0.25">
      <c r="A41" s="4">
        <f t="shared" si="8"/>
        <v>39</v>
      </c>
      <c r="B41" s="4">
        <v>2959</v>
      </c>
      <c r="C41" s="4">
        <v>3553</v>
      </c>
      <c r="D41" s="6">
        <f t="shared" si="10"/>
        <v>0.83281733746130027</v>
      </c>
      <c r="E41" s="4">
        <f t="shared" si="9"/>
        <v>39</v>
      </c>
      <c r="F41" s="4">
        <v>2791</v>
      </c>
      <c r="G41" s="4">
        <v>3745</v>
      </c>
      <c r="H41" s="6">
        <f t="shared" si="3"/>
        <v>1.3418129702615551</v>
      </c>
      <c r="J41">
        <f t="shared" si="11"/>
        <v>0.29402166241499778</v>
      </c>
      <c r="K41">
        <f t="shared" si="12"/>
        <v>-0.18294094362081748</v>
      </c>
      <c r="L41" s="6">
        <f t="shared" si="4"/>
        <v>-1.6071944125554409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1.1234385938007778</v>
      </c>
      <c r="T41">
        <f t="shared" si="6"/>
        <v>0.60676619475526894</v>
      </c>
      <c r="U41">
        <f t="shared" si="7"/>
        <v>1.8515181028730545</v>
      </c>
    </row>
    <row r="42" spans="1:21" x14ac:dyDescent="0.25">
      <c r="A42" s="4">
        <f t="shared" si="8"/>
        <v>40</v>
      </c>
      <c r="B42" s="4">
        <v>2960</v>
      </c>
      <c r="C42" s="4">
        <v>3650</v>
      </c>
      <c r="D42" s="6">
        <f t="shared" si="10"/>
        <v>0.81095890410958904</v>
      </c>
      <c r="E42" s="4">
        <f t="shared" si="9"/>
        <v>40</v>
      </c>
      <c r="F42" s="4">
        <v>2808</v>
      </c>
      <c r="G42" s="4">
        <v>3660</v>
      </c>
      <c r="H42" s="6">
        <f t="shared" si="3"/>
        <v>1.3034188034188035</v>
      </c>
      <c r="J42">
        <f t="shared" si="11"/>
        <v>0.26499066124971021</v>
      </c>
      <c r="K42">
        <f t="shared" si="12"/>
        <v>-0.20953789925843114</v>
      </c>
      <c r="L42" s="6">
        <f t="shared" si="4"/>
        <v>-1.2646431131911229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1.0568466212043544</v>
      </c>
      <c r="T42">
        <f t="shared" si="6"/>
        <v>0.62920193465843433</v>
      </c>
      <c r="U42">
        <f t="shared" si="7"/>
        <v>1.679662065530789</v>
      </c>
    </row>
    <row r="43" spans="1:21" x14ac:dyDescent="0.25">
      <c r="A43" s="4">
        <f t="shared" si="8"/>
        <v>41</v>
      </c>
      <c r="B43" s="4">
        <v>2962</v>
      </c>
      <c r="C43" s="4">
        <v>3606</v>
      </c>
      <c r="D43" s="6">
        <f t="shared" si="10"/>
        <v>0.82140876317249034</v>
      </c>
      <c r="E43" s="4">
        <f t="shared" si="9"/>
        <v>41</v>
      </c>
      <c r="F43" s="4">
        <v>2731</v>
      </c>
      <c r="G43" s="4">
        <v>3691</v>
      </c>
      <c r="H43" s="6">
        <f t="shared" si="3"/>
        <v>1.3515195898938117</v>
      </c>
      <c r="J43">
        <f t="shared" si="11"/>
        <v>0.30122958155629348</v>
      </c>
      <c r="K43">
        <f t="shared" si="12"/>
        <v>-0.19673440893551844</v>
      </c>
      <c r="L43" s="6">
        <f t="shared" si="4"/>
        <v>-1.5311484309540602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1.1086552549774693</v>
      </c>
      <c r="T43">
        <f t="shared" si="6"/>
        <v>0.61174690236623297</v>
      </c>
      <c r="U43">
        <f t="shared" si="7"/>
        <v>1.8122776767470308</v>
      </c>
    </row>
    <row r="44" spans="1:21" x14ac:dyDescent="0.25">
      <c r="A44" s="4">
        <f t="shared" si="8"/>
        <v>42</v>
      </c>
      <c r="B44" s="4">
        <v>2852</v>
      </c>
      <c r="C44" s="4">
        <v>3621</v>
      </c>
      <c r="D44" s="6">
        <f t="shared" si="10"/>
        <v>0.78762772714719687</v>
      </c>
      <c r="E44" s="4">
        <f t="shared" si="9"/>
        <v>42</v>
      </c>
      <c r="F44" s="4">
        <v>2837</v>
      </c>
      <c r="G44" s="4">
        <v>3940</v>
      </c>
      <c r="H44" s="6">
        <f t="shared" si="3"/>
        <v>1.3887909763835038</v>
      </c>
      <c r="J44">
        <f t="shared" si="11"/>
        <v>0.32843356748312824</v>
      </c>
      <c r="K44">
        <f t="shared" si="12"/>
        <v>-0.23872972823145469</v>
      </c>
      <c r="L44" s="6">
        <f t="shared" si="4"/>
        <v>-1.3757547914799424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1.0784467314637007</v>
      </c>
      <c r="T44">
        <f t="shared" si="6"/>
        <v>0.62192456417722974</v>
      </c>
      <c r="U44">
        <f t="shared" si="7"/>
        <v>1.7340474931882188</v>
      </c>
    </row>
    <row r="45" spans="1:21" x14ac:dyDescent="0.25">
      <c r="A45" s="4">
        <f t="shared" si="8"/>
        <v>43</v>
      </c>
      <c r="B45" s="4">
        <v>2865</v>
      </c>
      <c r="C45" s="4">
        <v>3598</v>
      </c>
      <c r="D45" s="6">
        <f t="shared" si="10"/>
        <v>0.79627570872707054</v>
      </c>
      <c r="E45" s="4">
        <f t="shared" si="9"/>
        <v>43</v>
      </c>
      <c r="F45" s="4">
        <v>2803</v>
      </c>
      <c r="G45" s="4">
        <v>3695</v>
      </c>
      <c r="H45" s="6">
        <f t="shared" si="3"/>
        <v>1.3182304673564038</v>
      </c>
      <c r="J45">
        <f t="shared" si="11"/>
        <v>0.27629028221751384</v>
      </c>
      <c r="K45">
        <f t="shared" si="12"/>
        <v>-0.22780978536163854</v>
      </c>
      <c r="L45" s="6">
        <f t="shared" si="4"/>
        <v>-1.2128113012306057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1.0467705169592298</v>
      </c>
      <c r="T45">
        <f t="shared" si="6"/>
        <v>0.63259671101460024</v>
      </c>
      <c r="U45">
        <f t="shared" si="7"/>
        <v>1.6547201380170795</v>
      </c>
    </row>
    <row r="46" spans="1:21" x14ac:dyDescent="0.25">
      <c r="A46" s="4">
        <f t="shared" si="8"/>
        <v>44</v>
      </c>
      <c r="B46" s="4">
        <v>2835</v>
      </c>
      <c r="C46" s="4">
        <v>3438</v>
      </c>
      <c r="D46" s="6">
        <f t="shared" si="10"/>
        <v>0.82460732984293195</v>
      </c>
      <c r="E46" s="4">
        <f t="shared" si="9"/>
        <v>44</v>
      </c>
      <c r="F46" s="4">
        <v>3226</v>
      </c>
      <c r="G46" s="4">
        <v>3938</v>
      </c>
      <c r="H46" s="6">
        <f t="shared" si="3"/>
        <v>1.2207067575945443</v>
      </c>
      <c r="J46">
        <f t="shared" si="11"/>
        <v>0.19943000051391663</v>
      </c>
      <c r="K46">
        <f t="shared" si="12"/>
        <v>-0.1928479697809421</v>
      </c>
      <c r="L46" s="6">
        <f t="shared" si="4"/>
        <v>-1.0341306716396916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1.0120350025667562</v>
      </c>
      <c r="T46">
        <f t="shared" si="6"/>
        <v>0.64429957753028677</v>
      </c>
      <c r="U46">
        <f t="shared" si="7"/>
        <v>1.570752236787216</v>
      </c>
    </row>
    <row r="47" spans="1:21" x14ac:dyDescent="0.25">
      <c r="A47" s="4">
        <f t="shared" si="8"/>
        <v>45</v>
      </c>
      <c r="B47" s="4">
        <v>2794</v>
      </c>
      <c r="C47" s="4">
        <v>3523</v>
      </c>
      <c r="D47" s="6">
        <f t="shared" si="10"/>
        <v>0.79307408458699968</v>
      </c>
      <c r="E47" s="4">
        <f t="shared" si="9"/>
        <v>45</v>
      </c>
      <c r="F47" s="4">
        <v>3794</v>
      </c>
      <c r="G47" s="4">
        <v>2950</v>
      </c>
      <c r="H47" s="6">
        <f t="shared" si="3"/>
        <v>0.77754348972061149</v>
      </c>
      <c r="J47">
        <f t="shared" si="11"/>
        <v>-0.251615701161094</v>
      </c>
      <c r="K47">
        <f t="shared" si="12"/>
        <v>-0.23183863852433054</v>
      </c>
      <c r="L47" s="6">
        <f t="shared" si="4"/>
        <v>1.0853052914848269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0.60001665133534976</v>
      </c>
      <c r="T47">
        <f t="shared" si="6"/>
        <v>0.7831141553710903</v>
      </c>
      <c r="U47">
        <f t="shared" si="7"/>
        <v>0.76619308592503088</v>
      </c>
    </row>
    <row r="48" spans="1:21" x14ac:dyDescent="0.25">
      <c r="A48" s="4">
        <f t="shared" si="8"/>
        <v>46</v>
      </c>
      <c r="B48" s="4">
        <v>2724</v>
      </c>
      <c r="C48" s="4">
        <v>3488</v>
      </c>
      <c r="D48" s="6">
        <f t="shared" si="10"/>
        <v>0.78096330275229353</v>
      </c>
      <c r="E48" s="4">
        <f t="shared" si="9"/>
        <v>46</v>
      </c>
      <c r="F48" s="4">
        <v>3074</v>
      </c>
      <c r="G48" s="4">
        <v>3966</v>
      </c>
      <c r="H48" s="6">
        <f t="shared" si="3"/>
        <v>1.2901756668835394</v>
      </c>
      <c r="J48">
        <f t="shared" si="11"/>
        <v>0.25477838498120009</v>
      </c>
      <c r="K48">
        <f t="shared" si="12"/>
        <v>-0.24722711775946732</v>
      </c>
      <c r="L48" s="6">
        <f t="shared" si="4"/>
        <v>-1.0305438468488701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1.0113377238274204</v>
      </c>
      <c r="T48">
        <f t="shared" si="6"/>
        <v>0.64453450020678649</v>
      </c>
      <c r="U48">
        <f t="shared" si="7"/>
        <v>1.5690978892564356</v>
      </c>
    </row>
    <row r="49" spans="1:21" x14ac:dyDescent="0.25">
      <c r="A49" s="4">
        <f t="shared" si="8"/>
        <v>47</v>
      </c>
      <c r="B49" s="4">
        <v>2804</v>
      </c>
      <c r="C49" s="4">
        <v>3462</v>
      </c>
      <c r="D49" s="6">
        <f t="shared" si="10"/>
        <v>0.8099364529173888</v>
      </c>
      <c r="E49" s="4">
        <f t="shared" si="9"/>
        <v>47</v>
      </c>
      <c r="F49" s="5">
        <v>2960</v>
      </c>
      <c r="G49" s="5">
        <v>3853</v>
      </c>
      <c r="H49" s="6">
        <f t="shared" si="3"/>
        <v>1.3016891891891893</v>
      </c>
      <c r="I49" s="3"/>
      <c r="J49" s="3">
        <f t="shared" si="11"/>
        <v>0.26366279730805159</v>
      </c>
      <c r="K49" s="3">
        <f t="shared" si="12"/>
        <v>-0.21079948758167383</v>
      </c>
      <c r="L49" s="6">
        <f t="shared" si="4"/>
        <v>-1.250775323663422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1.0541507229201692</v>
      </c>
      <c r="T49" s="3">
        <f t="shared" si="6"/>
        <v>0.6301102194013406</v>
      </c>
      <c r="U49" s="3">
        <f t="shared" si="7"/>
        <v>1.6729624285759146</v>
      </c>
    </row>
    <row r="50" spans="1:21" x14ac:dyDescent="0.25">
      <c r="A50" s="4">
        <f t="shared" si="8"/>
        <v>48</v>
      </c>
      <c r="B50" s="4">
        <v>2189</v>
      </c>
      <c r="C50" s="4">
        <v>3531</v>
      </c>
      <c r="D50" s="6">
        <f t="shared" si="10"/>
        <v>0.6199376947040498</v>
      </c>
      <c r="E50" s="4">
        <f t="shared" si="9"/>
        <v>48</v>
      </c>
      <c r="F50" s="4">
        <v>2855</v>
      </c>
      <c r="G50" s="4">
        <v>4102</v>
      </c>
      <c r="H50" s="6">
        <f t="shared" si="3"/>
        <v>1.4367775831873906</v>
      </c>
      <c r="J50">
        <f t="shared" si="11"/>
        <v>0.36240281654221534</v>
      </c>
      <c r="K50">
        <f t="shared" si="12"/>
        <v>-0.47813629840552352</v>
      </c>
      <c r="L50" s="6">
        <f t="shared" si="4"/>
        <v>-0.75794876429743319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0.9583452397794211</v>
      </c>
      <c r="T50">
        <f t="shared" si="6"/>
        <v>0.66238838773357533</v>
      </c>
      <c r="U50">
        <f t="shared" si="7"/>
        <v>1.4468025972775431</v>
      </c>
    </row>
    <row r="51" spans="1:21" x14ac:dyDescent="0.25">
      <c r="A51" s="4">
        <f t="shared" si="8"/>
        <v>49</v>
      </c>
      <c r="B51" s="4">
        <v>2728</v>
      </c>
      <c r="C51" s="4">
        <v>3583</v>
      </c>
      <c r="D51" s="6">
        <f t="shared" si="10"/>
        <v>0.76137315099078984</v>
      </c>
      <c r="E51" s="4">
        <f t="shared" si="9"/>
        <v>49</v>
      </c>
      <c r="F51" s="4">
        <v>3016</v>
      </c>
      <c r="G51" s="4">
        <v>3813</v>
      </c>
      <c r="H51" s="6">
        <f t="shared" si="3"/>
        <v>1.2642572944297081</v>
      </c>
      <c r="J51">
        <f t="shared" si="11"/>
        <v>0.23448483072971699</v>
      </c>
      <c r="K51">
        <f t="shared" si="12"/>
        <v>-0.27263169834160111</v>
      </c>
      <c r="L51" s="6">
        <f t="shared" si="4"/>
        <v>-0.86007911829795003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0.97819938059712153</v>
      </c>
      <c r="T51">
        <f t="shared" si="6"/>
        <v>0.65569925806795748</v>
      </c>
      <c r="U51">
        <f t="shared" si="7"/>
        <v>1.4918415242369234</v>
      </c>
    </row>
    <row r="52" spans="1:21" x14ac:dyDescent="0.25">
      <c r="A52" s="4">
        <f t="shared" si="8"/>
        <v>50</v>
      </c>
      <c r="B52" s="4">
        <v>2869</v>
      </c>
      <c r="C52" s="4">
        <v>3664</v>
      </c>
      <c r="D52" s="6">
        <f t="shared" si="10"/>
        <v>0.78302401746724892</v>
      </c>
      <c r="E52" s="4">
        <f t="shared" si="9"/>
        <v>50</v>
      </c>
      <c r="F52" s="4">
        <v>2018</v>
      </c>
      <c r="G52" s="4">
        <v>3711</v>
      </c>
      <c r="H52" s="6">
        <f t="shared" si="3"/>
        <v>1.8389494549058474</v>
      </c>
      <c r="J52">
        <f t="shared" si="11"/>
        <v>0.60919446014704337</v>
      </c>
      <c r="K52">
        <f t="shared" si="12"/>
        <v>-0.24459190981265608</v>
      </c>
      <c r="L52" s="6">
        <f t="shared" si="4"/>
        <v>-2.4906566231632632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1.2951836475429384</v>
      </c>
      <c r="T52">
        <f t="shared" si="6"/>
        <v>0.54890295380929888</v>
      </c>
      <c r="U52">
        <f t="shared" si="7"/>
        <v>2.3595858585831442</v>
      </c>
    </row>
    <row r="53" spans="1:21" x14ac:dyDescent="0.25">
      <c r="A53" s="4">
        <f t="shared" si="8"/>
        <v>51</v>
      </c>
      <c r="B53" s="4">
        <v>2767</v>
      </c>
      <c r="C53" s="4">
        <v>3419</v>
      </c>
      <c r="D53" s="6">
        <f t="shared" si="10"/>
        <v>0.80930096519450134</v>
      </c>
      <c r="E53" s="4">
        <f t="shared" si="9"/>
        <v>51</v>
      </c>
      <c r="F53" s="5">
        <v>2807</v>
      </c>
      <c r="G53" s="5">
        <v>3813</v>
      </c>
      <c r="H53" s="6">
        <f t="shared" si="3"/>
        <v>1.3583897399358746</v>
      </c>
      <c r="I53" s="3"/>
      <c r="J53" s="3">
        <f t="shared" si="11"/>
        <v>0.30629998349568127</v>
      </c>
      <c r="K53" s="3">
        <f t="shared" si="12"/>
        <v>-0.21158440985237534</v>
      </c>
      <c r="L53" s="6">
        <f t="shared" si="4"/>
        <v>-1.4476491141733456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1.0924229877952985</v>
      </c>
      <c r="T53" s="3">
        <f t="shared" si="6"/>
        <v>0.61721577361810254</v>
      </c>
      <c r="U53" s="3">
        <f t="shared" si="7"/>
        <v>1.7699207221998619</v>
      </c>
    </row>
    <row r="54" spans="1:21" x14ac:dyDescent="0.25">
      <c r="A54" s="4">
        <f t="shared" si="8"/>
        <v>52</v>
      </c>
      <c r="B54" s="4">
        <v>2803</v>
      </c>
      <c r="C54" s="4">
        <v>3587</v>
      </c>
      <c r="D54" s="6">
        <f t="shared" si="10"/>
        <v>0.78143295232785059</v>
      </c>
      <c r="E54" s="4">
        <f t="shared" si="9"/>
        <v>52</v>
      </c>
      <c r="F54" s="4">
        <v>2405</v>
      </c>
      <c r="G54" s="4">
        <v>3716</v>
      </c>
      <c r="H54" s="6">
        <f t="shared" si="3"/>
        <v>1.5451143451143452</v>
      </c>
      <c r="J54">
        <f t="shared" si="11"/>
        <v>0.43509791739386766</v>
      </c>
      <c r="K54">
        <f t="shared" si="12"/>
        <v>-0.24662592636749428</v>
      </c>
      <c r="L54" s="6">
        <f t="shared" si="4"/>
        <v>-1.7642018574540843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1.153960841089074</v>
      </c>
      <c r="T54">
        <f t="shared" si="6"/>
        <v>0.59648283514418732</v>
      </c>
      <c r="U54">
        <f t="shared" si="7"/>
        <v>1.9346086309593939</v>
      </c>
    </row>
    <row r="55" spans="1:21" x14ac:dyDescent="0.25">
      <c r="A55" s="4">
        <f t="shared" si="8"/>
        <v>53</v>
      </c>
      <c r="B55" s="4">
        <v>2888</v>
      </c>
      <c r="C55" s="4">
        <v>3476</v>
      </c>
      <c r="D55" s="6">
        <f t="shared" si="10"/>
        <v>0.83084004602991945</v>
      </c>
      <c r="E55" s="4">
        <f t="shared" si="9"/>
        <v>53</v>
      </c>
      <c r="F55" s="4">
        <v>2718</v>
      </c>
      <c r="G55" s="4">
        <v>3795</v>
      </c>
      <c r="H55" s="6">
        <f t="shared" si="3"/>
        <v>1.3962472406181015</v>
      </c>
      <c r="J55">
        <f t="shared" si="11"/>
        <v>0.33378809511864121</v>
      </c>
      <c r="K55">
        <f t="shared" si="12"/>
        <v>-0.1853179863725658</v>
      </c>
      <c r="L55" s="6">
        <f t="shared" si="4"/>
        <v>-1.8011640513273715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1.1611462915780411</v>
      </c>
      <c r="T55">
        <f t="shared" si="6"/>
        <v>0.59406195929426253</v>
      </c>
      <c r="U55">
        <f t="shared" si="7"/>
        <v>1.954587856387012</v>
      </c>
    </row>
    <row r="56" spans="1:21" x14ac:dyDescent="0.25">
      <c r="A56" s="4">
        <f t="shared" si="8"/>
        <v>54</v>
      </c>
      <c r="B56" s="4">
        <v>2759</v>
      </c>
      <c r="C56" s="4">
        <v>3498</v>
      </c>
      <c r="D56" s="6">
        <f t="shared" si="10"/>
        <v>0.78873642081189255</v>
      </c>
      <c r="E56" s="4">
        <f t="shared" si="9"/>
        <v>54</v>
      </c>
      <c r="F56" s="4">
        <v>2815</v>
      </c>
      <c r="G56" s="4">
        <v>3842</v>
      </c>
      <c r="H56" s="6">
        <f t="shared" si="3"/>
        <v>1.3648312611012434</v>
      </c>
      <c r="J56">
        <f t="shared" si="11"/>
        <v>0.31103080275471129</v>
      </c>
      <c r="K56">
        <f t="shared" si="12"/>
        <v>-0.23732308136126123</v>
      </c>
      <c r="L56" s="6">
        <f t="shared" si="4"/>
        <v>-1.310579657784106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1.0657766854732302</v>
      </c>
      <c r="T56">
        <f t="shared" si="6"/>
        <v>0.62619327473377229</v>
      </c>
      <c r="U56">
        <f t="shared" si="7"/>
        <v>1.7019931840155069</v>
      </c>
    </row>
    <row r="57" spans="1:21" x14ac:dyDescent="0.25">
      <c r="A57" s="4">
        <f t="shared" si="8"/>
        <v>55</v>
      </c>
      <c r="B57" s="4">
        <v>2705</v>
      </c>
      <c r="C57" s="4">
        <v>3531</v>
      </c>
      <c r="D57" s="6">
        <f t="shared" si="10"/>
        <v>0.76607193429623333</v>
      </c>
      <c r="E57" s="4">
        <f t="shared" si="9"/>
        <v>55</v>
      </c>
      <c r="F57" s="4">
        <v>2681</v>
      </c>
      <c r="G57" s="4">
        <v>3853</v>
      </c>
      <c r="H57" s="6">
        <f t="shared" si="3"/>
        <v>1.4371503170458784</v>
      </c>
      <c r="J57">
        <f t="shared" si="11"/>
        <v>0.36266220639019825</v>
      </c>
      <c r="K57">
        <f t="shared" si="12"/>
        <v>-0.26647920464780456</v>
      </c>
      <c r="L57" s="6">
        <f t="shared" si="4"/>
        <v>-1.3609399910567697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1.0755667342614361</v>
      </c>
      <c r="T57">
        <f t="shared" si="6"/>
        <v>0.62289487434574586</v>
      </c>
      <c r="U57">
        <f t="shared" si="7"/>
        <v>1.7267227241051737</v>
      </c>
    </row>
    <row r="58" spans="1:21" x14ac:dyDescent="0.25">
      <c r="A58" s="4">
        <f t="shared" si="8"/>
        <v>56</v>
      </c>
      <c r="B58" s="4">
        <v>2752</v>
      </c>
      <c r="C58" s="4">
        <v>3673</v>
      </c>
      <c r="D58" s="6">
        <f t="shared" si="10"/>
        <v>0.74925129322080042</v>
      </c>
      <c r="E58" s="4">
        <f t="shared" si="9"/>
        <v>56</v>
      </c>
      <c r="F58" s="4">
        <v>2815</v>
      </c>
      <c r="G58" s="4">
        <v>3842</v>
      </c>
      <c r="H58" s="6">
        <f t="shared" si="3"/>
        <v>1.3648312611012434</v>
      </c>
      <c r="J58">
        <f t="shared" si="11"/>
        <v>0.31103080275471129</v>
      </c>
      <c r="K58">
        <f t="shared" si="12"/>
        <v>-0.28868084676643307</v>
      </c>
      <c r="L58" s="6">
        <f t="shared" si="4"/>
        <v>-1.0774209866661546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1.0204506398079005</v>
      </c>
      <c r="T58">
        <f t="shared" si="6"/>
        <v>0.64146423505731365</v>
      </c>
      <c r="U58">
        <f t="shared" si="7"/>
        <v>1.5908145521421395</v>
      </c>
    </row>
    <row r="59" spans="1:21" x14ac:dyDescent="0.25">
      <c r="A59" s="4">
        <f t="shared" si="8"/>
        <v>57</v>
      </c>
      <c r="B59" s="4">
        <v>2786</v>
      </c>
      <c r="C59" s="4">
        <v>3584</v>
      </c>
      <c r="D59" s="6">
        <f t="shared" si="10"/>
        <v>0.77734375</v>
      </c>
      <c r="E59" s="4">
        <f t="shared" si="9"/>
        <v>57</v>
      </c>
      <c r="F59" s="4">
        <v>2511</v>
      </c>
      <c r="G59" s="4">
        <v>4018</v>
      </c>
      <c r="H59" s="6">
        <f t="shared" si="3"/>
        <v>1.6001592990840303</v>
      </c>
      <c r="I59" s="3"/>
      <c r="J59" s="3">
        <f t="shared" si="11"/>
        <v>0.47010318621729474</v>
      </c>
      <c r="K59" s="3">
        <f t="shared" si="12"/>
        <v>-0.25187261975507008</v>
      </c>
      <c r="L59" s="6">
        <f t="shared" si="4"/>
        <v>-1.8664322730848626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1.1738344338876974</v>
      </c>
      <c r="T59" s="3">
        <f t="shared" si="6"/>
        <v>0.5897871518420339</v>
      </c>
      <c r="U59" s="3">
        <f t="shared" si="7"/>
        <v>1.9902678961750124</v>
      </c>
    </row>
    <row r="60" spans="1:21" x14ac:dyDescent="0.25">
      <c r="A60" s="4">
        <f t="shared" si="8"/>
        <v>58</v>
      </c>
      <c r="B60" s="4">
        <v>2838</v>
      </c>
      <c r="C60" s="4">
        <v>3595</v>
      </c>
      <c r="D60" s="6">
        <f t="shared" si="10"/>
        <v>0.78942976356050065</v>
      </c>
      <c r="E60" s="4">
        <f t="shared" si="9"/>
        <v>58</v>
      </c>
      <c r="F60" s="4">
        <v>2578</v>
      </c>
      <c r="G60" s="4">
        <v>3707</v>
      </c>
      <c r="H60" s="6">
        <f t="shared" si="3"/>
        <v>1.4379363847944142</v>
      </c>
      <c r="J60">
        <f t="shared" si="11"/>
        <v>0.36320901965159952</v>
      </c>
      <c r="K60">
        <f t="shared" si="12"/>
        <v>-0.23644441243515915</v>
      </c>
      <c r="L60" s="6">
        <f t="shared" si="4"/>
        <v>-1.5361285805440779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1.1096233960577688</v>
      </c>
      <c r="T60">
        <f t="shared" si="6"/>
        <v>0.61142072248868518</v>
      </c>
      <c r="U60">
        <f t="shared" si="7"/>
        <v>1.8148279167595653</v>
      </c>
    </row>
    <row r="61" spans="1:21" x14ac:dyDescent="0.25">
      <c r="A61" s="4">
        <f t="shared" si="8"/>
        <v>59</v>
      </c>
      <c r="B61" s="4">
        <v>3031</v>
      </c>
      <c r="C61" s="4">
        <v>4639</v>
      </c>
      <c r="D61" s="6">
        <f t="shared" si="10"/>
        <v>0.65337357189049361</v>
      </c>
      <c r="E61" s="4">
        <f t="shared" si="9"/>
        <v>59</v>
      </c>
      <c r="F61" s="4">
        <v>2460</v>
      </c>
      <c r="G61" s="4">
        <v>4632</v>
      </c>
      <c r="H61" s="6">
        <f t="shared" si="3"/>
        <v>1.8829268292682926</v>
      </c>
      <c r="J61">
        <f t="shared" si="11"/>
        <v>0.63282739032642266</v>
      </c>
      <c r="K61">
        <f t="shared" si="12"/>
        <v>-0.42560622769394058</v>
      </c>
      <c r="L61" s="6">
        <f t="shared" si="4"/>
        <v>-1.4868847050365479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1.1000503866591049</v>
      </c>
      <c r="T61">
        <f t="shared" si="6"/>
        <v>0.61464599935892628</v>
      </c>
      <c r="U61">
        <f t="shared" si="7"/>
        <v>1.7897300036223351</v>
      </c>
    </row>
    <row r="62" spans="1:21" x14ac:dyDescent="0.25">
      <c r="A62" s="4">
        <f t="shared" si="8"/>
        <v>60</v>
      </c>
      <c r="B62" s="4">
        <v>3827</v>
      </c>
      <c r="C62" s="4">
        <v>4715</v>
      </c>
      <c r="D62" s="6">
        <f t="shared" si="10"/>
        <v>0.81166489925768825</v>
      </c>
      <c r="E62" s="4">
        <f t="shared" si="9"/>
        <v>60</v>
      </c>
      <c r="F62" s="4">
        <v>4049</v>
      </c>
      <c r="G62" s="4">
        <v>5445</v>
      </c>
      <c r="H62" s="6">
        <f t="shared" si="3"/>
        <v>1.3447764880217337</v>
      </c>
      <c r="J62">
        <f t="shared" si="11"/>
        <v>0.29622781933489967</v>
      </c>
      <c r="K62">
        <f t="shared" si="12"/>
        <v>-0.20866770964185558</v>
      </c>
      <c r="L62" s="6">
        <f t="shared" si="4"/>
        <v>-1.4196150417490414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1.0869731641160136</v>
      </c>
      <c r="T62">
        <f t="shared" si="6"/>
        <v>0.61905189322560483</v>
      </c>
      <c r="U62">
        <f t="shared" si="7"/>
        <v>1.7558676033640388</v>
      </c>
    </row>
    <row r="63" spans="1:21" x14ac:dyDescent="0.25">
      <c r="A63" s="4">
        <f t="shared" si="8"/>
        <v>61</v>
      </c>
      <c r="B63" s="4">
        <v>3950</v>
      </c>
      <c r="C63" s="4">
        <v>4700</v>
      </c>
      <c r="D63" s="6">
        <f t="shared" si="10"/>
        <v>0.84042553191489366</v>
      </c>
      <c r="E63" s="4">
        <f t="shared" si="9"/>
        <v>61</v>
      </c>
      <c r="F63" s="4">
        <v>4470</v>
      </c>
      <c r="G63" s="4">
        <v>5507</v>
      </c>
      <c r="H63" s="6">
        <f t="shared" si="3"/>
        <v>1.2319910514541388</v>
      </c>
      <c r="J63">
        <f t="shared" si="11"/>
        <v>0.20863160165486705</v>
      </c>
      <c r="K63">
        <f t="shared" si="12"/>
        <v>-0.17384692980298236</v>
      </c>
      <c r="L63" s="6">
        <f t="shared" si="4"/>
        <v>-1.2000879273007901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1.0442970930672737</v>
      </c>
      <c r="T63">
        <f t="shared" si="6"/>
        <v>0.63343004111350754</v>
      </c>
      <c r="U63">
        <f t="shared" si="7"/>
        <v>1.6486384056422434</v>
      </c>
    </row>
    <row r="64" spans="1:21" x14ac:dyDescent="0.25">
      <c r="A64" s="4">
        <f t="shared" si="8"/>
        <v>62</v>
      </c>
      <c r="B64" s="4">
        <v>4042</v>
      </c>
      <c r="C64" s="4">
        <v>4964</v>
      </c>
      <c r="D64" s="6">
        <f t="shared" si="10"/>
        <v>0.81426269137792107</v>
      </c>
      <c r="E64" s="4">
        <f t="shared" si="9"/>
        <v>62</v>
      </c>
      <c r="F64" s="4">
        <v>4544</v>
      </c>
      <c r="G64" s="4">
        <v>5278</v>
      </c>
      <c r="H64" s="6">
        <f t="shared" si="3"/>
        <v>1.161531690140845</v>
      </c>
      <c r="J64">
        <f t="shared" si="11"/>
        <v>0.14973955666228206</v>
      </c>
      <c r="K64">
        <f t="shared" si="12"/>
        <v>-0.20547224836093148</v>
      </c>
      <c r="L64" s="6">
        <f t="shared" si="4"/>
        <v>-0.72875805787285852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0.95267056645048376</v>
      </c>
      <c r="T64">
        <f t="shared" si="6"/>
        <v>0.66430026224155936</v>
      </c>
      <c r="U64">
        <f t="shared" si="7"/>
        <v>1.434096327518932</v>
      </c>
    </row>
    <row r="65" spans="1:21" x14ac:dyDescent="0.25">
      <c r="A65" s="4">
        <f t="shared" si="8"/>
        <v>63</v>
      </c>
      <c r="B65" s="4">
        <v>3845</v>
      </c>
      <c r="C65" s="4">
        <v>4812</v>
      </c>
      <c r="D65" s="6">
        <f t="shared" si="10"/>
        <v>0.79904405652535326</v>
      </c>
      <c r="E65" s="4">
        <f t="shared" si="9"/>
        <v>63</v>
      </c>
      <c r="F65" s="4">
        <v>4438</v>
      </c>
      <c r="G65" s="4">
        <v>5898</v>
      </c>
      <c r="H65" s="6">
        <f t="shared" si="3"/>
        <v>1.3289770166741774</v>
      </c>
      <c r="J65">
        <f t="shared" si="11"/>
        <v>0.28440948588268222</v>
      </c>
      <c r="K65">
        <f t="shared" si="12"/>
        <v>-0.22433919515482517</v>
      </c>
      <c r="L65" s="6">
        <f t="shared" si="4"/>
        <v>-1.2677654731104844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1.0574536079726782</v>
      </c>
      <c r="T65">
        <f t="shared" si="6"/>
        <v>0.62899743257315577</v>
      </c>
      <c r="U65">
        <f t="shared" si="7"/>
        <v>1.6811731705275135</v>
      </c>
    </row>
    <row r="66" spans="1:21" x14ac:dyDescent="0.25">
      <c r="A66" s="4">
        <f t="shared" si="8"/>
        <v>64</v>
      </c>
      <c r="B66" s="4">
        <v>3643</v>
      </c>
      <c r="C66" s="4">
        <v>4735</v>
      </c>
      <c r="D66" s="6">
        <f t="shared" si="10"/>
        <v>0.769376979936642</v>
      </c>
      <c r="E66" s="4">
        <f t="shared" si="9"/>
        <v>64</v>
      </c>
      <c r="F66" s="4">
        <v>4075</v>
      </c>
      <c r="G66" s="4">
        <v>5564</v>
      </c>
      <c r="H66" s="6">
        <f t="shared" si="3"/>
        <v>1.365398773006135</v>
      </c>
      <c r="J66">
        <f t="shared" ref="J66:J92" si="13">LN(H66)</f>
        <v>0.31144652736837047</v>
      </c>
      <c r="K66">
        <f t="shared" ref="K66:K92" si="14">LN(D66)</f>
        <v>-0.26217420861161483</v>
      </c>
      <c r="L66" s="6">
        <f t="shared" si="4"/>
        <v>-1.187937322354037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1.0419350154656248</v>
      </c>
      <c r="T66">
        <f t="shared" si="6"/>
        <v>0.63422585713510005</v>
      </c>
      <c r="U66">
        <f t="shared" si="7"/>
        <v>1.6428453740000644</v>
      </c>
    </row>
    <row r="67" spans="1:21" x14ac:dyDescent="0.25">
      <c r="A67" s="5">
        <f t="shared" si="8"/>
        <v>65</v>
      </c>
      <c r="B67" s="5">
        <v>3741</v>
      </c>
      <c r="C67" s="5">
        <v>4778</v>
      </c>
      <c r="D67" s="6">
        <f t="shared" si="10"/>
        <v>0.7829635830891587</v>
      </c>
      <c r="E67" s="5">
        <f t="shared" si="9"/>
        <v>65</v>
      </c>
      <c r="F67" s="5">
        <v>4345</v>
      </c>
      <c r="G67" s="5">
        <v>5671</v>
      </c>
      <c r="H67" s="6">
        <f t="shared" ref="H67:H92" si="15">G67/F67</f>
        <v>1.3051783659378595</v>
      </c>
      <c r="I67" s="3"/>
      <c r="J67" s="3">
        <f t="shared" si="13"/>
        <v>0.26633971031453552</v>
      </c>
      <c r="K67" s="3">
        <f t="shared" si="14"/>
        <v>-0.24466909353760863</v>
      </c>
      <c r="L67" s="6">
        <f t="shared" ref="L67:L92" si="16">J67/K67</f>
        <v>-1.0885711246304015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7">O67-P67*L67</f>
        <v>1.0226182266281501</v>
      </c>
      <c r="T67" s="3">
        <f t="shared" ref="T67:T92" si="18">(O67-Q67)+(N67-P67)*L67</f>
        <v>0.64073394562120733</v>
      </c>
      <c r="U67" s="3">
        <f t="shared" ref="U67:U92" si="19">S67/T67</f>
        <v>1.5960106899544655</v>
      </c>
    </row>
    <row r="68" spans="1:21" x14ac:dyDescent="0.25">
      <c r="A68" s="4">
        <f t="shared" ref="A68:A92" si="20">A67+1</f>
        <v>66</v>
      </c>
      <c r="B68" s="4">
        <v>3770</v>
      </c>
      <c r="C68" s="4">
        <v>4784</v>
      </c>
      <c r="D68" s="6">
        <f t="shared" si="10"/>
        <v>0.78804347826086951</v>
      </c>
      <c r="E68" s="4">
        <f t="shared" ref="E68:E92" si="21">E67+1</f>
        <v>66</v>
      </c>
      <c r="F68" s="4">
        <v>4216</v>
      </c>
      <c r="G68" s="4">
        <v>5564</v>
      </c>
      <c r="H68" s="6">
        <f t="shared" si="15"/>
        <v>1.3197343453510437</v>
      </c>
      <c r="J68">
        <f t="shared" si="13"/>
        <v>0.27743046282213535</v>
      </c>
      <c r="K68">
        <f t="shared" si="14"/>
        <v>-0.23820201518841128</v>
      </c>
      <c r="L68" s="6">
        <f t="shared" si="16"/>
        <v>-1.1646856245220909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7"/>
        <v>1.0374148854070946</v>
      </c>
      <c r="T68">
        <f t="shared" si="18"/>
        <v>0.63574875033630118</v>
      </c>
      <c r="U68">
        <f t="shared" si="19"/>
        <v>1.6318001173550374</v>
      </c>
    </row>
    <row r="69" spans="1:21" x14ac:dyDescent="0.25">
      <c r="A69" s="4">
        <f t="shared" si="20"/>
        <v>67</v>
      </c>
      <c r="B69" s="4">
        <v>3358</v>
      </c>
      <c r="C69" s="4">
        <v>4764</v>
      </c>
      <c r="D69" s="6">
        <f t="shared" si="10"/>
        <v>0.70486985726280438</v>
      </c>
      <c r="E69" s="4">
        <f t="shared" si="21"/>
        <v>67</v>
      </c>
      <c r="F69" s="4">
        <v>3401</v>
      </c>
      <c r="G69" s="4">
        <v>5223</v>
      </c>
      <c r="H69" s="6">
        <f t="shared" si="15"/>
        <v>1.5357247868274038</v>
      </c>
      <c r="J69">
        <f t="shared" si="13"/>
        <v>0.42900244342910332</v>
      </c>
      <c r="K69">
        <f t="shared" si="14"/>
        <v>-0.34974209283770458</v>
      </c>
      <c r="L69" s="6">
        <f t="shared" si="16"/>
        <v>-1.2266251395372618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7"/>
        <v>1.0494559271260437</v>
      </c>
      <c r="T69">
        <f t="shared" si="18"/>
        <v>0.63169195986086757</v>
      </c>
      <c r="U69">
        <f t="shared" si="19"/>
        <v>1.661341276778622</v>
      </c>
    </row>
    <row r="70" spans="1:21" x14ac:dyDescent="0.25">
      <c r="A70" s="4">
        <f t="shared" si="20"/>
        <v>68</v>
      </c>
      <c r="B70" s="4">
        <v>3723</v>
      </c>
      <c r="C70" s="4">
        <v>4732</v>
      </c>
      <c r="D70" s="6">
        <f t="shared" si="10"/>
        <v>0.786770921386306</v>
      </c>
      <c r="E70" s="4">
        <f t="shared" si="21"/>
        <v>68</v>
      </c>
      <c r="F70" s="4">
        <v>3608</v>
      </c>
      <c r="G70" s="4">
        <v>5342</v>
      </c>
      <c r="H70" s="6">
        <f t="shared" si="15"/>
        <v>1.48059866962306</v>
      </c>
      <c r="J70">
        <f t="shared" si="13"/>
        <v>0.39244651248739199</v>
      </c>
      <c r="K70">
        <f t="shared" si="14"/>
        <v>-0.23981815122556049</v>
      </c>
      <c r="L70" s="6">
        <f t="shared" si="16"/>
        <v>-1.636433733150904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7"/>
        <v>1.1291227177245358</v>
      </c>
      <c r="T70">
        <f t="shared" si="18"/>
        <v>0.60485113621354847</v>
      </c>
      <c r="U70">
        <f t="shared" si="19"/>
        <v>1.8667778733011891</v>
      </c>
    </row>
    <row r="71" spans="1:21" x14ac:dyDescent="0.25">
      <c r="A71" s="4">
        <f t="shared" si="20"/>
        <v>69</v>
      </c>
      <c r="B71" s="4">
        <v>3397</v>
      </c>
      <c r="C71" s="4">
        <v>4653</v>
      </c>
      <c r="D71" s="6">
        <f t="shared" si="10"/>
        <v>0.73006662368364494</v>
      </c>
      <c r="E71" s="4">
        <f t="shared" si="21"/>
        <v>69</v>
      </c>
      <c r="F71" s="4">
        <v>4010</v>
      </c>
      <c r="G71" s="4">
        <v>5345</v>
      </c>
      <c r="H71" s="6">
        <f t="shared" si="15"/>
        <v>1.3329177057356609</v>
      </c>
      <c r="J71">
        <f t="shared" si="13"/>
        <v>0.28737030315853079</v>
      </c>
      <c r="K71">
        <f t="shared" si="14"/>
        <v>-0.31461948368406462</v>
      </c>
      <c r="L71" s="6">
        <f t="shared" si="16"/>
        <v>-0.91339004118099387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7"/>
        <v>0.98856302400558527</v>
      </c>
      <c r="T71">
        <f t="shared" si="18"/>
        <v>0.65220760586280968</v>
      </c>
      <c r="U71">
        <f t="shared" si="19"/>
        <v>1.5157183312785947</v>
      </c>
    </row>
    <row r="72" spans="1:21" x14ac:dyDescent="0.25">
      <c r="A72" s="4">
        <f t="shared" si="20"/>
        <v>70</v>
      </c>
      <c r="B72" s="4">
        <v>2871</v>
      </c>
      <c r="C72" s="4">
        <v>4250</v>
      </c>
      <c r="D72" s="6">
        <f t="shared" si="10"/>
        <v>0.67552941176470593</v>
      </c>
      <c r="E72" s="4">
        <f t="shared" si="21"/>
        <v>70</v>
      </c>
      <c r="F72" s="4">
        <v>3227</v>
      </c>
      <c r="G72" s="4">
        <v>5039</v>
      </c>
      <c r="H72" s="6">
        <f t="shared" si="15"/>
        <v>1.5615122404710258</v>
      </c>
      <c r="J72">
        <f t="shared" si="13"/>
        <v>0.44565473662863631</v>
      </c>
      <c r="K72">
        <f t="shared" si="14"/>
        <v>-0.39225858179739848</v>
      </c>
      <c r="L72" s="6">
        <f t="shared" si="16"/>
        <v>-1.1361248862588733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7"/>
        <v>1.031862677888725</v>
      </c>
      <c r="T72">
        <f t="shared" si="18"/>
        <v>0.63761936444958889</v>
      </c>
      <c r="U72">
        <f t="shared" si="19"/>
        <v>1.6183051133954474</v>
      </c>
    </row>
    <row r="73" spans="1:21" x14ac:dyDescent="0.25">
      <c r="A73" s="5">
        <f t="shared" si="20"/>
        <v>71</v>
      </c>
      <c r="B73" s="5">
        <v>3717</v>
      </c>
      <c r="C73" s="5">
        <v>4856</v>
      </c>
      <c r="D73" s="6">
        <f t="shared" si="10"/>
        <v>0.76544481054365732</v>
      </c>
      <c r="E73" s="5">
        <f t="shared" si="21"/>
        <v>71</v>
      </c>
      <c r="F73" s="5">
        <v>3969</v>
      </c>
      <c r="G73" s="5">
        <v>5488</v>
      </c>
      <c r="H73" s="6">
        <f t="shared" si="15"/>
        <v>1.382716049382716</v>
      </c>
      <c r="I73" s="3"/>
      <c r="J73" s="3">
        <f t="shared" si="13"/>
        <v>0.32404971662265575</v>
      </c>
      <c r="K73" s="3">
        <f t="shared" si="14"/>
        <v>-0.26729816244208204</v>
      </c>
      <c r="L73" s="6">
        <f t="shared" si="16"/>
        <v>-1.2123155417982741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7"/>
        <v>1.0466741413255845</v>
      </c>
      <c r="T73" s="3">
        <f t="shared" si="18"/>
        <v>0.63262918127438028</v>
      </c>
      <c r="U73" s="3">
        <f t="shared" si="19"/>
        <v>1.6544828665935771</v>
      </c>
    </row>
    <row r="74" spans="1:21" x14ac:dyDescent="0.25">
      <c r="A74" s="4">
        <f t="shared" si="20"/>
        <v>72</v>
      </c>
      <c r="B74" s="4">
        <v>3654</v>
      </c>
      <c r="C74" s="4">
        <v>4718</v>
      </c>
      <c r="D74" s="6">
        <f t="shared" ref="D74:D92" si="22">B74/C74</f>
        <v>0.77448071216617209</v>
      </c>
      <c r="E74" s="4">
        <f t="shared" si="21"/>
        <v>72</v>
      </c>
      <c r="F74" s="5">
        <v>4306</v>
      </c>
      <c r="G74" s="5">
        <v>5535</v>
      </c>
      <c r="H74" s="6">
        <f t="shared" si="15"/>
        <v>1.2854156990246168</v>
      </c>
      <c r="I74" s="3"/>
      <c r="J74" s="3">
        <f t="shared" si="13"/>
        <v>0.25108216721842891</v>
      </c>
      <c r="K74" s="3">
        <f t="shared" si="14"/>
        <v>-0.25556252302966831</v>
      </c>
      <c r="L74" s="6">
        <f t="shared" si="16"/>
        <v>-0.98246865088775448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7"/>
        <v>1.0019919057325795</v>
      </c>
      <c r="T74" s="3">
        <f t="shared" si="18"/>
        <v>0.64768323324145571</v>
      </c>
      <c r="U74" s="3">
        <f t="shared" si="19"/>
        <v>1.5470400564762463</v>
      </c>
    </row>
    <row r="75" spans="1:21" x14ac:dyDescent="0.25">
      <c r="A75" s="4">
        <f t="shared" si="20"/>
        <v>73</v>
      </c>
      <c r="B75" s="4">
        <v>3668</v>
      </c>
      <c r="C75" s="4">
        <v>4669</v>
      </c>
      <c r="D75" s="6">
        <f t="shared" si="22"/>
        <v>0.7856071964017991</v>
      </c>
      <c r="E75" s="4">
        <f t="shared" si="21"/>
        <v>73</v>
      </c>
      <c r="F75" s="4">
        <v>4244</v>
      </c>
      <c r="G75" s="4">
        <v>5433</v>
      </c>
      <c r="H75" s="6">
        <f t="shared" si="15"/>
        <v>1.2801602262016964</v>
      </c>
      <c r="J75">
        <f t="shared" si="13"/>
        <v>0.24698524681764927</v>
      </c>
      <c r="K75">
        <f t="shared" si="14"/>
        <v>-0.24129836159458154</v>
      </c>
      <c r="L75" s="6">
        <f t="shared" si="16"/>
        <v>-1.02356785676242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7"/>
        <v>1.0099815913546144</v>
      </c>
      <c r="T75">
        <f t="shared" si="18"/>
        <v>0.64499139965348862</v>
      </c>
      <c r="U75">
        <f t="shared" si="19"/>
        <v>1.5658838116247922</v>
      </c>
    </row>
    <row r="76" spans="1:21" x14ac:dyDescent="0.25">
      <c r="A76" s="4">
        <f t="shared" si="20"/>
        <v>74</v>
      </c>
      <c r="B76" s="4">
        <v>3501</v>
      </c>
      <c r="C76" s="4">
        <v>4736</v>
      </c>
      <c r="D76" s="6">
        <f t="shared" si="22"/>
        <v>0.73923141891891897</v>
      </c>
      <c r="E76" s="4">
        <f t="shared" si="21"/>
        <v>74</v>
      </c>
      <c r="F76" s="4">
        <v>4175</v>
      </c>
      <c r="G76" s="4">
        <v>5634</v>
      </c>
      <c r="H76" s="6">
        <f t="shared" si="15"/>
        <v>1.3494610778443115</v>
      </c>
      <c r="J76">
        <f t="shared" si="13"/>
        <v>0.29970531115136212</v>
      </c>
      <c r="K76">
        <f t="shared" si="14"/>
        <v>-0.30214425560917585</v>
      </c>
      <c r="L76" s="6">
        <f t="shared" si="16"/>
        <v>-0.99192788076378813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7"/>
        <v>1.0038307800204804</v>
      </c>
      <c r="T76">
        <f t="shared" si="18"/>
        <v>0.64706369152149501</v>
      </c>
      <c r="U76">
        <f t="shared" si="19"/>
        <v>1.5513631705405833</v>
      </c>
    </row>
    <row r="77" spans="1:21" x14ac:dyDescent="0.25">
      <c r="A77" s="4">
        <f t="shared" si="20"/>
        <v>75</v>
      </c>
      <c r="B77" s="4">
        <v>3671</v>
      </c>
      <c r="C77" s="4">
        <v>4881</v>
      </c>
      <c r="D77" s="6">
        <f t="shared" si="22"/>
        <v>0.75209997951239504</v>
      </c>
      <c r="E77" s="4">
        <f t="shared" si="21"/>
        <v>75</v>
      </c>
      <c r="F77" s="4">
        <v>3455</v>
      </c>
      <c r="G77" s="4">
        <v>5319</v>
      </c>
      <c r="H77" s="6">
        <f t="shared" si="15"/>
        <v>1.539507959479016</v>
      </c>
      <c r="J77">
        <f t="shared" si="13"/>
        <v>0.43146285854054733</v>
      </c>
      <c r="K77">
        <f t="shared" si="14"/>
        <v>-0.28488601239031314</v>
      </c>
      <c r="L77" s="6">
        <f t="shared" si="16"/>
        <v>-1.5145105051679897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7"/>
        <v>1.1054208422046572</v>
      </c>
      <c r="T77">
        <f t="shared" si="18"/>
        <v>0.61283661995351735</v>
      </c>
      <c r="U77">
        <f t="shared" si="19"/>
        <v>1.8037773954965379</v>
      </c>
    </row>
    <row r="78" spans="1:21" x14ac:dyDescent="0.25">
      <c r="A78" s="4">
        <f t="shared" si="20"/>
        <v>76</v>
      </c>
      <c r="B78" s="4">
        <v>3500</v>
      </c>
      <c r="C78" s="4">
        <v>4724</v>
      </c>
      <c r="D78" s="6">
        <f t="shared" si="22"/>
        <v>0.7408975444538527</v>
      </c>
      <c r="E78" s="4">
        <f t="shared" si="21"/>
        <v>76</v>
      </c>
      <c r="F78" s="4">
        <v>4210</v>
      </c>
      <c r="G78" s="4">
        <v>5557</v>
      </c>
      <c r="H78" s="6">
        <f t="shared" si="15"/>
        <v>1.3199524940617577</v>
      </c>
      <c r="J78">
        <f t="shared" si="13"/>
        <v>0.27759574660349418</v>
      </c>
      <c r="K78">
        <f t="shared" si="14"/>
        <v>-0.29989292983974786</v>
      </c>
      <c r="L78" s="6">
        <f t="shared" si="16"/>
        <v>-0.92564952015318103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7"/>
        <v>0.99094626671777841</v>
      </c>
      <c r="T78">
        <f t="shared" si="18"/>
        <v>0.65140465902804734</v>
      </c>
      <c r="U78">
        <f t="shared" si="19"/>
        <v>1.5212452858356229</v>
      </c>
    </row>
    <row r="79" spans="1:21" x14ac:dyDescent="0.25">
      <c r="A79" s="4">
        <f t="shared" si="20"/>
        <v>77</v>
      </c>
      <c r="B79" s="4">
        <v>3637</v>
      </c>
      <c r="C79" s="4">
        <v>4848</v>
      </c>
      <c r="D79" s="6">
        <f t="shared" si="22"/>
        <v>0.75020627062706269</v>
      </c>
      <c r="E79" s="4">
        <f t="shared" si="21"/>
        <v>77</v>
      </c>
      <c r="F79" s="4">
        <v>4312</v>
      </c>
      <c r="G79" s="4">
        <v>5401</v>
      </c>
      <c r="H79" s="6">
        <f t="shared" si="15"/>
        <v>1.2525510204081634</v>
      </c>
      <c r="J79">
        <f t="shared" si="13"/>
        <v>0.2251822880040581</v>
      </c>
      <c r="K79">
        <f t="shared" si="14"/>
        <v>-0.28740708276216137</v>
      </c>
      <c r="L79" s="6">
        <f t="shared" si="16"/>
        <v>-0.78349595925025861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7"/>
        <v>0.96331161447825031</v>
      </c>
      <c r="T79">
        <f t="shared" si="18"/>
        <v>0.66071514865294512</v>
      </c>
      <c r="U79">
        <f t="shared" si="19"/>
        <v>1.457983242010167</v>
      </c>
    </row>
    <row r="80" spans="1:21" x14ac:dyDescent="0.25">
      <c r="A80" s="4">
        <f t="shared" si="20"/>
        <v>78</v>
      </c>
      <c r="B80" s="4">
        <v>3626</v>
      </c>
      <c r="C80" s="4">
        <v>4787</v>
      </c>
      <c r="D80" s="6">
        <f t="shared" si="22"/>
        <v>0.75746814288698561</v>
      </c>
      <c r="E80" s="4">
        <f t="shared" si="21"/>
        <v>78</v>
      </c>
      <c r="F80" s="4">
        <v>4046</v>
      </c>
      <c r="G80" s="4">
        <v>5412</v>
      </c>
      <c r="H80" s="6">
        <f t="shared" si="15"/>
        <v>1.3376173999011369</v>
      </c>
      <c r="J80">
        <f t="shared" si="13"/>
        <v>0.2908899715629879</v>
      </c>
      <c r="K80">
        <f t="shared" si="14"/>
        <v>-0.27777379807771263</v>
      </c>
      <c r="L80" s="6">
        <f t="shared" si="16"/>
        <v>-1.0472189010484199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7"/>
        <v>1.0145793543638129</v>
      </c>
      <c r="T80">
        <f t="shared" si="18"/>
        <v>0.64344235085693269</v>
      </c>
      <c r="U80">
        <f t="shared" si="19"/>
        <v>1.57679915382101</v>
      </c>
    </row>
    <row r="81" spans="1:21" x14ac:dyDescent="0.25">
      <c r="A81" s="4">
        <f t="shared" si="20"/>
        <v>79</v>
      </c>
      <c r="B81" s="4">
        <v>3713</v>
      </c>
      <c r="C81" s="4">
        <v>4755</v>
      </c>
      <c r="D81" s="6">
        <f t="shared" si="22"/>
        <v>0.78086225026288114</v>
      </c>
      <c r="E81" s="4">
        <f t="shared" si="21"/>
        <v>79</v>
      </c>
      <c r="F81" s="4">
        <v>3925</v>
      </c>
      <c r="G81" s="4">
        <v>5356</v>
      </c>
      <c r="H81" s="6">
        <f t="shared" si="15"/>
        <v>1.3645859872611465</v>
      </c>
      <c r="J81">
        <f t="shared" si="13"/>
        <v>0.31085107659455435</v>
      </c>
      <c r="K81">
        <f t="shared" si="14"/>
        <v>-0.24735652080241063</v>
      </c>
      <c r="L81" s="6">
        <f t="shared" si="16"/>
        <v>-1.2566924679655542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7"/>
        <v>1.0553010157725038</v>
      </c>
      <c r="T81">
        <f t="shared" si="18"/>
        <v>0.6297226701181281</v>
      </c>
      <c r="U81">
        <f t="shared" si="19"/>
        <v>1.6758186831268795</v>
      </c>
    </row>
    <row r="82" spans="1:21" x14ac:dyDescent="0.25">
      <c r="A82" s="4">
        <f t="shared" si="20"/>
        <v>80</v>
      </c>
      <c r="B82" s="4">
        <v>3683</v>
      </c>
      <c r="C82" s="4">
        <v>4584</v>
      </c>
      <c r="D82" s="6">
        <f t="shared" si="22"/>
        <v>0.80344677137870857</v>
      </c>
      <c r="E82" s="4">
        <f t="shared" si="21"/>
        <v>80</v>
      </c>
      <c r="F82" s="5">
        <v>4369</v>
      </c>
      <c r="G82" s="5">
        <v>5385</v>
      </c>
      <c r="H82" s="6">
        <f t="shared" si="15"/>
        <v>1.2325474937056535</v>
      </c>
      <c r="I82" s="3"/>
      <c r="J82" s="3">
        <f t="shared" si="13"/>
        <v>0.20908316063905311</v>
      </c>
      <c r="K82" s="3">
        <f t="shared" si="14"/>
        <v>-0.21884434194951016</v>
      </c>
      <c r="L82" s="6">
        <f t="shared" si="16"/>
        <v>-0.95539669326836396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7"/>
        <v>0.99672911717137003</v>
      </c>
      <c r="T82" s="3">
        <f t="shared" si="18"/>
        <v>0.64945633817769532</v>
      </c>
      <c r="U82" s="3">
        <f t="shared" si="19"/>
        <v>1.5347130493299748</v>
      </c>
    </row>
    <row r="83" spans="1:21" x14ac:dyDescent="0.25">
      <c r="A83" s="4">
        <f t="shared" si="20"/>
        <v>81</v>
      </c>
      <c r="B83" s="4">
        <v>3625</v>
      </c>
      <c r="C83" s="4">
        <v>5065</v>
      </c>
      <c r="D83" s="6">
        <f t="shared" si="22"/>
        <v>0.71569595261599206</v>
      </c>
      <c r="E83" s="4">
        <f t="shared" si="21"/>
        <v>81</v>
      </c>
      <c r="F83" s="4">
        <v>3355</v>
      </c>
      <c r="G83" s="4">
        <v>5253</v>
      </c>
      <c r="H83" s="6">
        <f t="shared" si="15"/>
        <v>1.5657228017883755</v>
      </c>
      <c r="J83">
        <f t="shared" si="13"/>
        <v>0.44834757154817934</v>
      </c>
      <c r="K83">
        <f t="shared" si="14"/>
        <v>-0.33449984939400867</v>
      </c>
      <c r="L83" s="6">
        <f t="shared" si="16"/>
        <v>-1.340352087931941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7"/>
        <v>1.0715644458939693</v>
      </c>
      <c r="T83">
        <f t="shared" si="18"/>
        <v>0.62424329964880965</v>
      </c>
      <c r="U83">
        <f t="shared" si="19"/>
        <v>1.7165814138442752</v>
      </c>
    </row>
    <row r="84" spans="1:21" x14ac:dyDescent="0.25">
      <c r="A84" s="4">
        <f t="shared" si="20"/>
        <v>82</v>
      </c>
      <c r="B84" s="4">
        <v>3595</v>
      </c>
      <c r="C84" s="4">
        <v>4514</v>
      </c>
      <c r="D84" s="6">
        <f t="shared" si="22"/>
        <v>0.79641116526362432</v>
      </c>
      <c r="E84" s="4">
        <f t="shared" si="21"/>
        <v>82</v>
      </c>
      <c r="F84" s="4">
        <v>4221</v>
      </c>
      <c r="G84" s="4">
        <v>5082</v>
      </c>
      <c r="H84" s="6">
        <f t="shared" si="15"/>
        <v>1.2039800995024876</v>
      </c>
      <c r="J84">
        <f t="shared" si="13"/>
        <v>0.1856328180976107</v>
      </c>
      <c r="K84">
        <f t="shared" si="14"/>
        <v>-0.22763968722233388</v>
      </c>
      <c r="L84" s="6">
        <f t="shared" si="16"/>
        <v>-0.81546772604859796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7"/>
        <v>0.96952692594384748</v>
      </c>
      <c r="T84">
        <f t="shared" si="18"/>
        <v>0.6586211258147211</v>
      </c>
      <c r="U84">
        <f t="shared" si="19"/>
        <v>1.4720556142873988</v>
      </c>
    </row>
    <row r="85" spans="1:21" x14ac:dyDescent="0.25">
      <c r="A85" s="4">
        <f t="shared" si="20"/>
        <v>83</v>
      </c>
      <c r="B85" s="4">
        <v>3713</v>
      </c>
      <c r="C85" s="4">
        <v>4584</v>
      </c>
      <c r="D85" s="6">
        <f t="shared" si="22"/>
        <v>0.80999127399650961</v>
      </c>
      <c r="E85" s="4">
        <f t="shared" si="21"/>
        <v>83</v>
      </c>
      <c r="F85" s="4">
        <v>4002</v>
      </c>
      <c r="G85" s="4">
        <v>4864</v>
      </c>
      <c r="H85" s="6">
        <f t="shared" si="15"/>
        <v>1.2153923038480761</v>
      </c>
      <c r="J85">
        <f t="shared" si="13"/>
        <v>0.1950669085023243</v>
      </c>
      <c r="K85">
        <f t="shared" si="14"/>
        <v>-0.21073180421749541</v>
      </c>
      <c r="L85" s="6">
        <f t="shared" si="16"/>
        <v>-0.92566430219994966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7"/>
        <v>0.99094914034767023</v>
      </c>
      <c r="T85">
        <f t="shared" si="18"/>
        <v>0.65140369086311212</v>
      </c>
      <c r="U85">
        <f t="shared" si="19"/>
        <v>1.5212519582667074</v>
      </c>
    </row>
    <row r="86" spans="1:21" x14ac:dyDescent="0.25">
      <c r="A86" s="4">
        <f t="shared" si="20"/>
        <v>84</v>
      </c>
      <c r="B86" s="4">
        <v>3481</v>
      </c>
      <c r="C86" s="4">
        <v>4641</v>
      </c>
      <c r="D86" s="6">
        <f t="shared" si="22"/>
        <v>0.75005386770092652</v>
      </c>
      <c r="E86" s="4">
        <f t="shared" si="21"/>
        <v>84</v>
      </c>
      <c r="F86" s="5">
        <v>4140</v>
      </c>
      <c r="G86" s="5">
        <v>5207</v>
      </c>
      <c r="H86" s="6">
        <f t="shared" si="15"/>
        <v>1.2577294685990339</v>
      </c>
      <c r="I86" s="3"/>
      <c r="J86" s="3">
        <f t="shared" si="13"/>
        <v>0.22930808634353908</v>
      </c>
      <c r="K86" s="3">
        <f t="shared" si="14"/>
        <v>-0.2876102514297369</v>
      </c>
      <c r="L86" s="6">
        <f t="shared" si="16"/>
        <v>-0.79728759737744948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7"/>
        <v>0.96599270893017619</v>
      </c>
      <c r="T86" s="3">
        <f t="shared" si="18"/>
        <v>0.65981185152216659</v>
      </c>
      <c r="U86" s="3">
        <f t="shared" si="19"/>
        <v>1.4640426762593901</v>
      </c>
    </row>
    <row r="87" spans="1:21" x14ac:dyDescent="0.25">
      <c r="A87" s="5">
        <f t="shared" si="20"/>
        <v>85</v>
      </c>
      <c r="B87" s="5">
        <v>2620</v>
      </c>
      <c r="C87" s="5">
        <v>4670</v>
      </c>
      <c r="D87" s="6">
        <f t="shared" si="22"/>
        <v>0.56102783725910066</v>
      </c>
      <c r="E87" s="5">
        <f t="shared" si="21"/>
        <v>85</v>
      </c>
      <c r="F87" s="5">
        <v>4001</v>
      </c>
      <c r="G87" s="5">
        <v>6028</v>
      </c>
      <c r="H87" s="6">
        <f t="shared" si="15"/>
        <v>1.5066233441639589</v>
      </c>
      <c r="I87" s="3"/>
      <c r="J87" s="3">
        <f t="shared" si="13"/>
        <v>0.40987095088915099</v>
      </c>
      <c r="K87" s="3">
        <f t="shared" si="14"/>
        <v>-0.57798475390780046</v>
      </c>
      <c r="L87" s="6">
        <f t="shared" si="16"/>
        <v>-0.70913799735716421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7"/>
        <v>0.94885642668623271</v>
      </c>
      <c r="T87" s="3">
        <f t="shared" si="18"/>
        <v>0.66558529772509523</v>
      </c>
      <c r="U87" s="3">
        <f t="shared" si="19"/>
        <v>1.4255970345639097</v>
      </c>
    </row>
    <row r="88" spans="1:21" x14ac:dyDescent="0.25">
      <c r="A88" s="5">
        <f t="shared" si="20"/>
        <v>86</v>
      </c>
      <c r="B88" s="5">
        <v>3649</v>
      </c>
      <c r="C88" s="5">
        <v>4744</v>
      </c>
      <c r="D88" s="6">
        <f t="shared" si="22"/>
        <v>0.76918212478920744</v>
      </c>
      <c r="E88" s="5">
        <f t="shared" si="21"/>
        <v>86</v>
      </c>
      <c r="F88" s="5">
        <v>4180</v>
      </c>
      <c r="G88" s="5">
        <v>5388</v>
      </c>
      <c r="H88" s="6">
        <f t="shared" si="15"/>
        <v>1.2889952153110047</v>
      </c>
      <c r="I88" s="3"/>
      <c r="J88" s="3">
        <f t="shared" si="13"/>
        <v>0.25386301201145256</v>
      </c>
      <c r="K88" s="3">
        <f t="shared" si="14"/>
        <v>-0.26242750424111372</v>
      </c>
      <c r="L88" s="6">
        <f t="shared" si="16"/>
        <v>-0.96736434980613828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7"/>
        <v>0.99905562960231331</v>
      </c>
      <c r="T88" s="3">
        <f t="shared" si="18"/>
        <v>0.64867250454509717</v>
      </c>
      <c r="U88" s="3">
        <f t="shared" si="19"/>
        <v>1.5401541187612595</v>
      </c>
    </row>
    <row r="89" spans="1:21" x14ac:dyDescent="0.25">
      <c r="A89" s="4">
        <f t="shared" si="20"/>
        <v>87</v>
      </c>
      <c r="B89" s="4">
        <v>3754</v>
      </c>
      <c r="C89" s="4">
        <v>4915</v>
      </c>
      <c r="D89" s="6">
        <f t="shared" si="22"/>
        <v>0.76378433367243137</v>
      </c>
      <c r="E89" s="4">
        <f t="shared" si="21"/>
        <v>87</v>
      </c>
      <c r="F89" s="4">
        <v>4097</v>
      </c>
      <c r="G89" s="4">
        <v>5518</v>
      </c>
      <c r="H89" s="6">
        <f t="shared" si="15"/>
        <v>1.3468391505979986</v>
      </c>
      <c r="J89">
        <f t="shared" si="13"/>
        <v>0.29776047723036037</v>
      </c>
      <c r="K89">
        <f t="shared" si="14"/>
        <v>-0.26946981543481274</v>
      </c>
      <c r="L89" s="6">
        <f t="shared" si="16"/>
        <v>-1.1049863850238595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7"/>
        <v>1.0258093532486383</v>
      </c>
      <c r="T89">
        <f t="shared" si="18"/>
        <v>0.63965881172647732</v>
      </c>
      <c r="U89">
        <f t="shared" si="19"/>
        <v>1.6036820480592109</v>
      </c>
    </row>
    <row r="90" spans="1:21" x14ac:dyDescent="0.25">
      <c r="A90" s="4">
        <f t="shared" si="20"/>
        <v>88</v>
      </c>
      <c r="B90" s="4">
        <v>3670</v>
      </c>
      <c r="C90" s="4">
        <v>4825</v>
      </c>
      <c r="D90" s="6">
        <f t="shared" si="22"/>
        <v>0.76062176165803108</v>
      </c>
      <c r="E90" s="4">
        <f t="shared" si="21"/>
        <v>88</v>
      </c>
      <c r="F90" s="4">
        <v>4238</v>
      </c>
      <c r="G90" s="4">
        <v>5577</v>
      </c>
      <c r="H90" s="6">
        <f t="shared" si="15"/>
        <v>1.3159509202453987</v>
      </c>
      <c r="J90">
        <f t="shared" si="13"/>
        <v>0.2745595375613093</v>
      </c>
      <c r="K90">
        <f t="shared" si="14"/>
        <v>-0.27361907272447034</v>
      </c>
      <c r="L90" s="6">
        <f t="shared" si="16"/>
        <v>-1.0034371318763513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2" si="23">O90-Q90*L90</f>
        <v>0.91030916950467067</v>
      </c>
      <c r="T90">
        <f t="shared" si="18"/>
        <v>0.64630988161062652</v>
      </c>
      <c r="U90">
        <f t="shared" si="19"/>
        <v>1.4084716873524334</v>
      </c>
    </row>
    <row r="91" spans="1:21" x14ac:dyDescent="0.25">
      <c r="A91" s="4">
        <f t="shared" si="20"/>
        <v>89</v>
      </c>
      <c r="B91" s="4">
        <v>341</v>
      </c>
      <c r="C91" s="4">
        <v>4805</v>
      </c>
      <c r="D91" s="6">
        <f t="shared" si="22"/>
        <v>7.0967741935483872E-2</v>
      </c>
      <c r="E91" s="4">
        <f t="shared" si="21"/>
        <v>89</v>
      </c>
      <c r="F91" s="4">
        <v>4360</v>
      </c>
      <c r="G91" s="4">
        <v>6315</v>
      </c>
      <c r="H91" s="6">
        <f t="shared" si="15"/>
        <v>1.448394495412844</v>
      </c>
      <c r="J91">
        <f t="shared" si="13"/>
        <v>0.37045569844151149</v>
      </c>
      <c r="K91">
        <f t="shared" si="14"/>
        <v>-2.6455298441208761</v>
      </c>
      <c r="L91" s="6">
        <f t="shared" si="16"/>
        <v>-0.14003081434320994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3"/>
        <v>0.82485870966473318</v>
      </c>
      <c r="T91">
        <f t="shared" si="18"/>
        <v>0.70285954178377719</v>
      </c>
      <c r="U91">
        <f t="shared" si="19"/>
        <v>1.1735754594315331</v>
      </c>
    </row>
    <row r="92" spans="1:21" x14ac:dyDescent="0.25">
      <c r="A92" s="4">
        <f t="shared" si="20"/>
        <v>90</v>
      </c>
      <c r="B92" s="4">
        <v>3637</v>
      </c>
      <c r="C92" s="4">
        <v>4849</v>
      </c>
      <c r="D92" s="6">
        <f t="shared" si="22"/>
        <v>0.75005155702206638</v>
      </c>
      <c r="E92" s="4">
        <f t="shared" si="21"/>
        <v>90</v>
      </c>
      <c r="F92" s="4">
        <v>4368</v>
      </c>
      <c r="G92" s="4">
        <v>6214</v>
      </c>
      <c r="H92" s="6">
        <f t="shared" si="15"/>
        <v>1.4226190476190477</v>
      </c>
      <c r="J92">
        <f t="shared" si="13"/>
        <v>0.35249957252825176</v>
      </c>
      <c r="K92">
        <f t="shared" si="14"/>
        <v>-0.28761333211836326</v>
      </c>
      <c r="L92" s="6">
        <f t="shared" si="16"/>
        <v>-1.2256023388484143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  <c r="S92">
        <f t="shared" si="23"/>
        <v>0.93229663787348871</v>
      </c>
      <c r="T92">
        <f t="shared" si="18"/>
        <v>0.63175894921478426</v>
      </c>
      <c r="U92">
        <f t="shared" si="19"/>
        <v>1.4757157599939723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topLeftCell="R1" workbookViewId="0">
      <selection activeCell="Z9" sqref="Z9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5.42578125" customWidth="1"/>
    <col min="24" max="24" width="13.85546875" style="4" customWidth="1"/>
    <col min="25" max="25" width="23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18</v>
      </c>
      <c r="Y1" s="9" t="s">
        <v>16</v>
      </c>
      <c r="Z1" s="9">
        <f>SUM(X2:X60)/75</f>
        <v>0.54385161168849405</v>
      </c>
    </row>
    <row r="2" spans="1:26" x14ac:dyDescent="0.25">
      <c r="A2" s="4">
        <v>0</v>
      </c>
      <c r="D2" s="6">
        <f>C2/B3</f>
        <v>0</v>
      </c>
      <c r="H2" s="6" t="e">
        <f>G2/F3</f>
        <v>#DIV/0!</v>
      </c>
      <c r="J2" t="e">
        <f t="shared" ref="J2:J65" si="0">LN(H2)</f>
        <v>#DIV/0!</v>
      </c>
      <c r="K2" t="e">
        <f t="shared" ref="K2:K65" si="1">LN(D2)</f>
        <v>#NUM!</v>
      </c>
      <c r="L2" s="6" t="e">
        <f>J2/K2</f>
        <v>#DIV/0!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 t="e">
        <f>O2-P2*L2</f>
        <v>#DIV/0!</v>
      </c>
      <c r="T2" t="e">
        <f>(O2-Q2)+(N2-P2)*L2</f>
        <v>#DIV/0!</v>
      </c>
      <c r="U2" t="e">
        <f>S2/T2</f>
        <v>#DIV/0!</v>
      </c>
      <c r="X2" s="4">
        <v>0.81903019495986218</v>
      </c>
    </row>
    <row r="3" spans="1:26" x14ac:dyDescent="0.25">
      <c r="A3" s="4">
        <f>A2+1</f>
        <v>1</v>
      </c>
      <c r="B3" s="4">
        <v>2739</v>
      </c>
      <c r="C3" s="4">
        <v>2892</v>
      </c>
      <c r="D3" s="6" t="e">
        <f t="shared" ref="D3:D66" si="2">C3/B4</f>
        <v>#DIV/0!</v>
      </c>
      <c r="H3" s="6" t="e">
        <f t="shared" ref="H3:H66" si="3">G3/F4</f>
        <v>#DIV/0!</v>
      </c>
      <c r="J3" t="e">
        <f t="shared" si="0"/>
        <v>#DIV/0!</v>
      </c>
      <c r="K3" t="e">
        <f t="shared" si="1"/>
        <v>#DIV/0!</v>
      </c>
      <c r="L3" s="6" t="e">
        <f t="shared" ref="L3:L66" si="4">J3/K3</f>
        <v>#DIV/0!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 t="e">
        <f t="shared" ref="S3:S66" si="5">O3-P3*L3</f>
        <v>#DIV/0!</v>
      </c>
      <c r="T3" t="e">
        <f t="shared" ref="T3:T66" si="6">(O3-Q3)+(N3-P3)*L3</f>
        <v>#DIV/0!</v>
      </c>
      <c r="U3" t="e">
        <f t="shared" ref="U3:U66" si="7">S3/T3</f>
        <v>#DIV/0!</v>
      </c>
      <c r="X3" s="4">
        <v>0.49854062698131651</v>
      </c>
    </row>
    <row r="4" spans="1:26" x14ac:dyDescent="0.25">
      <c r="A4" s="4">
        <f t="shared" ref="A4:A67" si="8">A3+1</f>
        <v>2</v>
      </c>
      <c r="D4" s="6" t="e">
        <f t="shared" si="2"/>
        <v>#DIV/0!</v>
      </c>
      <c r="H4" s="6" t="e">
        <f t="shared" si="3"/>
        <v>#DIV/0!</v>
      </c>
      <c r="J4" t="e">
        <f t="shared" si="0"/>
        <v>#DIV/0!</v>
      </c>
      <c r="K4" t="e">
        <f t="shared" si="1"/>
        <v>#DIV/0!</v>
      </c>
      <c r="L4" s="6" t="e">
        <f t="shared" si="4"/>
        <v>#DIV/0!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 t="e">
        <f t="shared" si="5"/>
        <v>#DIV/0!</v>
      </c>
      <c r="T4" t="e">
        <f t="shared" si="6"/>
        <v>#DIV/0!</v>
      </c>
      <c r="U4" t="e">
        <f t="shared" si="7"/>
        <v>#DIV/0!</v>
      </c>
      <c r="X4" s="4">
        <v>0.64857468779183891</v>
      </c>
    </row>
    <row r="5" spans="1:26" x14ac:dyDescent="0.25">
      <c r="A5" s="4">
        <f t="shared" si="8"/>
        <v>3</v>
      </c>
      <c r="D5" s="6" t="e">
        <f t="shared" si="2"/>
        <v>#DIV/0!</v>
      </c>
      <c r="H5" s="6" t="e">
        <f t="shared" si="3"/>
        <v>#DIV/0!</v>
      </c>
      <c r="J5" t="e">
        <f t="shared" si="0"/>
        <v>#DIV/0!</v>
      </c>
      <c r="K5" t="e">
        <f t="shared" si="1"/>
        <v>#DIV/0!</v>
      </c>
      <c r="L5" s="6" t="e">
        <f t="shared" si="4"/>
        <v>#DIV/0!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 t="e">
        <f t="shared" si="5"/>
        <v>#DIV/0!</v>
      </c>
      <c r="T5" t="e">
        <f t="shared" si="6"/>
        <v>#DIV/0!</v>
      </c>
      <c r="U5" t="e">
        <f t="shared" si="7"/>
        <v>#DIV/0!</v>
      </c>
      <c r="X5" s="4">
        <v>0.64831038783171546</v>
      </c>
    </row>
    <row r="6" spans="1:26" x14ac:dyDescent="0.25">
      <c r="A6" s="4">
        <f t="shared" si="8"/>
        <v>4</v>
      </c>
      <c r="D6" s="6" t="e">
        <f t="shared" si="2"/>
        <v>#DIV/0!</v>
      </c>
      <c r="H6" s="6" t="e">
        <f t="shared" si="3"/>
        <v>#DIV/0!</v>
      </c>
      <c r="J6" t="e">
        <f t="shared" si="0"/>
        <v>#DIV/0!</v>
      </c>
      <c r="K6" t="e">
        <f t="shared" si="1"/>
        <v>#DIV/0!</v>
      </c>
      <c r="L6" s="6" t="e">
        <f t="shared" si="4"/>
        <v>#DIV/0!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 t="e">
        <f t="shared" si="5"/>
        <v>#DIV/0!</v>
      </c>
      <c r="T6" t="e">
        <f t="shared" si="6"/>
        <v>#DIV/0!</v>
      </c>
      <c r="U6" t="e">
        <f t="shared" si="7"/>
        <v>#DIV/0!</v>
      </c>
      <c r="V6">
        <f>SUM(U9:U91)/84</f>
        <v>5.3524997680997277E-2</v>
      </c>
      <c r="X6" s="4">
        <v>0.93088174742237106</v>
      </c>
    </row>
    <row r="7" spans="1:26" x14ac:dyDescent="0.25">
      <c r="A7" s="4">
        <f t="shared" si="8"/>
        <v>5</v>
      </c>
      <c r="D7" s="6" t="e">
        <f t="shared" si="2"/>
        <v>#DIV/0!</v>
      </c>
      <c r="H7" s="6" t="e">
        <f t="shared" si="3"/>
        <v>#DIV/0!</v>
      </c>
      <c r="J7" t="e">
        <f t="shared" si="0"/>
        <v>#DIV/0!</v>
      </c>
      <c r="K7" t="e">
        <f t="shared" si="1"/>
        <v>#DIV/0!</v>
      </c>
      <c r="L7" s="6" t="e">
        <f t="shared" si="4"/>
        <v>#DIV/0!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 t="e">
        <f t="shared" si="5"/>
        <v>#DIV/0!</v>
      </c>
      <c r="T7" t="e">
        <f t="shared" si="6"/>
        <v>#DIV/0!</v>
      </c>
      <c r="U7" t="e">
        <f t="shared" si="7"/>
        <v>#DIV/0!</v>
      </c>
      <c r="X7" s="4">
        <v>0.20274301046304616</v>
      </c>
    </row>
    <row r="8" spans="1:26" x14ac:dyDescent="0.25">
      <c r="A8" s="4">
        <f t="shared" si="8"/>
        <v>6</v>
      </c>
      <c r="D8" s="6">
        <f t="shared" si="2"/>
        <v>0</v>
      </c>
      <c r="H8" s="6">
        <f t="shared" si="3"/>
        <v>0</v>
      </c>
      <c r="J8" t="e">
        <f t="shared" si="0"/>
        <v>#NUM!</v>
      </c>
      <c r="K8" t="e">
        <f t="shared" si="1"/>
        <v>#NUM!</v>
      </c>
      <c r="L8" s="6" t="e">
        <f t="shared" si="4"/>
        <v>#NUM!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 t="e">
        <f t="shared" si="5"/>
        <v>#NUM!</v>
      </c>
      <c r="T8" t="e">
        <f t="shared" si="6"/>
        <v>#NUM!</v>
      </c>
      <c r="U8" t="e">
        <f t="shared" si="7"/>
        <v>#NUM!</v>
      </c>
      <c r="X8" s="4">
        <v>0.61406439148264624</v>
      </c>
    </row>
    <row r="9" spans="1:26" x14ac:dyDescent="0.25">
      <c r="A9" s="4">
        <f t="shared" si="8"/>
        <v>7</v>
      </c>
      <c r="B9" s="4">
        <v>2350</v>
      </c>
      <c r="C9" s="4">
        <v>2884</v>
      </c>
      <c r="D9" s="6">
        <f t="shared" si="2"/>
        <v>1.035175879396985</v>
      </c>
      <c r="F9" s="4">
        <v>3029</v>
      </c>
      <c r="G9" s="4">
        <v>3502</v>
      </c>
      <c r="H9" s="6">
        <f t="shared" si="3"/>
        <v>1.2330985915492958</v>
      </c>
      <c r="J9">
        <f t="shared" si="0"/>
        <v>0.20953018169054546</v>
      </c>
      <c r="K9">
        <f t="shared" si="1"/>
        <v>3.4571344065088723E-2</v>
      </c>
      <c r="L9" s="6">
        <f t="shared" si="4"/>
        <v>6.0608051945002597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-0.36722052981085029</v>
      </c>
      <c r="T9">
        <f t="shared" si="6"/>
        <v>1.1089894970189893</v>
      </c>
      <c r="U9">
        <f t="shared" si="7"/>
        <v>-0.3311307553389411</v>
      </c>
      <c r="X9" s="4">
        <v>0.70554663877382096</v>
      </c>
    </row>
    <row r="10" spans="1:26" x14ac:dyDescent="0.25">
      <c r="A10" s="4">
        <f t="shared" si="8"/>
        <v>8</v>
      </c>
      <c r="B10" s="4">
        <v>2786</v>
      </c>
      <c r="C10" s="4">
        <v>2916</v>
      </c>
      <c r="D10" s="6">
        <f t="shared" si="2"/>
        <v>1.1858479056527043</v>
      </c>
      <c r="F10" s="4">
        <v>2840</v>
      </c>
      <c r="G10" s="4">
        <v>3319</v>
      </c>
      <c r="H10" s="6">
        <f t="shared" si="3"/>
        <v>1.1694855532064834</v>
      </c>
      <c r="J10">
        <f t="shared" si="0"/>
        <v>0.1565639539999866</v>
      </c>
      <c r="K10">
        <f t="shared" si="1"/>
        <v>0.17045805091235613</v>
      </c>
      <c r="L10" s="6">
        <f t="shared" si="4"/>
        <v>0.91848964107002828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0.63244561377598663</v>
      </c>
      <c r="T10">
        <f t="shared" si="6"/>
        <v>0.77218839753152269</v>
      </c>
      <c r="U10">
        <f t="shared" si="7"/>
        <v>0.81903019495986218</v>
      </c>
      <c r="X10" s="4">
        <v>0.37003116035826694</v>
      </c>
    </row>
    <row r="11" spans="1:26" x14ac:dyDescent="0.25">
      <c r="A11" s="4">
        <f t="shared" si="8"/>
        <v>9</v>
      </c>
      <c r="B11" s="4">
        <v>2459</v>
      </c>
      <c r="C11" s="4">
        <v>2986</v>
      </c>
      <c r="D11" s="6">
        <f t="shared" si="2"/>
        <v>1.1555727554179567</v>
      </c>
      <c r="F11" s="4">
        <v>2838</v>
      </c>
      <c r="G11" s="4">
        <v>3543</v>
      </c>
      <c r="H11" s="6">
        <f t="shared" si="3"/>
        <v>1.3369811320754716</v>
      </c>
      <c r="J11">
        <f t="shared" si="0"/>
        <v>0.29041418588520407</v>
      </c>
      <c r="K11">
        <f t="shared" si="1"/>
        <v>0.14459611319664326</v>
      </c>
      <c r="L11" s="6">
        <f t="shared" si="4"/>
        <v>2.0084508460490618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0.42055715552806244</v>
      </c>
      <c r="T11">
        <f t="shared" si="6"/>
        <v>0.84357649661282952</v>
      </c>
      <c r="U11">
        <f t="shared" si="7"/>
        <v>0.49854062698131651</v>
      </c>
      <c r="X11" s="4">
        <v>0.78732773221995633</v>
      </c>
    </row>
    <row r="12" spans="1:26" x14ac:dyDescent="0.25">
      <c r="A12" s="4">
        <f t="shared" si="8"/>
        <v>10</v>
      </c>
      <c r="B12" s="4">
        <v>2584</v>
      </c>
      <c r="C12" s="4">
        <v>3057</v>
      </c>
      <c r="D12" s="6">
        <f t="shared" si="2"/>
        <v>1.1757692307692307</v>
      </c>
      <c r="F12" s="4">
        <v>2650</v>
      </c>
      <c r="G12" s="4">
        <v>3353</v>
      </c>
      <c r="H12" s="6">
        <f t="shared" si="3"/>
        <v>1.2695948504354411</v>
      </c>
      <c r="J12">
        <f t="shared" si="0"/>
        <v>0.23869783416909629</v>
      </c>
      <c r="K12">
        <f t="shared" si="1"/>
        <v>0.16192259788126101</v>
      </c>
      <c r="L12" s="6">
        <f t="shared" si="4"/>
        <v>1.4741477551152873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0.52442567640558824</v>
      </c>
      <c r="T12">
        <f t="shared" si="6"/>
        <v>0.80858178136903103</v>
      </c>
      <c r="U12">
        <f t="shared" si="7"/>
        <v>0.64857468779183891</v>
      </c>
      <c r="X12" s="4">
        <v>0.31738005118301948</v>
      </c>
    </row>
    <row r="13" spans="1:26" x14ac:dyDescent="0.25">
      <c r="A13" s="4">
        <f t="shared" si="8"/>
        <v>11</v>
      </c>
      <c r="B13" s="4">
        <v>2600</v>
      </c>
      <c r="C13" s="4">
        <v>3078</v>
      </c>
      <c r="D13" s="6">
        <f t="shared" si="2"/>
        <v>0.99258303772976464</v>
      </c>
      <c r="F13" s="4">
        <v>2641</v>
      </c>
      <c r="G13" s="4">
        <v>3508</v>
      </c>
      <c r="H13" s="6">
        <f t="shared" si="3"/>
        <v>1.2184786384161168</v>
      </c>
      <c r="J13">
        <f t="shared" si="0"/>
        <v>0.19760306287989787</v>
      </c>
      <c r="K13">
        <f t="shared" si="1"/>
        <v>-7.4446047016243607E-3</v>
      </c>
      <c r="L13" s="6">
        <f t="shared" si="4"/>
        <v>-26.543123617669352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5.9709832312749214</v>
      </c>
      <c r="T13">
        <f t="shared" si="6"/>
        <v>-1.0264374244628724</v>
      </c>
      <c r="U13">
        <f t="shared" si="7"/>
        <v>-5.8171916660185063</v>
      </c>
      <c r="X13" s="4">
        <v>0.69880897969126354</v>
      </c>
    </row>
    <row r="14" spans="1:26" x14ac:dyDescent="0.25">
      <c r="A14" s="4">
        <f t="shared" si="8"/>
        <v>12</v>
      </c>
      <c r="B14" s="4">
        <v>3101</v>
      </c>
      <c r="C14" s="4">
        <v>2658</v>
      </c>
      <c r="D14" s="6">
        <f t="shared" si="2"/>
        <v>0.9822616407982262</v>
      </c>
      <c r="F14" s="4">
        <v>2879</v>
      </c>
      <c r="G14" s="4">
        <v>3642</v>
      </c>
      <c r="H14" s="6">
        <f t="shared" si="3"/>
        <v>1.3842645381984036</v>
      </c>
      <c r="J14">
        <f t="shared" si="0"/>
        <v>0.32516897924726046</v>
      </c>
      <c r="K14">
        <f t="shared" si="1"/>
        <v>-1.7897569457542676E-2</v>
      </c>
      <c r="L14" s="6">
        <f t="shared" si="4"/>
        <v>-18.168331740163893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4.3429236902878605</v>
      </c>
      <c r="T14">
        <f t="shared" si="6"/>
        <v>-0.47792205565377466</v>
      </c>
      <c r="U14">
        <f t="shared" si="7"/>
        <v>-9.0870961884086885</v>
      </c>
      <c r="X14" s="4">
        <v>0.4370200492404287</v>
      </c>
    </row>
    <row r="15" spans="1:26" x14ac:dyDescent="0.25">
      <c r="A15" s="4">
        <f t="shared" si="8"/>
        <v>13</v>
      </c>
      <c r="B15" s="4">
        <v>2706</v>
      </c>
      <c r="C15" s="4">
        <v>3378</v>
      </c>
      <c r="D15" s="6">
        <f t="shared" si="2"/>
        <v>1.2328467153284672</v>
      </c>
      <c r="F15" s="4">
        <v>2631</v>
      </c>
      <c r="G15" s="4">
        <v>3467</v>
      </c>
      <c r="H15" s="6">
        <f t="shared" si="3"/>
        <v>1.361743912018853</v>
      </c>
      <c r="J15">
        <f t="shared" si="0"/>
        <v>0.30876616656767153</v>
      </c>
      <c r="K15">
        <f t="shared" si="1"/>
        <v>0.20932589798562953</v>
      </c>
      <c r="L15" s="6">
        <f t="shared" si="4"/>
        <v>1.4750500035541168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0.52425027930907975</v>
      </c>
      <c r="T15">
        <f t="shared" si="6"/>
        <v>0.80864087503278059</v>
      </c>
      <c r="U15">
        <f t="shared" si="7"/>
        <v>0.64831038783171546</v>
      </c>
      <c r="X15" s="4">
        <v>0.63913556917526171</v>
      </c>
    </row>
    <row r="16" spans="1:26" x14ac:dyDescent="0.25">
      <c r="A16" s="4">
        <f t="shared" si="8"/>
        <v>14</v>
      </c>
      <c r="B16" s="4">
        <v>2740</v>
      </c>
      <c r="C16" s="4">
        <v>3058</v>
      </c>
      <c r="D16" s="6">
        <f t="shared" si="2"/>
        <v>1.4596658711217183</v>
      </c>
      <c r="F16" s="4">
        <v>2546</v>
      </c>
      <c r="G16" s="4">
        <v>3390</v>
      </c>
      <c r="H16" s="6">
        <f t="shared" si="3"/>
        <v>1.2454077883908889</v>
      </c>
      <c r="J16">
        <f t="shared" si="0"/>
        <v>0.21946301716308447</v>
      </c>
      <c r="K16">
        <f t="shared" si="1"/>
        <v>0.37820755413276946</v>
      </c>
      <c r="L16" s="6">
        <f t="shared" si="4"/>
        <v>0.58027137418318764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0.69819524485878837</v>
      </c>
      <c r="T16">
        <f t="shared" si="6"/>
        <v>0.75003645392350216</v>
      </c>
      <c r="U16">
        <f t="shared" si="7"/>
        <v>0.93088174742237106</v>
      </c>
      <c r="X16" s="4">
        <v>0.79590852527249389</v>
      </c>
    </row>
    <row r="17" spans="1:24" x14ac:dyDescent="0.25">
      <c r="A17" s="5">
        <f t="shared" si="8"/>
        <v>15</v>
      </c>
      <c r="B17" s="5">
        <v>2095</v>
      </c>
      <c r="C17" s="5">
        <v>3016</v>
      </c>
      <c r="D17" s="6">
        <f t="shared" si="2"/>
        <v>1.1450265755504936</v>
      </c>
      <c r="E17" s="3"/>
      <c r="F17" s="5">
        <v>2722</v>
      </c>
      <c r="G17" s="5">
        <v>3937</v>
      </c>
      <c r="H17" s="6">
        <f t="shared" si="3"/>
        <v>1.5445272655943507</v>
      </c>
      <c r="I17" s="3"/>
      <c r="J17">
        <f t="shared" si="0"/>
        <v>0.43471788656762206</v>
      </c>
      <c r="K17">
        <f t="shared" si="1"/>
        <v>0.13542784682462036</v>
      </c>
      <c r="L17" s="6">
        <f t="shared" si="4"/>
        <v>3.2099593751245532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0.18698389747578692</v>
      </c>
      <c r="T17" s="3">
        <f t="shared" si="6"/>
        <v>0.92227049923315785</v>
      </c>
      <c r="U17">
        <f t="shared" si="7"/>
        <v>0.20274301046304616</v>
      </c>
      <c r="X17" s="4">
        <v>0.16596070095645896</v>
      </c>
    </row>
    <row r="18" spans="1:24" x14ac:dyDescent="0.25">
      <c r="A18" s="4">
        <f t="shared" si="8"/>
        <v>16</v>
      </c>
      <c r="B18" s="4">
        <v>2634</v>
      </c>
      <c r="C18" s="4">
        <v>3029</v>
      </c>
      <c r="D18" s="6">
        <f t="shared" si="2"/>
        <v>1.1525875190258752</v>
      </c>
      <c r="F18" s="4">
        <v>2549</v>
      </c>
      <c r="G18" s="4">
        <v>3161</v>
      </c>
      <c r="H18" s="6">
        <f t="shared" si="3"/>
        <v>1.2538675128917096</v>
      </c>
      <c r="J18">
        <f t="shared" si="0"/>
        <v>0.22623278502769789</v>
      </c>
      <c r="K18">
        <f t="shared" si="1"/>
        <v>0.14200943142273617</v>
      </c>
      <c r="L18" s="6">
        <f t="shared" si="4"/>
        <v>1.5930828168323845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0.50130470040778452</v>
      </c>
      <c r="T18">
        <f t="shared" si="6"/>
        <v>0.81637155217125401</v>
      </c>
      <c r="U18">
        <f t="shared" si="7"/>
        <v>0.61406439148264624</v>
      </c>
      <c r="X18" s="4">
        <v>0.784959372630324</v>
      </c>
    </row>
    <row r="19" spans="1:24" x14ac:dyDescent="0.25">
      <c r="A19" s="5">
        <f t="shared" si="8"/>
        <v>17</v>
      </c>
      <c r="B19" s="5">
        <v>2628</v>
      </c>
      <c r="C19" s="5">
        <v>3038</v>
      </c>
      <c r="D19" s="6">
        <f t="shared" si="2"/>
        <v>1.1653241273494439</v>
      </c>
      <c r="E19" s="3"/>
      <c r="F19" s="5">
        <v>2521</v>
      </c>
      <c r="G19" s="5">
        <v>3311</v>
      </c>
      <c r="H19" s="6">
        <f t="shared" si="3"/>
        <v>1.2168320470415288</v>
      </c>
      <c r="I19" s="3"/>
      <c r="J19">
        <f t="shared" si="0"/>
        <v>0.19625079876399995</v>
      </c>
      <c r="K19">
        <f t="shared" si="1"/>
        <v>0.15299926922221652</v>
      </c>
      <c r="L19" s="6">
        <f t="shared" si="4"/>
        <v>1.2826910857918203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0.56164485292207023</v>
      </c>
      <c r="T19" s="3">
        <f t="shared" si="6"/>
        <v>0.79604213535502122</v>
      </c>
      <c r="U19">
        <f t="shared" si="7"/>
        <v>0.70554663877382096</v>
      </c>
      <c r="X19" s="4">
        <v>0.34392495682560115</v>
      </c>
    </row>
    <row r="20" spans="1:24" x14ac:dyDescent="0.25">
      <c r="A20" s="4">
        <f t="shared" si="8"/>
        <v>18</v>
      </c>
      <c r="B20" s="4">
        <v>2607</v>
      </c>
      <c r="C20" s="4">
        <v>3108</v>
      </c>
      <c r="D20" s="6">
        <f t="shared" si="2"/>
        <v>1.1688604738623543</v>
      </c>
      <c r="F20" s="4">
        <v>2721</v>
      </c>
      <c r="G20" s="4">
        <v>3506</v>
      </c>
      <c r="H20" s="6">
        <f t="shared" si="3"/>
        <v>1.4780775716694772</v>
      </c>
      <c r="J20">
        <f t="shared" si="0"/>
        <v>0.39074230536356369</v>
      </c>
      <c r="K20">
        <f t="shared" si="1"/>
        <v>0.15602932024451824</v>
      </c>
      <c r="L20" s="6">
        <f t="shared" si="4"/>
        <v>2.5042876861298868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0.32416647381635005</v>
      </c>
      <c r="T20">
        <f t="shared" si="6"/>
        <v>0.87605182629076328</v>
      </c>
      <c r="U20">
        <f t="shared" si="7"/>
        <v>0.37003116035826694</v>
      </c>
      <c r="X20" s="4">
        <v>0.77994927575811535</v>
      </c>
    </row>
    <row r="21" spans="1:24" x14ac:dyDescent="0.25">
      <c r="A21" s="4">
        <f t="shared" si="8"/>
        <v>19</v>
      </c>
      <c r="B21" s="4">
        <v>2659</v>
      </c>
      <c r="C21" s="4">
        <v>3357</v>
      </c>
      <c r="D21" s="6">
        <f t="shared" si="2"/>
        <v>1.3041958041958042</v>
      </c>
      <c r="F21" s="4">
        <v>2372</v>
      </c>
      <c r="G21" s="4">
        <v>3398</v>
      </c>
      <c r="H21" s="6">
        <f t="shared" si="3"/>
        <v>1.3104512148091014</v>
      </c>
      <c r="J21">
        <f t="shared" si="0"/>
        <v>0.27037151669321297</v>
      </c>
      <c r="K21">
        <f t="shared" si="1"/>
        <v>0.26558660882396296</v>
      </c>
      <c r="L21" s="6">
        <f t="shared" si="4"/>
        <v>1.0180163747352999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0.6130976167514578</v>
      </c>
      <c r="T21">
        <f t="shared" si="6"/>
        <v>0.77870700047966335</v>
      </c>
      <c r="U21">
        <f t="shared" si="7"/>
        <v>0.78732773221995633</v>
      </c>
      <c r="X21" s="4">
        <v>0.57579426998431915</v>
      </c>
    </row>
    <row r="22" spans="1:24" x14ac:dyDescent="0.25">
      <c r="A22" s="4">
        <f t="shared" si="8"/>
        <v>20</v>
      </c>
      <c r="B22" s="4">
        <v>2574</v>
      </c>
      <c r="C22" s="4">
        <v>3075</v>
      </c>
      <c r="D22" s="6">
        <f t="shared" si="2"/>
        <v>1.1590652091971354</v>
      </c>
      <c r="F22" s="4">
        <v>2593</v>
      </c>
      <c r="G22" s="4">
        <v>3361</v>
      </c>
      <c r="H22" s="6">
        <f t="shared" si="3"/>
        <v>1.4937777777777779</v>
      </c>
      <c r="J22">
        <f t="shared" si="0"/>
        <v>0.40130833252663989</v>
      </c>
      <c r="K22">
        <f t="shared" si="1"/>
        <v>0.14761382610287865</v>
      </c>
      <c r="L22" s="6">
        <f t="shared" si="4"/>
        <v>2.7186364795324134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0.28249706837889887</v>
      </c>
      <c r="T22">
        <f t="shared" si="6"/>
        <v>0.89009081486345509</v>
      </c>
      <c r="U22">
        <f t="shared" si="7"/>
        <v>0.31738005118301948</v>
      </c>
      <c r="X22" s="4">
        <v>0.69546129017858072</v>
      </c>
    </row>
    <row r="23" spans="1:24" x14ac:dyDescent="0.25">
      <c r="A23" s="4">
        <f t="shared" si="8"/>
        <v>21</v>
      </c>
      <c r="B23" s="4">
        <v>2653</v>
      </c>
      <c r="C23" s="4">
        <v>3146</v>
      </c>
      <c r="D23" s="6">
        <f t="shared" si="2"/>
        <v>1.212798766383963</v>
      </c>
      <c r="F23" s="4">
        <v>2250</v>
      </c>
      <c r="G23" s="4">
        <v>3383</v>
      </c>
      <c r="H23" s="6">
        <f t="shared" si="3"/>
        <v>1.2863117870722434</v>
      </c>
      <c r="J23">
        <f t="shared" si="0"/>
        <v>0.25177904360889825</v>
      </c>
      <c r="K23">
        <f t="shared" si="1"/>
        <v>0.19293071874183396</v>
      </c>
      <c r="L23" s="6">
        <f t="shared" si="4"/>
        <v>1.3050230945638621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0.55730351041678527</v>
      </c>
      <c r="T23">
        <f t="shared" si="6"/>
        <v>0.79750479260155482</v>
      </c>
      <c r="U23">
        <f t="shared" si="7"/>
        <v>0.69880897969126354</v>
      </c>
      <c r="X23" s="4">
        <v>0.60376782032431908</v>
      </c>
    </row>
    <row r="24" spans="1:24" x14ac:dyDescent="0.25">
      <c r="A24" s="4">
        <f t="shared" si="8"/>
        <v>22</v>
      </c>
      <c r="B24" s="4">
        <v>2594</v>
      </c>
      <c r="C24" s="4">
        <v>3031</v>
      </c>
      <c r="D24" s="6">
        <f t="shared" si="2"/>
        <v>1.1305483028720626</v>
      </c>
      <c r="F24" s="4">
        <v>2630</v>
      </c>
      <c r="G24" s="4">
        <v>3394</v>
      </c>
      <c r="H24" s="6">
        <f t="shared" si="3"/>
        <v>1.3165244375484872</v>
      </c>
      <c r="J24">
        <f t="shared" si="0"/>
        <v>0.27499526229503896</v>
      </c>
      <c r="K24">
        <f t="shared" si="1"/>
        <v>0.12270273882184385</v>
      </c>
      <c r="L24" s="6">
        <f t="shared" si="4"/>
        <v>2.2411501563491067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0.37532040960573371</v>
      </c>
      <c r="T24">
        <f t="shared" si="6"/>
        <v>0.85881737064024122</v>
      </c>
      <c r="U24">
        <f t="shared" si="7"/>
        <v>0.4370200492404287</v>
      </c>
      <c r="X24" s="4">
        <v>0.73104870525353371</v>
      </c>
    </row>
    <row r="25" spans="1:24" x14ac:dyDescent="0.25">
      <c r="A25" s="4">
        <f t="shared" si="8"/>
        <v>23</v>
      </c>
      <c r="B25" s="4">
        <v>2681</v>
      </c>
      <c r="C25" s="4">
        <v>3212</v>
      </c>
      <c r="D25" s="6">
        <f t="shared" si="2"/>
        <v>1.1967213114754098</v>
      </c>
      <c r="F25" s="4">
        <v>2578</v>
      </c>
      <c r="G25" s="4">
        <v>3354</v>
      </c>
      <c r="H25" s="6">
        <f t="shared" si="3"/>
        <v>1.3106682297772567</v>
      </c>
      <c r="J25">
        <f t="shared" si="0"/>
        <v>0.27053710622336535</v>
      </c>
      <c r="K25">
        <f t="shared" si="1"/>
        <v>0.17958557697507987</v>
      </c>
      <c r="L25" s="6">
        <f t="shared" si="4"/>
        <v>1.5064523041341251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0.51814567207632622</v>
      </c>
      <c r="T25">
        <f t="shared" si="6"/>
        <v>0.81069760011156877</v>
      </c>
      <c r="U25">
        <f t="shared" si="7"/>
        <v>0.63913556917526171</v>
      </c>
      <c r="X25" s="4">
        <v>1.632068609577991</v>
      </c>
    </row>
    <row r="26" spans="1:24" x14ac:dyDescent="0.25">
      <c r="A26" s="4">
        <f t="shared" si="8"/>
        <v>24</v>
      </c>
      <c r="B26" s="4">
        <v>2684</v>
      </c>
      <c r="C26" s="4">
        <v>3285</v>
      </c>
      <c r="D26" s="6">
        <f t="shared" si="2"/>
        <v>1.1012403620516258</v>
      </c>
      <c r="F26" s="4">
        <v>2559</v>
      </c>
      <c r="G26" s="4">
        <v>3193</v>
      </c>
      <c r="H26" s="6">
        <f t="shared" si="3"/>
        <v>1.100275671950379</v>
      </c>
      <c r="J26">
        <f t="shared" si="0"/>
        <v>9.5560759270648818E-2</v>
      </c>
      <c r="K26">
        <f t="shared" si="1"/>
        <v>9.6437146403962282E-2</v>
      </c>
      <c r="L26" s="6">
        <f t="shared" si="4"/>
        <v>0.99091234896517577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0.61836663936116987</v>
      </c>
      <c r="T26">
        <f t="shared" si="6"/>
        <v>0.77693179520782329</v>
      </c>
      <c r="U26">
        <f t="shared" si="7"/>
        <v>0.79590852527249389</v>
      </c>
      <c r="X26" s="4">
        <v>1.188697632632514</v>
      </c>
    </row>
    <row r="27" spans="1:24" x14ac:dyDescent="0.25">
      <c r="A27" s="4">
        <f t="shared" si="8"/>
        <v>25</v>
      </c>
      <c r="B27" s="4">
        <v>2983</v>
      </c>
      <c r="C27" s="4">
        <v>3451</v>
      </c>
      <c r="D27" s="6">
        <f t="shared" si="2"/>
        <v>1.1565013404825737</v>
      </c>
      <c r="F27" s="4">
        <v>2902</v>
      </c>
      <c r="G27" s="4">
        <v>9489</v>
      </c>
      <c r="H27" s="6">
        <f t="shared" si="3"/>
        <v>2.9250924784217016</v>
      </c>
      <c r="J27">
        <f t="shared" si="0"/>
        <v>1.073326096738455</v>
      </c>
      <c r="K27">
        <f t="shared" si="1"/>
        <v>0.14539936177435192</v>
      </c>
      <c r="L27" s="6">
        <f t="shared" si="4"/>
        <v>7.3819175245361155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-0.62404476676982068</v>
      </c>
      <c r="T27">
        <f t="shared" si="6"/>
        <v>1.1955170701870177</v>
      </c>
      <c r="U27">
        <f t="shared" si="7"/>
        <v>-0.52198733278831377</v>
      </c>
      <c r="X27" s="4">
        <v>0.59365743152029826</v>
      </c>
    </row>
    <row r="28" spans="1:24" x14ac:dyDescent="0.25">
      <c r="A28" s="4">
        <f t="shared" si="8"/>
        <v>26</v>
      </c>
      <c r="B28" s="4">
        <v>2984</v>
      </c>
      <c r="C28" s="4">
        <v>4255</v>
      </c>
      <c r="D28" s="6">
        <f t="shared" si="2"/>
        <v>1.4418841070823449</v>
      </c>
      <c r="F28" s="4">
        <v>3244</v>
      </c>
      <c r="G28" s="4">
        <v>10420</v>
      </c>
      <c r="H28" s="6">
        <f t="shared" si="3"/>
        <v>3.438943894389439</v>
      </c>
      <c r="J28">
        <f t="shared" si="0"/>
        <v>1.2351644168039431</v>
      </c>
      <c r="K28">
        <f t="shared" si="1"/>
        <v>0.36595066606453508</v>
      </c>
      <c r="L28" s="6">
        <f t="shared" si="4"/>
        <v>3.3752211195214028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0.1548570143650394</v>
      </c>
      <c r="T28">
        <f t="shared" si="6"/>
        <v>0.93309448244417403</v>
      </c>
      <c r="U28">
        <f t="shared" si="7"/>
        <v>0.16596070095645896</v>
      </c>
      <c r="X28" s="4">
        <v>0.62958619795925885</v>
      </c>
    </row>
    <row r="29" spans="1:24" x14ac:dyDescent="0.25">
      <c r="A29" s="4">
        <f t="shared" si="8"/>
        <v>27</v>
      </c>
      <c r="B29" s="4">
        <v>2951</v>
      </c>
      <c r="C29" s="4">
        <v>3451</v>
      </c>
      <c r="D29" s="6">
        <f t="shared" si="2"/>
        <v>1.2142857142857142</v>
      </c>
      <c r="F29" s="4">
        <v>3030</v>
      </c>
      <c r="G29" s="4">
        <v>3772</v>
      </c>
      <c r="H29" s="6">
        <f t="shared" si="3"/>
        <v>1.2203170494985442</v>
      </c>
      <c r="J29">
        <f t="shared" si="0"/>
        <v>0.19911070162123187</v>
      </c>
      <c r="K29">
        <f t="shared" si="1"/>
        <v>0.1941560144409574</v>
      </c>
      <c r="L29" s="6">
        <f t="shared" si="4"/>
        <v>1.0255191022258092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0.6116390865273027</v>
      </c>
      <c r="T29">
        <f t="shared" si="6"/>
        <v>0.77919839911938171</v>
      </c>
      <c r="U29">
        <f t="shared" si="7"/>
        <v>0.784959372630324</v>
      </c>
      <c r="X29" s="4">
        <v>0.61871749105729212</v>
      </c>
    </row>
    <row r="30" spans="1:24" x14ac:dyDescent="0.25">
      <c r="A30" s="4">
        <f t="shared" si="8"/>
        <v>28</v>
      </c>
      <c r="B30" s="4">
        <v>2842</v>
      </c>
      <c r="C30" s="4">
        <v>3425</v>
      </c>
      <c r="D30" s="6">
        <f t="shared" si="2"/>
        <v>1.2089657606777269</v>
      </c>
      <c r="F30" s="4">
        <v>3091</v>
      </c>
      <c r="G30" s="4">
        <v>3797</v>
      </c>
      <c r="H30" s="6">
        <f t="shared" si="3"/>
        <v>1.6408815903197926</v>
      </c>
      <c r="J30">
        <f t="shared" si="0"/>
        <v>0.49523365247818046</v>
      </c>
      <c r="K30">
        <f t="shared" si="1"/>
        <v>0.18976525086580917</v>
      </c>
      <c r="L30" s="6">
        <f t="shared" si="4"/>
        <v>2.6097172702518683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0.30367096266303684</v>
      </c>
      <c r="T30">
        <f t="shared" si="6"/>
        <v>0.88295704233241645</v>
      </c>
      <c r="U30">
        <f t="shared" si="7"/>
        <v>0.34392495682560115</v>
      </c>
      <c r="X30" s="4">
        <v>0.66987743281517553</v>
      </c>
    </row>
    <row r="31" spans="1:24" x14ac:dyDescent="0.25">
      <c r="A31" s="4">
        <f t="shared" si="8"/>
        <v>29</v>
      </c>
      <c r="B31" s="4">
        <v>2833</v>
      </c>
      <c r="C31" s="4">
        <v>3806</v>
      </c>
      <c r="D31" s="6">
        <f t="shared" si="2"/>
        <v>1.4740511231603408</v>
      </c>
      <c r="F31" s="4">
        <v>2314</v>
      </c>
      <c r="G31" s="4">
        <v>3625</v>
      </c>
      <c r="H31" s="6">
        <f t="shared" si="3"/>
        <v>1.4979338842975207</v>
      </c>
      <c r="J31">
        <f t="shared" si="0"/>
        <v>0.40408674813804313</v>
      </c>
      <c r="K31">
        <f t="shared" si="1"/>
        <v>0.38801447644950698</v>
      </c>
      <c r="L31" s="6">
        <f t="shared" si="4"/>
        <v>1.0414218351737907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0.60854759524221513</v>
      </c>
      <c r="T31">
        <f t="shared" si="6"/>
        <v>0.78023996451654276</v>
      </c>
      <c r="U31">
        <f t="shared" si="7"/>
        <v>0.77994927575811535</v>
      </c>
      <c r="X31" s="4">
        <v>0.75482976508538646</v>
      </c>
    </row>
    <row r="32" spans="1:24" x14ac:dyDescent="0.25">
      <c r="A32" s="5">
        <f t="shared" si="8"/>
        <v>30</v>
      </c>
      <c r="B32" s="5">
        <v>2582</v>
      </c>
      <c r="C32" s="5">
        <v>3758</v>
      </c>
      <c r="D32" s="6">
        <f t="shared" si="2"/>
        <v>1.38212578153733</v>
      </c>
      <c r="E32" s="3"/>
      <c r="F32" s="5">
        <v>2420</v>
      </c>
      <c r="G32" s="5">
        <v>4016</v>
      </c>
      <c r="H32" s="6">
        <f t="shared" si="3"/>
        <v>1.7491289198606272</v>
      </c>
      <c r="I32" s="3"/>
      <c r="J32">
        <f t="shared" si="0"/>
        <v>0.55911790393210814</v>
      </c>
      <c r="K32">
        <f t="shared" si="1"/>
        <v>0.32362273534093999</v>
      </c>
      <c r="L32" s="6">
        <f t="shared" si="4"/>
        <v>1.7276842535277117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0.47513818111421291</v>
      </c>
      <c r="T32" s="3">
        <f t="shared" si="6"/>
        <v>0.82518740786905109</v>
      </c>
      <c r="U32">
        <f t="shared" si="7"/>
        <v>0.57579426998431915</v>
      </c>
      <c r="X32" s="4">
        <v>0.65449930090738584</v>
      </c>
    </row>
    <row r="33" spans="1:24" x14ac:dyDescent="0.25">
      <c r="A33" s="4">
        <f t="shared" si="8"/>
        <v>31</v>
      </c>
      <c r="B33" s="4">
        <v>2719</v>
      </c>
      <c r="C33" s="4">
        <v>3846</v>
      </c>
      <c r="D33" s="6">
        <f t="shared" si="2"/>
        <v>1.4286775631500743</v>
      </c>
      <c r="F33" s="4">
        <v>2296</v>
      </c>
      <c r="G33" s="4">
        <v>3843</v>
      </c>
      <c r="H33" s="6">
        <f t="shared" si="3"/>
        <v>1.5992509363295879</v>
      </c>
      <c r="J33">
        <f t="shared" si="0"/>
        <v>0.46953535482837494</v>
      </c>
      <c r="K33">
        <f t="shared" si="1"/>
        <v>0.35674923538410663</v>
      </c>
      <c r="L33" s="6">
        <f t="shared" si="4"/>
        <v>1.316149575829737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0.55514052245869916</v>
      </c>
      <c r="T33">
        <f t="shared" si="6"/>
        <v>0.79823353261854457</v>
      </c>
      <c r="U33">
        <f t="shared" si="7"/>
        <v>0.69546129017858072</v>
      </c>
      <c r="X33" s="4">
        <v>0.93454527587285796</v>
      </c>
    </row>
    <row r="34" spans="1:24" x14ac:dyDescent="0.25">
      <c r="A34" s="4">
        <f t="shared" si="8"/>
        <v>32</v>
      </c>
      <c r="B34" s="4">
        <v>2692</v>
      </c>
      <c r="C34" s="4">
        <v>3639</v>
      </c>
      <c r="D34" s="6">
        <f t="shared" si="2"/>
        <v>1.2931769722814499</v>
      </c>
      <c r="F34" s="4">
        <v>2403</v>
      </c>
      <c r="G34" s="4">
        <v>3919</v>
      </c>
      <c r="H34" s="6">
        <f t="shared" si="3"/>
        <v>1.5201706749418153</v>
      </c>
      <c r="J34">
        <f t="shared" si="0"/>
        <v>0.41882261470049875</v>
      </c>
      <c r="K34">
        <f t="shared" si="1"/>
        <v>0.25710195993782547</v>
      </c>
      <c r="L34" s="6">
        <f t="shared" si="4"/>
        <v>1.6290136986967423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0.49431973697335335</v>
      </c>
      <c r="T34">
        <f t="shared" si="6"/>
        <v>0.81872488120984199</v>
      </c>
      <c r="U34">
        <f t="shared" si="7"/>
        <v>0.60376782032431908</v>
      </c>
      <c r="X34" s="4">
        <v>1.0722461674146762</v>
      </c>
    </row>
    <row r="35" spans="1:24" x14ac:dyDescent="0.25">
      <c r="A35" s="4">
        <f t="shared" si="8"/>
        <v>33</v>
      </c>
      <c r="B35" s="4">
        <v>2814</v>
      </c>
      <c r="C35" s="4">
        <v>3713</v>
      </c>
      <c r="D35" s="6">
        <f t="shared" si="2"/>
        <v>1.3289191123836792</v>
      </c>
      <c r="F35" s="4">
        <v>2578</v>
      </c>
      <c r="G35" s="4">
        <v>3915</v>
      </c>
      <c r="H35" s="6">
        <f t="shared" si="3"/>
        <v>1.40625</v>
      </c>
      <c r="J35">
        <f t="shared" si="0"/>
        <v>0.34092658697059319</v>
      </c>
      <c r="K35">
        <f t="shared" si="1"/>
        <v>0.28436591436017289</v>
      </c>
      <c r="L35" s="6">
        <f t="shared" si="4"/>
        <v>1.1989010277046832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0.57793364021420968</v>
      </c>
      <c r="T35">
        <f t="shared" si="6"/>
        <v>0.79055422171054601</v>
      </c>
      <c r="U35">
        <f t="shared" si="7"/>
        <v>0.73104870525353371</v>
      </c>
      <c r="X35" s="4">
        <v>1.2003762133686429</v>
      </c>
    </row>
    <row r="36" spans="1:24" x14ac:dyDescent="0.25">
      <c r="A36" s="4">
        <f t="shared" si="8"/>
        <v>34</v>
      </c>
      <c r="B36" s="4">
        <v>2794</v>
      </c>
      <c r="C36" s="4">
        <v>3461</v>
      </c>
      <c r="D36" s="6">
        <f t="shared" si="2"/>
        <v>0.98045325779036829</v>
      </c>
      <c r="F36" s="4">
        <v>2784</v>
      </c>
      <c r="G36" s="5">
        <v>3687</v>
      </c>
      <c r="H36" s="6">
        <f t="shared" si="3"/>
        <v>1.2731353591160222</v>
      </c>
      <c r="I36" s="8"/>
      <c r="J36">
        <f t="shared" si="0"/>
        <v>0.24148264472853759</v>
      </c>
      <c r="K36">
        <f t="shared" si="1"/>
        <v>-1.9740306291998178E-2</v>
      </c>
      <c r="L36" s="6">
        <f t="shared" si="4"/>
        <v>-12.23297354947444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3.1890900580178312</v>
      </c>
      <c r="T36" s="3">
        <f t="shared" si="6"/>
        <v>-8.917983559637821E-2</v>
      </c>
      <c r="U36">
        <f t="shared" si="7"/>
        <v>-35.760214589892641</v>
      </c>
      <c r="X36" s="4">
        <v>0.68820774687879493</v>
      </c>
    </row>
    <row r="37" spans="1:24" x14ac:dyDescent="0.25">
      <c r="A37" s="5">
        <f t="shared" si="8"/>
        <v>35</v>
      </c>
      <c r="B37" s="5">
        <v>3530</v>
      </c>
      <c r="C37" s="5">
        <v>2856</v>
      </c>
      <c r="D37" s="6">
        <f t="shared" si="2"/>
        <v>1.2035398230088497</v>
      </c>
      <c r="E37" s="3"/>
      <c r="F37" s="5">
        <v>2896</v>
      </c>
      <c r="G37" s="5">
        <v>3511</v>
      </c>
      <c r="H37" s="6">
        <f t="shared" si="3"/>
        <v>0.8058296993344044</v>
      </c>
      <c r="I37" s="8"/>
      <c r="J37">
        <f t="shared" si="0"/>
        <v>-0.21588284994900989</v>
      </c>
      <c r="K37">
        <f t="shared" si="1"/>
        <v>0.18526706702371151</v>
      </c>
      <c r="L37" s="6">
        <f t="shared" si="4"/>
        <v>-1.1652521595831169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1.037525019822958</v>
      </c>
      <c r="T37" s="3">
        <f t="shared" si="6"/>
        <v>0.6357116445559442</v>
      </c>
      <c r="U37">
        <f t="shared" si="7"/>
        <v>1.632068609577991</v>
      </c>
      <c r="X37" s="4">
        <v>0.9059501366431888</v>
      </c>
    </row>
    <row r="38" spans="1:24" x14ac:dyDescent="0.25">
      <c r="A38" s="4">
        <f t="shared" si="8"/>
        <v>36</v>
      </c>
      <c r="B38" s="4">
        <v>2373</v>
      </c>
      <c r="C38" s="4">
        <v>3507</v>
      </c>
      <c r="D38" s="6">
        <f t="shared" si="2"/>
        <v>1.2010273972602741</v>
      </c>
      <c r="F38" s="4">
        <v>4357</v>
      </c>
      <c r="G38" s="4">
        <v>2905</v>
      </c>
      <c r="H38" s="6">
        <f t="shared" si="3"/>
        <v>0.97647058823529409</v>
      </c>
      <c r="J38">
        <f t="shared" si="0"/>
        <v>-2.3810648693718559E-2</v>
      </c>
      <c r="K38">
        <f t="shared" si="1"/>
        <v>0.18317735487785075</v>
      </c>
      <c r="L38" s="6">
        <f t="shared" si="4"/>
        <v>-0.129986857325221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0.83626944506402301</v>
      </c>
      <c r="T38">
        <f t="shared" si="6"/>
        <v>0.70351738079262738</v>
      </c>
      <c r="U38">
        <f t="shared" si="7"/>
        <v>1.188697632632514</v>
      </c>
      <c r="X38" s="4">
        <v>0.73317384065082059</v>
      </c>
    </row>
    <row r="39" spans="1:24" x14ac:dyDescent="0.25">
      <c r="A39" s="5">
        <f t="shared" si="8"/>
        <v>37</v>
      </c>
      <c r="B39" s="5">
        <v>2920</v>
      </c>
      <c r="C39" s="5">
        <v>3570</v>
      </c>
      <c r="D39" s="6">
        <f t="shared" si="2"/>
        <v>1.1983887210473314</v>
      </c>
      <c r="E39" s="3"/>
      <c r="F39" s="5">
        <v>2975</v>
      </c>
      <c r="G39" s="5">
        <v>3887</v>
      </c>
      <c r="H39" s="6">
        <f t="shared" si="3"/>
        <v>1.3515299026425591</v>
      </c>
      <c r="I39" s="3"/>
      <c r="J39">
        <f t="shared" si="0"/>
        <v>0.30123721201128584</v>
      </c>
      <c r="K39">
        <f t="shared" si="1"/>
        <v>0.18097792206040256</v>
      </c>
      <c r="L39" s="6">
        <f t="shared" si="4"/>
        <v>1.6644970203091731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0.48742177925189684</v>
      </c>
      <c r="T39" s="3">
        <f t="shared" si="6"/>
        <v>0.82104889684216975</v>
      </c>
      <c r="U39">
        <f t="shared" si="7"/>
        <v>0.59365743152029826</v>
      </c>
      <c r="X39" s="4">
        <v>0.28279772987629875</v>
      </c>
    </row>
    <row r="40" spans="1:24" x14ac:dyDescent="0.25">
      <c r="A40" s="4">
        <f t="shared" si="8"/>
        <v>38</v>
      </c>
      <c r="B40" s="4">
        <v>2979</v>
      </c>
      <c r="C40" s="4">
        <v>3560</v>
      </c>
      <c r="D40" s="6">
        <f t="shared" si="2"/>
        <v>1.2031091584994931</v>
      </c>
      <c r="F40" s="4">
        <v>2876</v>
      </c>
      <c r="G40" s="4">
        <v>3710</v>
      </c>
      <c r="H40" s="6">
        <f t="shared" si="3"/>
        <v>1.3292726621282693</v>
      </c>
      <c r="J40">
        <f t="shared" si="0"/>
        <v>0.28463192206515858</v>
      </c>
      <c r="K40">
        <f t="shared" si="1"/>
        <v>0.18490917144586649</v>
      </c>
      <c r="L40" s="6">
        <f t="shared" si="4"/>
        <v>1.5393066760265413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0.51175878218044046</v>
      </c>
      <c r="T40">
        <f t="shared" si="6"/>
        <v>0.81284943005303445</v>
      </c>
      <c r="U40">
        <f t="shared" si="7"/>
        <v>0.62958619795925885</v>
      </c>
      <c r="X40" s="4">
        <v>0.79484083805634542</v>
      </c>
    </row>
    <row r="41" spans="1:24" x14ac:dyDescent="0.25">
      <c r="A41" s="4">
        <f t="shared" si="8"/>
        <v>39</v>
      </c>
      <c r="B41" s="4">
        <v>2959</v>
      </c>
      <c r="C41" s="4">
        <v>3553</v>
      </c>
      <c r="D41" s="6">
        <f t="shared" si="2"/>
        <v>1.2003378378378378</v>
      </c>
      <c r="F41" s="4">
        <v>2791</v>
      </c>
      <c r="G41" s="4">
        <v>3745</v>
      </c>
      <c r="H41" s="6">
        <f t="shared" si="3"/>
        <v>1.3336894586894588</v>
      </c>
      <c r="J41">
        <f t="shared" si="0"/>
        <v>0.28794913080561818</v>
      </c>
      <c r="K41">
        <f t="shared" si="1"/>
        <v>0.18260304870292096</v>
      </c>
      <c r="L41" s="6">
        <f t="shared" si="4"/>
        <v>1.5769130518411332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0.50444810272208374</v>
      </c>
      <c r="T41">
        <f t="shared" si="6"/>
        <v>0.81531249724338695</v>
      </c>
      <c r="U41">
        <f t="shared" si="7"/>
        <v>0.61871749105729212</v>
      </c>
      <c r="X41" s="4">
        <v>0.41669180757380142</v>
      </c>
    </row>
    <row r="42" spans="1:24" x14ac:dyDescent="0.25">
      <c r="A42" s="4">
        <f t="shared" si="8"/>
        <v>40</v>
      </c>
      <c r="B42" s="4">
        <v>2960</v>
      </c>
      <c r="C42" s="4">
        <v>3650</v>
      </c>
      <c r="D42" s="6">
        <f t="shared" si="2"/>
        <v>1.2322754895340986</v>
      </c>
      <c r="F42" s="4">
        <v>2808</v>
      </c>
      <c r="G42" s="4">
        <v>3660</v>
      </c>
      <c r="H42" s="6">
        <f t="shared" si="3"/>
        <v>1.3401684364701574</v>
      </c>
      <c r="J42">
        <f t="shared" si="0"/>
        <v>0.29279530492170686</v>
      </c>
      <c r="K42">
        <f t="shared" si="1"/>
        <v>0.20886245174879312</v>
      </c>
      <c r="L42" s="6">
        <f t="shared" si="4"/>
        <v>1.4018570713412051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0.53847898533126981</v>
      </c>
      <c r="T42">
        <f t="shared" si="6"/>
        <v>0.80384703074456365</v>
      </c>
      <c r="U42">
        <f t="shared" si="7"/>
        <v>0.66987743281517553</v>
      </c>
      <c r="X42" s="4">
        <v>0.65775203611403432</v>
      </c>
    </row>
    <row r="43" spans="1:24" x14ac:dyDescent="0.25">
      <c r="A43" s="4">
        <f t="shared" si="8"/>
        <v>41</v>
      </c>
      <c r="B43" s="4">
        <v>2962</v>
      </c>
      <c r="C43" s="4">
        <v>3606</v>
      </c>
      <c r="D43" s="6">
        <f t="shared" si="2"/>
        <v>1.2643758765778401</v>
      </c>
      <c r="F43" s="4">
        <v>2731</v>
      </c>
      <c r="G43" s="4">
        <v>3691</v>
      </c>
      <c r="H43" s="6">
        <f t="shared" si="3"/>
        <v>1.3010222065562214</v>
      </c>
      <c r="J43">
        <f t="shared" si="0"/>
        <v>0.26315026822114723</v>
      </c>
      <c r="K43">
        <f t="shared" si="1"/>
        <v>0.23457862222907602</v>
      </c>
      <c r="L43" s="6">
        <f t="shared" si="4"/>
        <v>1.1217998712779964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0.59292210502355758</v>
      </c>
      <c r="T43">
        <f t="shared" si="6"/>
        <v>0.78550440436922375</v>
      </c>
      <c r="U43">
        <f t="shared" si="7"/>
        <v>0.75482976508538646</v>
      </c>
      <c r="X43" s="4">
        <v>0.70240568305736395</v>
      </c>
    </row>
    <row r="44" spans="1:24" x14ac:dyDescent="0.25">
      <c r="A44" s="4">
        <f t="shared" si="8"/>
        <v>42</v>
      </c>
      <c r="B44" s="4">
        <v>2852</v>
      </c>
      <c r="C44" s="4">
        <v>3621</v>
      </c>
      <c r="D44" s="6">
        <f t="shared" si="2"/>
        <v>1.2638743455497383</v>
      </c>
      <c r="F44" s="4">
        <v>2837</v>
      </c>
      <c r="G44" s="4">
        <v>3940</v>
      </c>
      <c r="H44" s="6">
        <f t="shared" si="3"/>
        <v>1.4056368176953264</v>
      </c>
      <c r="J44">
        <f t="shared" si="0"/>
        <v>0.34049045112719123</v>
      </c>
      <c r="K44">
        <f t="shared" si="1"/>
        <v>0.23418188061680134</v>
      </c>
      <c r="L44" s="6">
        <f t="shared" si="4"/>
        <v>1.4539572841006676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0.52835070397083028</v>
      </c>
      <c r="T44">
        <f t="shared" si="6"/>
        <v>0.80725938627945748</v>
      </c>
      <c r="U44">
        <f t="shared" si="7"/>
        <v>0.65449930090738584</v>
      </c>
      <c r="X44" s="4">
        <v>0.67056874714109715</v>
      </c>
    </row>
    <row r="45" spans="1:24" x14ac:dyDescent="0.25">
      <c r="A45" s="4">
        <f t="shared" si="8"/>
        <v>43</v>
      </c>
      <c r="B45" s="4">
        <v>2865</v>
      </c>
      <c r="C45" s="4">
        <v>3598</v>
      </c>
      <c r="D45" s="6">
        <f t="shared" si="2"/>
        <v>1.2691358024691357</v>
      </c>
      <c r="F45" s="4">
        <v>2803</v>
      </c>
      <c r="G45" s="4">
        <v>3695</v>
      </c>
      <c r="H45" s="6">
        <f t="shared" si="3"/>
        <v>1.1453812771233727</v>
      </c>
      <c r="J45">
        <f t="shared" si="0"/>
        <v>0.13573757469714803</v>
      </c>
      <c r="K45">
        <f t="shared" si="1"/>
        <v>0.23833619834862591</v>
      </c>
      <c r="L45" s="6">
        <f t="shared" si="4"/>
        <v>0.56952143920076337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0.70028503221937166</v>
      </c>
      <c r="T45">
        <f t="shared" si="6"/>
        <v>0.7493323761818933</v>
      </c>
      <c r="U45">
        <f t="shared" si="7"/>
        <v>0.93454527587285796</v>
      </c>
      <c r="X45" s="4">
        <v>0.71262403087651494</v>
      </c>
    </row>
    <row r="46" spans="1:24" x14ac:dyDescent="0.25">
      <c r="A46" s="4">
        <f t="shared" si="8"/>
        <v>44</v>
      </c>
      <c r="B46" s="4">
        <v>2835</v>
      </c>
      <c r="C46" s="4">
        <v>3438</v>
      </c>
      <c r="D46" s="6">
        <f t="shared" si="2"/>
        <v>1.2304939155332857</v>
      </c>
      <c r="F46" s="4">
        <v>3226</v>
      </c>
      <c r="G46" s="4">
        <v>3938</v>
      </c>
      <c r="H46" s="6">
        <f t="shared" si="3"/>
        <v>1.0379546652609384</v>
      </c>
      <c r="J46">
        <f t="shared" si="0"/>
        <v>3.7252108704111393E-2</v>
      </c>
      <c r="K46">
        <f t="shared" si="1"/>
        <v>0.2074156461258875</v>
      </c>
      <c r="L46" s="6">
        <f t="shared" si="4"/>
        <v>0.17960124706070554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0.77608551757139888</v>
      </c>
      <c r="T46">
        <f t="shared" si="6"/>
        <v>0.72379416327748802</v>
      </c>
      <c r="U46">
        <f t="shared" si="7"/>
        <v>1.0722461674146762</v>
      </c>
      <c r="X46" s="4">
        <v>0.62974907502695521</v>
      </c>
    </row>
    <row r="47" spans="1:24" x14ac:dyDescent="0.25">
      <c r="A47" s="4">
        <f t="shared" si="8"/>
        <v>45</v>
      </c>
      <c r="B47" s="4">
        <v>2794</v>
      </c>
      <c r="C47" s="4">
        <v>3523</v>
      </c>
      <c r="D47" s="6">
        <f t="shared" si="2"/>
        <v>1.2933186490455213</v>
      </c>
      <c r="F47" s="4">
        <v>3794</v>
      </c>
      <c r="G47" s="4">
        <v>2950</v>
      </c>
      <c r="H47" s="6">
        <f t="shared" si="3"/>
        <v>0.95966167859466489</v>
      </c>
      <c r="J47">
        <f t="shared" si="0"/>
        <v>-4.1174474764675707E-2</v>
      </c>
      <c r="K47">
        <f t="shared" si="1"/>
        <v>0.25721151107183465</v>
      </c>
      <c r="L47" s="6">
        <f t="shared" si="4"/>
        <v>-0.16008021800072703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0.84211959437934136</v>
      </c>
      <c r="T47">
        <f t="shared" si="6"/>
        <v>0.70154638604182451</v>
      </c>
      <c r="U47">
        <f t="shared" si="7"/>
        <v>1.2003762133686429</v>
      </c>
      <c r="X47" s="4">
        <v>0.52756978185489822</v>
      </c>
    </row>
    <row r="48" spans="1:24" x14ac:dyDescent="0.25">
      <c r="A48" s="4">
        <f t="shared" si="8"/>
        <v>46</v>
      </c>
      <c r="B48" s="4">
        <v>2724</v>
      </c>
      <c r="C48" s="4">
        <v>3488</v>
      </c>
      <c r="D48" s="6">
        <f t="shared" si="2"/>
        <v>1.2439372325249642</v>
      </c>
      <c r="F48" s="4">
        <v>3074</v>
      </c>
      <c r="G48" s="4">
        <v>3966</v>
      </c>
      <c r="H48" s="6">
        <f t="shared" si="3"/>
        <v>1.3398648648648648</v>
      </c>
      <c r="J48">
        <f t="shared" si="0"/>
        <v>0.29256876176163515</v>
      </c>
      <c r="K48">
        <f t="shared" si="1"/>
        <v>0.21828153687438948</v>
      </c>
      <c r="L48" s="6">
        <f t="shared" si="4"/>
        <v>1.3403275693903256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0.55044032051052083</v>
      </c>
      <c r="T48">
        <f t="shared" si="6"/>
        <v>0.79981709448478888</v>
      </c>
      <c r="U48">
        <f t="shared" si="7"/>
        <v>0.68820774687879493</v>
      </c>
      <c r="X48" s="4">
        <v>0.39552270683070218</v>
      </c>
    </row>
    <row r="49" spans="1:24" x14ac:dyDescent="0.25">
      <c r="A49" s="4">
        <f t="shared" si="8"/>
        <v>47</v>
      </c>
      <c r="B49" s="4">
        <v>2804</v>
      </c>
      <c r="C49" s="4">
        <v>3462</v>
      </c>
      <c r="D49" s="6">
        <f t="shared" si="2"/>
        <v>1.5815440840566468</v>
      </c>
      <c r="F49" s="5">
        <v>2960</v>
      </c>
      <c r="G49" s="5">
        <v>3853</v>
      </c>
      <c r="H49" s="6">
        <f t="shared" si="3"/>
        <v>1.3495621716287216</v>
      </c>
      <c r="I49" s="3"/>
      <c r="J49">
        <f t="shared" si="0"/>
        <v>0.29978022253604703</v>
      </c>
      <c r="K49">
        <f t="shared" si="1"/>
        <v>0.45840163821329161</v>
      </c>
      <c r="L49" s="6">
        <f t="shared" si="4"/>
        <v>0.65396847992188245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0.68386852750318616</v>
      </c>
      <c r="T49" s="3">
        <f t="shared" si="6"/>
        <v>0.75486331956096375</v>
      </c>
      <c r="U49">
        <f t="shared" si="7"/>
        <v>0.9059501366431888</v>
      </c>
      <c r="X49" s="4">
        <v>0.89083963276746925</v>
      </c>
    </row>
    <row r="50" spans="1:24" x14ac:dyDescent="0.25">
      <c r="A50" s="4">
        <f t="shared" si="8"/>
        <v>48</v>
      </c>
      <c r="B50" s="4">
        <v>2189</v>
      </c>
      <c r="C50" s="4">
        <v>3531</v>
      </c>
      <c r="D50" s="6">
        <f t="shared" si="2"/>
        <v>1.2943548387096775</v>
      </c>
      <c r="F50" s="4">
        <v>2855</v>
      </c>
      <c r="G50" s="4">
        <v>4102</v>
      </c>
      <c r="H50" s="6">
        <f t="shared" si="3"/>
        <v>1.3600795755968169</v>
      </c>
      <c r="J50">
        <f t="shared" si="0"/>
        <v>0.30754320950447916</v>
      </c>
      <c r="K50">
        <f t="shared" si="1"/>
        <v>0.25801237696503376</v>
      </c>
      <c r="L50" s="6">
        <f t="shared" si="4"/>
        <v>1.1919707617210855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0.57928088392142107</v>
      </c>
      <c r="T50">
        <f t="shared" si="6"/>
        <v>0.79010031700968431</v>
      </c>
      <c r="U50">
        <f t="shared" si="7"/>
        <v>0.73317384065082059</v>
      </c>
      <c r="X50" s="4">
        <v>0.75708719483515097</v>
      </c>
    </row>
    <row r="51" spans="1:24" x14ac:dyDescent="0.25">
      <c r="A51" s="4">
        <f t="shared" si="8"/>
        <v>49</v>
      </c>
      <c r="B51" s="4">
        <v>2728</v>
      </c>
      <c r="C51" s="4">
        <v>3583</v>
      </c>
      <c r="D51" s="6">
        <f t="shared" si="2"/>
        <v>1.2488672011153712</v>
      </c>
      <c r="F51" s="4">
        <v>3016</v>
      </c>
      <c r="G51" s="4">
        <v>3813</v>
      </c>
      <c r="H51" s="6">
        <f t="shared" si="3"/>
        <v>1.8894945490584738</v>
      </c>
      <c r="J51">
        <f t="shared" si="0"/>
        <v>0.63630935894400953</v>
      </c>
      <c r="K51">
        <f t="shared" si="1"/>
        <v>0.222236901323589</v>
      </c>
      <c r="L51" s="6">
        <f t="shared" si="4"/>
        <v>2.8632029836373056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0.25439333998090785</v>
      </c>
      <c r="T51">
        <f t="shared" si="6"/>
        <v>0.8995593426163091</v>
      </c>
      <c r="U51">
        <f t="shared" si="7"/>
        <v>0.28279772987629875</v>
      </c>
      <c r="X51" s="4">
        <v>0.70804709934919008</v>
      </c>
    </row>
    <row r="52" spans="1:24" x14ac:dyDescent="0.25">
      <c r="A52" s="4">
        <f t="shared" si="8"/>
        <v>50</v>
      </c>
      <c r="B52" s="4">
        <v>2869</v>
      </c>
      <c r="C52" s="4">
        <v>3664</v>
      </c>
      <c r="D52" s="6">
        <f t="shared" si="2"/>
        <v>1.3241778099024213</v>
      </c>
      <c r="F52" s="4">
        <v>2018</v>
      </c>
      <c r="G52" s="4">
        <v>3711</v>
      </c>
      <c r="H52" s="6">
        <f t="shared" si="3"/>
        <v>1.3220520128250801</v>
      </c>
      <c r="J52">
        <f t="shared" si="0"/>
        <v>0.27918508469871506</v>
      </c>
      <c r="K52">
        <f t="shared" si="1"/>
        <v>0.28079174600709489</v>
      </c>
      <c r="L52" s="6">
        <f t="shared" si="4"/>
        <v>0.99427810350116475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0.61771233667937364</v>
      </c>
      <c r="T52">
        <f t="shared" si="6"/>
        <v>0.77715223866691241</v>
      </c>
      <c r="U52">
        <f t="shared" si="7"/>
        <v>0.79484083805634542</v>
      </c>
      <c r="X52" s="4">
        <v>0.89768433284156424</v>
      </c>
    </row>
    <row r="53" spans="1:24" x14ac:dyDescent="0.25">
      <c r="A53" s="4">
        <f t="shared" si="8"/>
        <v>51</v>
      </c>
      <c r="B53" s="4">
        <v>2767</v>
      </c>
      <c r="C53" s="4">
        <v>3419</v>
      </c>
      <c r="D53" s="6">
        <f t="shared" si="2"/>
        <v>1.2197645379950053</v>
      </c>
      <c r="F53" s="5">
        <v>2807</v>
      </c>
      <c r="G53" s="5">
        <v>3813</v>
      </c>
      <c r="H53" s="6">
        <f t="shared" si="3"/>
        <v>1.5854469854469855</v>
      </c>
      <c r="I53" s="3"/>
      <c r="J53">
        <f t="shared" si="0"/>
        <v>0.46086637731770219</v>
      </c>
      <c r="K53">
        <f t="shared" si="1"/>
        <v>0.19865783847451296</v>
      </c>
      <c r="L53" s="6">
        <f t="shared" si="4"/>
        <v>2.3199002911572983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0.36001138339902128</v>
      </c>
      <c r="T53" s="3">
        <f t="shared" si="6"/>
        <v>0.86397518946963858</v>
      </c>
      <c r="U53">
        <f t="shared" si="7"/>
        <v>0.41669180757380142</v>
      </c>
      <c r="X53" s="4">
        <v>0.69173740665347994</v>
      </c>
    </row>
    <row r="54" spans="1:24" x14ac:dyDescent="0.25">
      <c r="A54" s="4">
        <f t="shared" si="8"/>
        <v>52</v>
      </c>
      <c r="B54" s="4">
        <v>2803</v>
      </c>
      <c r="C54" s="4">
        <v>3587</v>
      </c>
      <c r="D54" s="6">
        <f t="shared" si="2"/>
        <v>1.2420360110803323</v>
      </c>
      <c r="F54" s="4">
        <v>2405</v>
      </c>
      <c r="G54" s="4">
        <v>3716</v>
      </c>
      <c r="H54" s="6">
        <f t="shared" si="3"/>
        <v>1.3671817512877116</v>
      </c>
      <c r="J54">
        <f t="shared" si="0"/>
        <v>0.31275150522264011</v>
      </c>
      <c r="K54">
        <f t="shared" si="1"/>
        <v>0.21675197751956568</v>
      </c>
      <c r="L54" s="6">
        <f t="shared" si="4"/>
        <v>1.4429003545972667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0.53050017106629144</v>
      </c>
      <c r="T54">
        <f t="shared" si="6"/>
        <v>0.80653520162470271</v>
      </c>
      <c r="U54">
        <f t="shared" si="7"/>
        <v>0.65775203611403432</v>
      </c>
      <c r="X54" s="4">
        <v>0.7774105732537312</v>
      </c>
    </row>
    <row r="55" spans="1:24" x14ac:dyDescent="0.25">
      <c r="A55" s="4">
        <f t="shared" si="8"/>
        <v>53</v>
      </c>
      <c r="B55" s="4">
        <v>2888</v>
      </c>
      <c r="C55" s="4">
        <v>3476</v>
      </c>
      <c r="D55" s="6">
        <f t="shared" si="2"/>
        <v>1.2598767669445452</v>
      </c>
      <c r="F55" s="4">
        <v>2718</v>
      </c>
      <c r="G55" s="4">
        <v>3795</v>
      </c>
      <c r="H55" s="6">
        <f t="shared" si="3"/>
        <v>1.3481349911190053</v>
      </c>
      <c r="J55">
        <f t="shared" si="0"/>
        <v>0.29872214925593948</v>
      </c>
      <c r="K55">
        <f t="shared" si="1"/>
        <v>0.23101391216799663</v>
      </c>
      <c r="L55" s="6">
        <f t="shared" si="4"/>
        <v>1.2930915997764865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0.55962299300345109</v>
      </c>
      <c r="T55">
        <f t="shared" si="6"/>
        <v>0.7967233274189609</v>
      </c>
      <c r="U55">
        <f t="shared" si="7"/>
        <v>0.70240568305736395</v>
      </c>
      <c r="X55" s="4">
        <v>0.71507633342761123</v>
      </c>
    </row>
    <row r="56" spans="1:24" x14ac:dyDescent="0.25">
      <c r="A56" s="4">
        <f t="shared" si="8"/>
        <v>54</v>
      </c>
      <c r="B56" s="4">
        <v>2759</v>
      </c>
      <c r="C56" s="4">
        <v>3498</v>
      </c>
      <c r="D56" s="6">
        <f t="shared" si="2"/>
        <v>1.2931608133086876</v>
      </c>
      <c r="F56" s="4">
        <v>2815</v>
      </c>
      <c r="G56" s="4">
        <v>3842</v>
      </c>
      <c r="H56" s="6">
        <f t="shared" si="3"/>
        <v>1.4330473703841851</v>
      </c>
      <c r="J56">
        <f t="shared" si="0"/>
        <v>0.35980320509254271</v>
      </c>
      <c r="K56">
        <f t="shared" si="1"/>
        <v>0.25708946429796548</v>
      </c>
      <c r="L56" s="6">
        <f t="shared" si="4"/>
        <v>1.3995252822789055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0.53893228512498081</v>
      </c>
      <c r="T56">
        <f t="shared" si="6"/>
        <v>0.80369430788813934</v>
      </c>
      <c r="U56">
        <f t="shared" si="7"/>
        <v>0.67056874714109715</v>
      </c>
      <c r="X56" s="4">
        <v>0.67315798422247175</v>
      </c>
    </row>
    <row r="57" spans="1:24" x14ac:dyDescent="0.25">
      <c r="A57" s="4">
        <f t="shared" si="8"/>
        <v>55</v>
      </c>
      <c r="B57" s="4">
        <v>2705</v>
      </c>
      <c r="C57" s="4">
        <v>3531</v>
      </c>
      <c r="D57" s="6">
        <f t="shared" si="2"/>
        <v>1.2830668604651163</v>
      </c>
      <c r="F57" s="4">
        <v>2681</v>
      </c>
      <c r="G57" s="4">
        <v>3853</v>
      </c>
      <c r="H57" s="6">
        <f t="shared" si="3"/>
        <v>1.3687388987566607</v>
      </c>
      <c r="J57">
        <f t="shared" si="0"/>
        <v>0.31388980405236677</v>
      </c>
      <c r="K57">
        <f t="shared" si="1"/>
        <v>0.24925319687515216</v>
      </c>
      <c r="L57" s="6">
        <f t="shared" si="4"/>
        <v>1.2593210758680471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0.56618798285125171</v>
      </c>
      <c r="T57">
        <f t="shared" si="6"/>
        <v>0.79451149318505376</v>
      </c>
      <c r="U57">
        <f t="shared" si="7"/>
        <v>0.71262403087651494</v>
      </c>
      <c r="X57" s="4">
        <v>0.64092043476508087</v>
      </c>
    </row>
    <row r="58" spans="1:24" x14ac:dyDescent="0.25">
      <c r="A58" s="4">
        <f t="shared" si="8"/>
        <v>56</v>
      </c>
      <c r="B58" s="4">
        <v>2752</v>
      </c>
      <c r="C58" s="4">
        <v>3673</v>
      </c>
      <c r="D58" s="6">
        <f t="shared" si="2"/>
        <v>1.3183776022972002</v>
      </c>
      <c r="F58" s="4">
        <v>2815</v>
      </c>
      <c r="G58" s="4">
        <v>3842</v>
      </c>
      <c r="H58" s="6">
        <f t="shared" si="3"/>
        <v>1.530067702110713</v>
      </c>
      <c r="J58">
        <f t="shared" si="0"/>
        <v>0.42531198417091703</v>
      </c>
      <c r="K58">
        <f t="shared" si="1"/>
        <v>0.27640189147991628</v>
      </c>
      <c r="L58" s="6">
        <f t="shared" si="4"/>
        <v>1.5387448396018693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0.51186800318139669</v>
      </c>
      <c r="T58">
        <f t="shared" si="6"/>
        <v>0.81281263201456411</v>
      </c>
      <c r="U58">
        <f t="shared" si="7"/>
        <v>0.62974907502695521</v>
      </c>
      <c r="X58" s="4">
        <v>0.83619263495912988</v>
      </c>
    </row>
    <row r="59" spans="1:24" x14ac:dyDescent="0.25">
      <c r="A59" s="4">
        <f t="shared" si="8"/>
        <v>57</v>
      </c>
      <c r="B59" s="4">
        <v>2786</v>
      </c>
      <c r="C59" s="4">
        <v>3584</v>
      </c>
      <c r="D59" s="6">
        <f t="shared" si="2"/>
        <v>1.262861169837914</v>
      </c>
      <c r="F59" s="4">
        <v>2511</v>
      </c>
      <c r="G59" s="4">
        <v>4018</v>
      </c>
      <c r="H59" s="6">
        <f t="shared" si="3"/>
        <v>1.5585725368502716</v>
      </c>
      <c r="I59" s="3"/>
      <c r="J59">
        <f t="shared" si="0"/>
        <v>0.44377036187574709</v>
      </c>
      <c r="K59">
        <f t="shared" si="1"/>
        <v>0.23337991637483307</v>
      </c>
      <c r="L59" s="6">
        <f t="shared" si="4"/>
        <v>1.9014933622780312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0.4413496903731508</v>
      </c>
      <c r="T59" s="3">
        <f t="shared" si="6"/>
        <v>0.836571209255762</v>
      </c>
      <c r="U59">
        <f t="shared" si="7"/>
        <v>0.52756978185489822</v>
      </c>
      <c r="X59" s="4">
        <v>0.77880525229347419</v>
      </c>
    </row>
    <row r="60" spans="1:24" x14ac:dyDescent="0.25">
      <c r="A60" s="4">
        <f t="shared" si="8"/>
        <v>58</v>
      </c>
      <c r="B60" s="4">
        <v>2838</v>
      </c>
      <c r="C60" s="4">
        <v>3595</v>
      </c>
      <c r="D60" s="6">
        <f t="shared" si="2"/>
        <v>1.186077202243484</v>
      </c>
      <c r="F60" s="4">
        <v>2578</v>
      </c>
      <c r="G60" s="4">
        <v>3707</v>
      </c>
      <c r="H60" s="6">
        <f t="shared" si="3"/>
        <v>1.506910569105691</v>
      </c>
      <c r="J60">
        <f t="shared" si="0"/>
        <v>0.41006157422432371</v>
      </c>
      <c r="K60">
        <f t="shared" si="1"/>
        <v>0.17065139309734392</v>
      </c>
      <c r="L60" s="6">
        <f t="shared" si="4"/>
        <v>2.4029195823230936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0.34387243319639071</v>
      </c>
      <c r="T60">
        <f t="shared" si="6"/>
        <v>0.86941262096383354</v>
      </c>
      <c r="U60">
        <f t="shared" si="7"/>
        <v>0.39552270683070218</v>
      </c>
      <c r="X60" s="4">
        <v>0.560786173717853</v>
      </c>
    </row>
    <row r="61" spans="1:24" x14ac:dyDescent="0.25">
      <c r="A61" s="4">
        <f t="shared" si="8"/>
        <v>59</v>
      </c>
      <c r="B61" s="4">
        <v>3031</v>
      </c>
      <c r="C61" s="4">
        <v>4639</v>
      </c>
      <c r="D61" s="6">
        <f t="shared" si="2"/>
        <v>1.2121766396655345</v>
      </c>
      <c r="F61" s="4">
        <v>2460</v>
      </c>
      <c r="G61" s="4">
        <v>4632</v>
      </c>
      <c r="H61" s="6">
        <f t="shared" si="3"/>
        <v>1.1439861694245492</v>
      </c>
      <c r="J61">
        <f t="shared" si="0"/>
        <v>0.13451880322067</v>
      </c>
      <c r="K61">
        <f t="shared" si="1"/>
        <v>0.19241761932604148</v>
      </c>
      <c r="L61" s="6">
        <f t="shared" si="4"/>
        <v>0.69909815791211405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0.67509531810188506</v>
      </c>
      <c r="T61">
        <f t="shared" si="6"/>
        <v>0.75781913295061187</v>
      </c>
      <c r="U61">
        <f t="shared" si="7"/>
        <v>0.89083963276746925</v>
      </c>
      <c r="X61" s="4">
        <v>0.8402213528548913</v>
      </c>
    </row>
    <row r="62" spans="1:24" x14ac:dyDescent="0.25">
      <c r="A62" s="4">
        <f t="shared" si="8"/>
        <v>60</v>
      </c>
      <c r="B62" s="4">
        <v>3827</v>
      </c>
      <c r="C62" s="4">
        <v>4715</v>
      </c>
      <c r="D62" s="6">
        <f t="shared" si="2"/>
        <v>1.1936708860759493</v>
      </c>
      <c r="F62" s="4">
        <v>4049</v>
      </c>
      <c r="G62" s="4">
        <v>5445</v>
      </c>
      <c r="H62" s="6">
        <f t="shared" si="3"/>
        <v>1.2181208053691275</v>
      </c>
      <c r="J62">
        <f t="shared" si="0"/>
        <v>0.19730934775944631</v>
      </c>
      <c r="K62">
        <f t="shared" si="1"/>
        <v>0.17703333717239025</v>
      </c>
      <c r="L62" s="6">
        <f t="shared" si="4"/>
        <v>1.1145321605010012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0.59433494799860542</v>
      </c>
      <c r="T62">
        <f t="shared" si="6"/>
        <v>0.78502839838417371</v>
      </c>
      <c r="U62">
        <f t="shared" si="7"/>
        <v>0.75708719483515097</v>
      </c>
      <c r="X62" s="4">
        <v>0.77568047190403455</v>
      </c>
    </row>
    <row r="63" spans="1:24" x14ac:dyDescent="0.25">
      <c r="A63" s="4">
        <f t="shared" si="8"/>
        <v>61</v>
      </c>
      <c r="B63" s="4">
        <v>3950</v>
      </c>
      <c r="C63" s="4">
        <v>4700</v>
      </c>
      <c r="D63" s="6">
        <f t="shared" si="2"/>
        <v>1.1627906976744187</v>
      </c>
      <c r="F63" s="4">
        <v>4470</v>
      </c>
      <c r="G63" s="4">
        <v>5507</v>
      </c>
      <c r="H63" s="6">
        <f t="shared" si="3"/>
        <v>1.2119278169014085</v>
      </c>
      <c r="J63">
        <f t="shared" si="0"/>
        <v>0.19221232886149425</v>
      </c>
      <c r="K63">
        <f t="shared" si="1"/>
        <v>0.15082288973458369</v>
      </c>
      <c r="L63" s="6">
        <f t="shared" si="4"/>
        <v>1.2744241222253943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0.56325195063938338</v>
      </c>
      <c r="T63">
        <f t="shared" si="6"/>
        <v>0.79550068230927451</v>
      </c>
      <c r="U63">
        <f t="shared" si="7"/>
        <v>0.70804709934919008</v>
      </c>
      <c r="X63" s="4">
        <v>0.82020504107761572</v>
      </c>
    </row>
    <row r="64" spans="1:24" x14ac:dyDescent="0.25">
      <c r="A64" s="4">
        <f t="shared" si="8"/>
        <v>62</v>
      </c>
      <c r="B64" s="4">
        <v>4042</v>
      </c>
      <c r="C64" s="4">
        <v>4964</v>
      </c>
      <c r="D64" s="6">
        <f t="shared" si="2"/>
        <v>1.2910273081924577</v>
      </c>
      <c r="F64" s="4">
        <v>4544</v>
      </c>
      <c r="G64" s="4">
        <v>5278</v>
      </c>
      <c r="H64" s="6">
        <f t="shared" si="3"/>
        <v>1.1892744479495267</v>
      </c>
      <c r="J64">
        <f t="shared" si="0"/>
        <v>0.1733434135707301</v>
      </c>
      <c r="K64">
        <f t="shared" si="1"/>
        <v>0.25543826438475348</v>
      </c>
      <c r="L64" s="6">
        <f t="shared" si="4"/>
        <v>0.67861177333099898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0.67907787126445385</v>
      </c>
      <c r="T64">
        <f t="shared" si="6"/>
        <v>0.75647735670608718</v>
      </c>
      <c r="U64">
        <f t="shared" si="7"/>
        <v>0.89768433284156424</v>
      </c>
      <c r="X64" s="4">
        <v>0.52260011714327481</v>
      </c>
    </row>
    <row r="65" spans="1:24" x14ac:dyDescent="0.25">
      <c r="A65" s="4">
        <f t="shared" si="8"/>
        <v>63</v>
      </c>
      <c r="B65" s="4">
        <v>3845</v>
      </c>
      <c r="C65" s="4">
        <v>4812</v>
      </c>
      <c r="D65" s="6">
        <f t="shared" si="2"/>
        <v>1.320889376887181</v>
      </c>
      <c r="F65" s="4">
        <v>4438</v>
      </c>
      <c r="G65" s="4">
        <v>5898</v>
      </c>
      <c r="H65" s="6">
        <f t="shared" si="3"/>
        <v>1.447361963190184</v>
      </c>
      <c r="J65">
        <f t="shared" si="0"/>
        <v>0.36974256370025843</v>
      </c>
      <c r="K65">
        <f t="shared" si="1"/>
        <v>0.2783052800860058</v>
      </c>
      <c r="L65" s="6">
        <f t="shared" si="4"/>
        <v>1.32855030125909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0.55272982143523297</v>
      </c>
      <c r="T65">
        <f t="shared" si="6"/>
        <v>0.79904573053126549</v>
      </c>
      <c r="U65">
        <f t="shared" si="7"/>
        <v>0.69173740665347994</v>
      </c>
      <c r="X65" s="4">
        <v>0.88952480411760337</v>
      </c>
    </row>
    <row r="66" spans="1:24" x14ac:dyDescent="0.25">
      <c r="A66" s="4">
        <f t="shared" si="8"/>
        <v>64</v>
      </c>
      <c r="B66" s="4">
        <v>3643</v>
      </c>
      <c r="C66" s="4">
        <v>4735</v>
      </c>
      <c r="D66" s="6">
        <f t="shared" si="2"/>
        <v>1.2657043571237636</v>
      </c>
      <c r="F66" s="4">
        <v>4075</v>
      </c>
      <c r="G66" s="4">
        <v>5564</v>
      </c>
      <c r="H66" s="6">
        <f t="shared" si="3"/>
        <v>1.2805523590333716</v>
      </c>
      <c r="J66">
        <f t="shared" ref="J66:J91" si="9">LN(H66)</f>
        <v>0.24729151534384106</v>
      </c>
      <c r="K66">
        <f t="shared" ref="K66:K91" si="10">LN(D66)</f>
        <v>0.23562877127203241</v>
      </c>
      <c r="L66" s="6">
        <f t="shared" si="4"/>
        <v>1.0494962648612383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0.60697792611097534</v>
      </c>
      <c r="T66">
        <f t="shared" si="6"/>
        <v>0.78076880736335175</v>
      </c>
      <c r="U66">
        <f t="shared" si="7"/>
        <v>0.7774105732537312</v>
      </c>
      <c r="X66" s="4">
        <v>0.80255019747669565</v>
      </c>
    </row>
    <row r="67" spans="1:24" x14ac:dyDescent="0.25">
      <c r="A67" s="5">
        <f t="shared" si="8"/>
        <v>65</v>
      </c>
      <c r="B67" s="5">
        <v>3741</v>
      </c>
      <c r="C67" s="5">
        <v>4778</v>
      </c>
      <c r="D67" s="6">
        <f t="shared" ref="D67:D92" si="11">C67/B68</f>
        <v>1.2673740053050397</v>
      </c>
      <c r="E67" s="3"/>
      <c r="F67" s="5">
        <v>4345</v>
      </c>
      <c r="G67" s="5">
        <v>5671</v>
      </c>
      <c r="H67" s="6">
        <f t="shared" ref="H67:H92" si="12">G67/F68</f>
        <v>1.34511385199241</v>
      </c>
      <c r="I67" s="3"/>
      <c r="J67">
        <f t="shared" si="9"/>
        <v>0.29647865779282984</v>
      </c>
      <c r="K67">
        <f t="shared" si="10"/>
        <v>0.23694704744369835</v>
      </c>
      <c r="L67" s="6">
        <f t="shared" ref="L67:L91" si="13">J67/K67</f>
        <v>1.2512443644746278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4">O67-P67*L67</f>
        <v>0.56775809554613244</v>
      </c>
      <c r="T67" s="3">
        <f t="shared" ref="T67:T91" si="15">(O67-Q67)+(N67-P67)*L67</f>
        <v>0.79398250089563038</v>
      </c>
      <c r="U67">
        <f t="shared" ref="U67:U90" si="16">S67/T67</f>
        <v>0.71507633342761123</v>
      </c>
      <c r="X67" s="4">
        <v>0.79475229485254495</v>
      </c>
    </row>
    <row r="68" spans="1:24" x14ac:dyDescent="0.25">
      <c r="A68" s="4">
        <f t="shared" ref="A68:A92" si="17">A67+1</f>
        <v>66</v>
      </c>
      <c r="B68" s="4">
        <v>3770</v>
      </c>
      <c r="C68" s="4">
        <v>4784</v>
      </c>
      <c r="D68" s="6">
        <f t="shared" si="11"/>
        <v>1.4246575342465753</v>
      </c>
      <c r="F68" s="4">
        <v>4216</v>
      </c>
      <c r="G68" s="4">
        <v>5564</v>
      </c>
      <c r="H68" s="6">
        <f t="shared" si="12"/>
        <v>1.635989414877977</v>
      </c>
      <c r="J68">
        <f t="shared" si="9"/>
        <v>0.49224776803613801</v>
      </c>
      <c r="K68">
        <f t="shared" si="10"/>
        <v>0.35393145799298148</v>
      </c>
      <c r="L68" s="6">
        <f t="shared" si="13"/>
        <v>1.3907997068909861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4"/>
        <v>0.54062853698039237</v>
      </c>
      <c r="T68">
        <f t="shared" si="15"/>
        <v>0.80312281760253212</v>
      </c>
      <c r="U68">
        <f t="shared" si="16"/>
        <v>0.67315798422247175</v>
      </c>
      <c r="X68" s="4">
        <v>0.71106669580759641</v>
      </c>
    </row>
    <row r="69" spans="1:24" x14ac:dyDescent="0.25">
      <c r="A69" s="4">
        <f t="shared" si="17"/>
        <v>67</v>
      </c>
      <c r="B69" s="4">
        <v>3358</v>
      </c>
      <c r="C69" s="4">
        <v>4764</v>
      </c>
      <c r="D69" s="6">
        <f t="shared" si="11"/>
        <v>1.2796132151490733</v>
      </c>
      <c r="F69" s="4">
        <v>3401</v>
      </c>
      <c r="G69" s="4">
        <v>5223</v>
      </c>
      <c r="H69" s="6">
        <f t="shared" si="12"/>
        <v>1.4476164079822615</v>
      </c>
      <c r="J69">
        <f t="shared" si="9"/>
        <v>0.36991834725378436</v>
      </c>
      <c r="K69">
        <f t="shared" si="10"/>
        <v>0.24655785660247384</v>
      </c>
      <c r="L69" s="6">
        <f t="shared" si="13"/>
        <v>1.5003308041009016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4"/>
        <v>0.51933569168278482</v>
      </c>
      <c r="T69">
        <f t="shared" si="15"/>
        <v>0.81029666634539277</v>
      </c>
      <c r="U69">
        <f t="shared" si="16"/>
        <v>0.64092043476508087</v>
      </c>
      <c r="X69" s="4">
        <v>0.85836600063068935</v>
      </c>
    </row>
    <row r="70" spans="1:24" x14ac:dyDescent="0.25">
      <c r="A70" s="4">
        <f t="shared" si="17"/>
        <v>68</v>
      </c>
      <c r="B70" s="4">
        <v>3723</v>
      </c>
      <c r="C70" s="4">
        <v>4732</v>
      </c>
      <c r="D70" s="6">
        <f t="shared" si="11"/>
        <v>1.3929938180747719</v>
      </c>
      <c r="F70" s="4">
        <v>3608</v>
      </c>
      <c r="G70" s="4">
        <v>5342</v>
      </c>
      <c r="H70" s="6">
        <f t="shared" si="12"/>
        <v>1.3321695760598504</v>
      </c>
      <c r="J70">
        <f t="shared" si="9"/>
        <v>0.28680887336929134</v>
      </c>
      <c r="K70">
        <f t="shared" si="10"/>
        <v>0.33145525693769345</v>
      </c>
      <c r="L70" s="6">
        <f t="shared" si="13"/>
        <v>0.86530192949453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4"/>
        <v>0.6427853049062634</v>
      </c>
      <c r="T70">
        <f t="shared" si="15"/>
        <v>0.76870481517417388</v>
      </c>
      <c r="U70">
        <f t="shared" si="16"/>
        <v>0.83619263495912988</v>
      </c>
      <c r="X70" s="4">
        <v>0.4965389353095862</v>
      </c>
    </row>
    <row r="71" spans="1:24" x14ac:dyDescent="0.25">
      <c r="A71" s="4">
        <f t="shared" si="17"/>
        <v>69</v>
      </c>
      <c r="B71" s="4">
        <v>3397</v>
      </c>
      <c r="C71" s="4">
        <v>4653</v>
      </c>
      <c r="D71" s="6">
        <f t="shared" si="11"/>
        <v>1.6206896551724137</v>
      </c>
      <c r="F71" s="4">
        <v>4010</v>
      </c>
      <c r="G71" s="4">
        <v>5345</v>
      </c>
      <c r="H71" s="6">
        <f t="shared" si="12"/>
        <v>1.6563371552525565</v>
      </c>
      <c r="J71">
        <f t="shared" si="9"/>
        <v>0.50460863140718382</v>
      </c>
      <c r="K71">
        <f t="shared" si="10"/>
        <v>0.48285177172358451</v>
      </c>
      <c r="L71" s="6">
        <f t="shared" si="13"/>
        <v>1.0450590863650271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4"/>
        <v>0.60784051361063884</v>
      </c>
      <c r="T71">
        <f t="shared" si="15"/>
        <v>0.78047818992056395</v>
      </c>
      <c r="U71">
        <f t="shared" si="16"/>
        <v>0.77880525229347419</v>
      </c>
      <c r="X71" s="4">
        <v>0.91131099107075775</v>
      </c>
    </row>
    <row r="72" spans="1:24" x14ac:dyDescent="0.25">
      <c r="A72" s="4">
        <f t="shared" si="17"/>
        <v>70</v>
      </c>
      <c r="B72" s="4">
        <v>2871</v>
      </c>
      <c r="C72" s="4">
        <v>4250</v>
      </c>
      <c r="D72" s="6">
        <f t="shared" si="11"/>
        <v>1.1433952111918213</v>
      </c>
      <c r="F72" s="4">
        <v>3227</v>
      </c>
      <c r="G72" s="4">
        <v>5039</v>
      </c>
      <c r="H72" s="6">
        <f t="shared" si="12"/>
        <v>1.2695893172083648</v>
      </c>
      <c r="J72">
        <f t="shared" si="9"/>
        <v>0.23869347589753268</v>
      </c>
      <c r="K72">
        <f t="shared" si="10"/>
        <v>0.13400209162121032</v>
      </c>
      <c r="L72" s="6">
        <f t="shared" si="13"/>
        <v>1.7812667922546921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4"/>
        <v>0.46472173558568791</v>
      </c>
      <c r="T72">
        <f t="shared" si="15"/>
        <v>0.82869684982551339</v>
      </c>
      <c r="U72">
        <f t="shared" si="16"/>
        <v>0.560786173717853</v>
      </c>
      <c r="X72" s="4">
        <v>0.72366915768024687</v>
      </c>
    </row>
    <row r="73" spans="1:24" x14ac:dyDescent="0.25">
      <c r="A73" s="5">
        <f t="shared" si="17"/>
        <v>71</v>
      </c>
      <c r="B73" s="5">
        <v>3717</v>
      </c>
      <c r="C73" s="5">
        <v>4856</v>
      </c>
      <c r="D73" s="6">
        <f t="shared" si="11"/>
        <v>1.3289545703338808</v>
      </c>
      <c r="E73" s="3"/>
      <c r="F73" s="5">
        <v>3969</v>
      </c>
      <c r="G73" s="5">
        <v>5488</v>
      </c>
      <c r="H73" s="6">
        <f t="shared" si="12"/>
        <v>1.2745006967022758</v>
      </c>
      <c r="I73" s="3"/>
      <c r="J73">
        <f t="shared" si="9"/>
        <v>0.24255449148141278</v>
      </c>
      <c r="K73">
        <f t="shared" si="10"/>
        <v>0.28439259580138221</v>
      </c>
      <c r="L73" s="6">
        <f t="shared" si="13"/>
        <v>0.85288609852139452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4"/>
        <v>0.64519894244744092</v>
      </c>
      <c r="T73" s="3">
        <f t="shared" si="15"/>
        <v>0.76789162790875731</v>
      </c>
      <c r="U73">
        <f t="shared" si="16"/>
        <v>0.8402213528548913</v>
      </c>
      <c r="X73" s="4">
        <v>0.64569965531083995</v>
      </c>
    </row>
    <row r="74" spans="1:24" x14ac:dyDescent="0.25">
      <c r="A74" s="4">
        <f t="shared" si="17"/>
        <v>72</v>
      </c>
      <c r="B74" s="4">
        <v>3654</v>
      </c>
      <c r="C74" s="4">
        <v>4718</v>
      </c>
      <c r="D74" s="6">
        <f t="shared" si="11"/>
        <v>1.2862595419847329</v>
      </c>
      <c r="F74" s="5">
        <v>4306</v>
      </c>
      <c r="G74" s="5">
        <v>5535</v>
      </c>
      <c r="H74" s="6">
        <f t="shared" si="12"/>
        <v>1.3041941564561734</v>
      </c>
      <c r="I74" s="3"/>
      <c r="J74">
        <f t="shared" si="9"/>
        <v>0.26558534540886353</v>
      </c>
      <c r="K74">
        <f t="shared" si="10"/>
        <v>0.25173842659126494</v>
      </c>
      <c r="L74" s="6">
        <f t="shared" si="13"/>
        <v>1.0550051853628255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4"/>
        <v>0.60590699196546682</v>
      </c>
      <c r="T74" s="3">
        <f t="shared" si="15"/>
        <v>0.78112961962052374</v>
      </c>
      <c r="U74">
        <f t="shared" si="16"/>
        <v>0.77568047190403455</v>
      </c>
      <c r="X74" s="4">
        <v>0.73983442561062307</v>
      </c>
    </row>
    <row r="75" spans="1:24" x14ac:dyDescent="0.25">
      <c r="A75" s="4">
        <f t="shared" si="17"/>
        <v>73</v>
      </c>
      <c r="B75" s="4">
        <v>3668</v>
      </c>
      <c r="C75" s="4">
        <v>4669</v>
      </c>
      <c r="D75" s="6">
        <f t="shared" si="11"/>
        <v>1.3336189660097115</v>
      </c>
      <c r="F75" s="4">
        <v>4244</v>
      </c>
      <c r="G75" s="4">
        <v>5433</v>
      </c>
      <c r="H75" s="6">
        <f t="shared" si="12"/>
        <v>1.3013173652694612</v>
      </c>
      <c r="J75">
        <f t="shared" si="9"/>
        <v>0.26337710926656732</v>
      </c>
      <c r="K75">
        <f t="shared" si="10"/>
        <v>0.28789627401627138</v>
      </c>
      <c r="L75" s="6">
        <f t="shared" si="13"/>
        <v>0.91483333768912101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4"/>
        <v>0.63315639915323496</v>
      </c>
      <c r="T75">
        <f t="shared" si="15"/>
        <v>0.77194892428528683</v>
      </c>
      <c r="U75">
        <f t="shared" si="16"/>
        <v>0.82020504107761572</v>
      </c>
      <c r="X75" s="4">
        <v>0.82383854298329717</v>
      </c>
    </row>
    <row r="76" spans="1:24" x14ac:dyDescent="0.25">
      <c r="A76" s="4">
        <f t="shared" si="17"/>
        <v>74</v>
      </c>
      <c r="B76" s="4">
        <v>3501</v>
      </c>
      <c r="C76" s="4">
        <v>4736</v>
      </c>
      <c r="D76" s="6">
        <f t="shared" si="11"/>
        <v>1.2901116861890494</v>
      </c>
      <c r="F76" s="4">
        <v>4175</v>
      </c>
      <c r="G76" s="4">
        <v>5634</v>
      </c>
      <c r="H76" s="6">
        <f t="shared" si="12"/>
        <v>1.6306801736613603</v>
      </c>
      <c r="J76">
        <f t="shared" si="9"/>
        <v>0.48899721223454762</v>
      </c>
      <c r="K76">
        <f t="shared" si="10"/>
        <v>0.25472879306700735</v>
      </c>
      <c r="L76" s="6">
        <f t="shared" si="13"/>
        <v>1.9196778124172051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4"/>
        <v>0.43781463326609538</v>
      </c>
      <c r="T76">
        <f t="shared" si="15"/>
        <v>0.8377622180020774</v>
      </c>
      <c r="U76">
        <f t="shared" si="16"/>
        <v>0.52260011714327481</v>
      </c>
      <c r="X76" s="4">
        <v>0.85136447574661911</v>
      </c>
    </row>
    <row r="77" spans="1:24" x14ac:dyDescent="0.25">
      <c r="A77" s="4">
        <f t="shared" si="17"/>
        <v>75</v>
      </c>
      <c r="B77" s="4">
        <v>3671</v>
      </c>
      <c r="C77" s="4">
        <v>4881</v>
      </c>
      <c r="D77" s="6">
        <f t="shared" si="11"/>
        <v>1.3945714285714286</v>
      </c>
      <c r="F77" s="4">
        <v>3455</v>
      </c>
      <c r="G77" s="4">
        <v>5319</v>
      </c>
      <c r="H77" s="6">
        <f t="shared" si="12"/>
        <v>1.2634204275534442</v>
      </c>
      <c r="J77">
        <f t="shared" si="9"/>
        <v>0.2338226680658905</v>
      </c>
      <c r="K77">
        <f t="shared" si="10"/>
        <v>0.33258714840964243</v>
      </c>
      <c r="L77" s="6">
        <f t="shared" si="13"/>
        <v>0.70304180177730369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4"/>
        <v>0.67432867373449223</v>
      </c>
      <c r="T77">
        <f t="shared" si="15"/>
        <v>0.75807742584920634</v>
      </c>
      <c r="U77">
        <f t="shared" si="16"/>
        <v>0.88952480411760337</v>
      </c>
    </row>
    <row r="78" spans="1:24" x14ac:dyDescent="0.25">
      <c r="A78" s="4">
        <f t="shared" si="17"/>
        <v>76</v>
      </c>
      <c r="B78" s="4">
        <v>3500</v>
      </c>
      <c r="C78" s="4">
        <v>4724</v>
      </c>
      <c r="D78" s="6">
        <f t="shared" si="11"/>
        <v>1.2988726972779763</v>
      </c>
      <c r="F78" s="4">
        <v>4210</v>
      </c>
      <c r="G78" s="4">
        <v>5557</v>
      </c>
      <c r="H78" s="6">
        <f t="shared" si="12"/>
        <v>1.2887291280148423</v>
      </c>
      <c r="J78">
        <f t="shared" si="9"/>
        <v>0.25365656069108816</v>
      </c>
      <c r="K78">
        <f t="shared" si="10"/>
        <v>0.26149673233026383</v>
      </c>
      <c r="L78" s="6">
        <f t="shared" si="13"/>
        <v>0.97001808944490475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4"/>
        <v>0.62242848341191059</v>
      </c>
      <c r="T78">
        <f t="shared" si="15"/>
        <v>0.77556330478628355</v>
      </c>
      <c r="U78">
        <f t="shared" si="16"/>
        <v>0.80255019747669565</v>
      </c>
    </row>
    <row r="79" spans="1:24" x14ac:dyDescent="0.25">
      <c r="A79" s="4">
        <f t="shared" si="17"/>
        <v>77</v>
      </c>
      <c r="B79" s="4">
        <v>3637</v>
      </c>
      <c r="C79" s="4">
        <v>4848</v>
      </c>
      <c r="D79" s="6">
        <f t="shared" si="11"/>
        <v>1.3370104798676228</v>
      </c>
      <c r="F79" s="4">
        <v>4312</v>
      </c>
      <c r="G79" s="4">
        <v>5401</v>
      </c>
      <c r="H79" s="6">
        <f t="shared" si="12"/>
        <v>1.3348986653484924</v>
      </c>
      <c r="J79">
        <f t="shared" si="9"/>
        <v>0.28885538286520041</v>
      </c>
      <c r="K79">
        <f t="shared" si="10"/>
        <v>0.29043613643435406</v>
      </c>
      <c r="L79" s="6">
        <f t="shared" si="13"/>
        <v>0.99455731098560818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4"/>
        <v>0.61765805874439783</v>
      </c>
      <c r="T79">
        <f t="shared" si="15"/>
        <v>0.77717052564031353</v>
      </c>
      <c r="U79">
        <f t="shared" si="16"/>
        <v>0.79475229485254495</v>
      </c>
    </row>
    <row r="80" spans="1:24" x14ac:dyDescent="0.25">
      <c r="A80" s="4">
        <f t="shared" si="17"/>
        <v>78</v>
      </c>
      <c r="B80" s="4">
        <v>3626</v>
      </c>
      <c r="C80" s="4">
        <v>4787</v>
      </c>
      <c r="D80" s="6">
        <f t="shared" si="11"/>
        <v>1.2892539725289522</v>
      </c>
      <c r="F80" s="4">
        <v>4046</v>
      </c>
      <c r="G80" s="4">
        <v>5412</v>
      </c>
      <c r="H80" s="6">
        <f t="shared" si="12"/>
        <v>1.3788535031847133</v>
      </c>
      <c r="J80">
        <f t="shared" si="9"/>
        <v>0.32125235907416982</v>
      </c>
      <c r="K80">
        <f t="shared" si="10"/>
        <v>0.25406373521542885</v>
      </c>
      <c r="L80" s="6">
        <f t="shared" si="13"/>
        <v>1.2644557823326086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4"/>
        <v>0.56518979591454099</v>
      </c>
      <c r="T80">
        <f t="shared" si="15"/>
        <v>0.79484779591965671</v>
      </c>
      <c r="U80">
        <f t="shared" si="16"/>
        <v>0.71106669580759641</v>
      </c>
    </row>
    <row r="81" spans="1:21" x14ac:dyDescent="0.25">
      <c r="A81" s="4">
        <f t="shared" si="17"/>
        <v>79</v>
      </c>
      <c r="B81" s="4">
        <v>3713</v>
      </c>
      <c r="C81" s="4">
        <v>4755</v>
      </c>
      <c r="D81" s="6">
        <f t="shared" si="11"/>
        <v>1.2910670648927505</v>
      </c>
      <c r="F81" s="4">
        <v>3925</v>
      </c>
      <c r="G81" s="4">
        <v>5356</v>
      </c>
      <c r="H81" s="6">
        <f t="shared" si="12"/>
        <v>1.2259098191805906</v>
      </c>
      <c r="J81">
        <f t="shared" si="9"/>
        <v>0.20368327785962731</v>
      </c>
      <c r="K81">
        <f t="shared" si="10"/>
        <v>0.25546905853442536</v>
      </c>
      <c r="L81" s="6">
        <f t="shared" si="13"/>
        <v>0.7972913785650495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4"/>
        <v>0.65600655600695446</v>
      </c>
      <c r="T81">
        <f t="shared" si="15"/>
        <v>0.76425039613049661</v>
      </c>
      <c r="U81">
        <f t="shared" si="16"/>
        <v>0.85836600063068935</v>
      </c>
    </row>
    <row r="82" spans="1:21" x14ac:dyDescent="0.25">
      <c r="A82" s="4">
        <f t="shared" si="17"/>
        <v>80</v>
      </c>
      <c r="B82" s="4">
        <v>3683</v>
      </c>
      <c r="C82" s="4">
        <v>4584</v>
      </c>
      <c r="D82" s="6">
        <f t="shared" si="11"/>
        <v>1.2645517241379309</v>
      </c>
      <c r="F82" s="5">
        <v>4369</v>
      </c>
      <c r="G82" s="5">
        <v>5385</v>
      </c>
      <c r="H82" s="6">
        <f t="shared" si="12"/>
        <v>1.6050670640834575</v>
      </c>
      <c r="I82" s="3"/>
      <c r="J82">
        <f t="shared" si="9"/>
        <v>0.47316554018470675</v>
      </c>
      <c r="K82">
        <f t="shared" si="10"/>
        <v>0.23471769110580026</v>
      </c>
      <c r="L82" s="6">
        <f t="shared" si="13"/>
        <v>2.0158921040656659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4"/>
        <v>0.41911057496963461</v>
      </c>
      <c r="T82" s="3">
        <f t="shared" si="15"/>
        <v>0.84406386924788501</v>
      </c>
      <c r="U82">
        <f t="shared" si="16"/>
        <v>0.4965389353095862</v>
      </c>
    </row>
    <row r="83" spans="1:21" x14ac:dyDescent="0.25">
      <c r="A83" s="4">
        <f t="shared" si="17"/>
        <v>81</v>
      </c>
      <c r="B83" s="4">
        <v>3625</v>
      </c>
      <c r="C83" s="4">
        <v>5065</v>
      </c>
      <c r="D83" s="6">
        <f t="shared" si="11"/>
        <v>1.4089012517385258</v>
      </c>
      <c r="F83" s="4">
        <v>3355</v>
      </c>
      <c r="G83" s="4">
        <v>5253</v>
      </c>
      <c r="H83" s="6">
        <f t="shared" si="12"/>
        <v>1.2444918265813789</v>
      </c>
      <c r="J83">
        <f t="shared" si="9"/>
        <v>0.21872727517146287</v>
      </c>
      <c r="K83">
        <f t="shared" si="10"/>
        <v>0.34281014652763669</v>
      </c>
      <c r="L83" s="6">
        <f t="shared" si="13"/>
        <v>0.6380420106784368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4"/>
        <v>0.68696463312411193</v>
      </c>
      <c r="T83">
        <f t="shared" si="15"/>
        <v>0.75382019953139501</v>
      </c>
      <c r="U83">
        <f t="shared" si="16"/>
        <v>0.91131099107075775</v>
      </c>
    </row>
    <row r="84" spans="1:21" x14ac:dyDescent="0.25">
      <c r="A84" s="4">
        <f t="shared" si="17"/>
        <v>82</v>
      </c>
      <c r="B84" s="4">
        <v>3595</v>
      </c>
      <c r="C84" s="4">
        <v>4514</v>
      </c>
      <c r="D84" s="6">
        <f t="shared" si="11"/>
        <v>1.2157285214112576</v>
      </c>
      <c r="F84" s="4">
        <v>4221</v>
      </c>
      <c r="G84" s="4">
        <v>5082</v>
      </c>
      <c r="H84" s="6">
        <f t="shared" si="12"/>
        <v>1.2698650674662668</v>
      </c>
      <c r="J84">
        <f t="shared" si="9"/>
        <v>0.23891064873643064</v>
      </c>
      <c r="K84">
        <f t="shared" si="10"/>
        <v>0.19534350320040084</v>
      </c>
      <c r="L84" s="6">
        <f t="shared" si="13"/>
        <v>1.2230283824250594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4"/>
        <v>0.57324328245656853</v>
      </c>
      <c r="T84">
        <f t="shared" si="15"/>
        <v>0.79213446693531187</v>
      </c>
      <c r="U84">
        <f t="shared" si="16"/>
        <v>0.72366915768024687</v>
      </c>
    </row>
    <row r="85" spans="1:21" x14ac:dyDescent="0.25">
      <c r="A85" s="4">
        <f t="shared" si="17"/>
        <v>83</v>
      </c>
      <c r="B85" s="4">
        <v>3713</v>
      </c>
      <c r="C85" s="4">
        <v>4584</v>
      </c>
      <c r="D85" s="6">
        <f t="shared" si="11"/>
        <v>1.3168629704108015</v>
      </c>
      <c r="F85" s="4">
        <v>4002</v>
      </c>
      <c r="G85" s="4">
        <v>4864</v>
      </c>
      <c r="H85" s="6">
        <f t="shared" si="12"/>
        <v>1.1748792270531401</v>
      </c>
      <c r="J85">
        <f t="shared" si="9"/>
        <v>0.16116535682664285</v>
      </c>
      <c r="K85">
        <f t="shared" si="10"/>
        <v>0.27525237058313656</v>
      </c>
      <c r="L85" s="6">
        <f t="shared" si="13"/>
        <v>0.58551850610843281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4"/>
        <v>0.69717520241252073</v>
      </c>
      <c r="T85">
        <f t="shared" si="15"/>
        <v>0.75038012007607802</v>
      </c>
      <c r="U85">
        <f t="shared" si="16"/>
        <v>0.92909604580387462</v>
      </c>
    </row>
    <row r="86" spans="1:21" x14ac:dyDescent="0.25">
      <c r="A86" s="4">
        <f t="shared" si="17"/>
        <v>84</v>
      </c>
      <c r="B86" s="4">
        <v>3481</v>
      </c>
      <c r="C86" s="4">
        <v>4641</v>
      </c>
      <c r="D86" s="6">
        <f t="shared" si="11"/>
        <v>1.7713740458015268</v>
      </c>
      <c r="F86" s="5">
        <v>4140</v>
      </c>
      <c r="G86" s="5">
        <v>5207</v>
      </c>
      <c r="H86" s="6">
        <f t="shared" si="12"/>
        <v>1.3014246438390402</v>
      </c>
      <c r="I86" s="3"/>
      <c r="J86">
        <f t="shared" si="9"/>
        <v>0.26345954430566404</v>
      </c>
      <c r="K86">
        <f t="shared" si="10"/>
        <v>0.57175554248603333</v>
      </c>
      <c r="L86" s="6">
        <f t="shared" si="13"/>
        <v>0.4607905384880458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4"/>
        <v>0.721422319317924</v>
      </c>
      <c r="T86" s="3">
        <f t="shared" si="15"/>
        <v>0.74221093710881314</v>
      </c>
      <c r="U86">
        <f t="shared" si="16"/>
        <v>0.97199095735254382</v>
      </c>
    </row>
    <row r="87" spans="1:21" x14ac:dyDescent="0.25">
      <c r="A87" s="5">
        <f t="shared" si="17"/>
        <v>85</v>
      </c>
      <c r="B87" s="5">
        <v>2620</v>
      </c>
      <c r="C87" s="5">
        <v>4670</v>
      </c>
      <c r="D87" s="6">
        <f t="shared" si="11"/>
        <v>1.2798026856673062</v>
      </c>
      <c r="E87" s="3"/>
      <c r="F87" s="5">
        <v>4001</v>
      </c>
      <c r="G87" s="5">
        <v>6028</v>
      </c>
      <c r="H87" s="6">
        <f t="shared" si="12"/>
        <v>1.4421052631578948</v>
      </c>
      <c r="I87" s="3"/>
      <c r="J87">
        <f t="shared" si="9"/>
        <v>0.36610403422758409</v>
      </c>
      <c r="K87">
        <f t="shared" si="10"/>
        <v>0.24670591422649538</v>
      </c>
      <c r="L87" s="6">
        <f t="shared" si="13"/>
        <v>1.4839694272244801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4"/>
        <v>0.52251634334756114</v>
      </c>
      <c r="T87" s="3">
        <f t="shared" si="15"/>
        <v>0.80922506160549468</v>
      </c>
      <c r="U87">
        <f t="shared" si="16"/>
        <v>0.64569965531083995</v>
      </c>
    </row>
    <row r="88" spans="1:21" x14ac:dyDescent="0.25">
      <c r="A88" s="5">
        <f t="shared" si="17"/>
        <v>86</v>
      </c>
      <c r="B88" s="5">
        <v>3649</v>
      </c>
      <c r="C88" s="5">
        <v>4744</v>
      </c>
      <c r="D88" s="6">
        <f t="shared" si="11"/>
        <v>1.2637187000532766</v>
      </c>
      <c r="E88" s="3"/>
      <c r="F88" s="5">
        <v>4180</v>
      </c>
      <c r="G88" s="5">
        <v>5388</v>
      </c>
      <c r="H88" s="6">
        <f t="shared" si="12"/>
        <v>1.3151086160605321</v>
      </c>
      <c r="I88" s="3"/>
      <c r="J88">
        <f t="shared" si="9"/>
        <v>0.27391925998338351</v>
      </c>
      <c r="K88">
        <f t="shared" si="10"/>
        <v>0.23405872353110732</v>
      </c>
      <c r="L88" s="6">
        <f t="shared" si="13"/>
        <v>1.1703014348319241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4"/>
        <v>0.58349340106867409</v>
      </c>
      <c r="T88" s="3">
        <f t="shared" si="15"/>
        <v>0.78868106277575178</v>
      </c>
      <c r="U88">
        <f t="shared" si="16"/>
        <v>0.73983442561062307</v>
      </c>
    </row>
    <row r="89" spans="1:21" x14ac:dyDescent="0.25">
      <c r="A89" s="4">
        <f t="shared" si="17"/>
        <v>87</v>
      </c>
      <c r="B89" s="4">
        <v>3754</v>
      </c>
      <c r="C89" s="4">
        <v>4915</v>
      </c>
      <c r="D89" s="6">
        <f t="shared" si="11"/>
        <v>1.3392370572207084</v>
      </c>
      <c r="F89" s="4">
        <v>4097</v>
      </c>
      <c r="G89" s="4">
        <v>5518</v>
      </c>
      <c r="H89" s="6">
        <f t="shared" si="12"/>
        <v>1.3020292590844738</v>
      </c>
      <c r="J89">
        <f t="shared" si="9"/>
        <v>0.26392401594898696</v>
      </c>
      <c r="K89">
        <f t="shared" si="10"/>
        <v>0.29210009153265093</v>
      </c>
      <c r="L89" s="6">
        <f t="shared" si="13"/>
        <v>0.90353965506883638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4"/>
        <v>0.63535189105461831</v>
      </c>
      <c r="T89">
        <f t="shared" si="15"/>
        <v>0.77120923324838864</v>
      </c>
      <c r="U89">
        <f t="shared" si="16"/>
        <v>0.82383854298329717</v>
      </c>
    </row>
    <row r="90" spans="1:21" x14ac:dyDescent="0.25">
      <c r="A90" s="4">
        <f t="shared" si="17"/>
        <v>88</v>
      </c>
      <c r="B90" s="4">
        <v>3670</v>
      </c>
      <c r="C90" s="4">
        <v>4825</v>
      </c>
      <c r="D90" s="6">
        <f t="shared" si="11"/>
        <v>14.149560117302054</v>
      </c>
      <c r="F90" s="4">
        <v>4238</v>
      </c>
      <c r="G90" s="4">
        <v>5577</v>
      </c>
      <c r="H90" s="6">
        <f t="shared" si="12"/>
        <v>1.2791284403669725</v>
      </c>
      <c r="J90">
        <f t="shared" si="9"/>
        <v>0.2461789400464737</v>
      </c>
      <c r="K90">
        <f t="shared" si="10"/>
        <v>2.6496835364895697</v>
      </c>
      <c r="L90" s="6">
        <f t="shared" si="13"/>
        <v>9.2908808412880725E-2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18">O90-Q90*L90</f>
        <v>0.80180490814018568</v>
      </c>
      <c r="T90">
        <f t="shared" si="15"/>
        <v>0.71811615531581008</v>
      </c>
      <c r="U90">
        <f t="shared" si="16"/>
        <v>1.1165392982804729</v>
      </c>
    </row>
    <row r="91" spans="1:21" x14ac:dyDescent="0.25">
      <c r="A91" s="4">
        <f t="shared" si="17"/>
        <v>89</v>
      </c>
      <c r="B91" s="4">
        <v>341</v>
      </c>
      <c r="C91" s="4">
        <v>4805</v>
      </c>
      <c r="D91" s="6">
        <f t="shared" si="11"/>
        <v>1.3211437998350288</v>
      </c>
      <c r="F91" s="4">
        <v>4360</v>
      </c>
      <c r="G91" s="4">
        <v>6315</v>
      </c>
      <c r="H91" s="6">
        <f t="shared" si="12"/>
        <v>1.4457417582417582</v>
      </c>
      <c r="J91">
        <f t="shared" si="9"/>
        <v>0.36862251735985047</v>
      </c>
      <c r="K91">
        <f t="shared" si="10"/>
        <v>0.27849787641740381</v>
      </c>
      <c r="L91" s="6">
        <f t="shared" si="13"/>
        <v>1.3236097958871711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18"/>
        <v>0.68000366211084262</v>
      </c>
      <c r="T91">
        <f t="shared" si="15"/>
        <v>0.79872214719142631</v>
      </c>
      <c r="U91">
        <f>S91/T91</f>
        <v>0.85136447574661911</v>
      </c>
    </row>
    <row r="92" spans="1:21" x14ac:dyDescent="0.25">
      <c r="A92" s="4">
        <f t="shared" si="17"/>
        <v>90</v>
      </c>
      <c r="B92" s="4">
        <v>3637</v>
      </c>
      <c r="C92" s="4">
        <v>4849</v>
      </c>
      <c r="D92" s="6" t="e">
        <f t="shared" si="11"/>
        <v>#DIV/0!</v>
      </c>
      <c r="F92" s="4">
        <v>4368</v>
      </c>
      <c r="G92" s="4">
        <v>6214</v>
      </c>
      <c r="H92" s="6" t="e">
        <f t="shared" si="12"/>
        <v>#DIV/0!</v>
      </c>
      <c r="J92" t="e">
        <f t="shared" ref="J92" si="19">LN(H92)</f>
        <v>#DIV/0!</v>
      </c>
      <c r="K92" t="e">
        <f t="shared" ref="K92" si="20">LN(D92)</f>
        <v>#DIV/0!</v>
      </c>
      <c r="L92" s="6" t="e">
        <f t="shared" ref="L92" si="21">J92/K92</f>
        <v>#DIV/0!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I1" workbookViewId="0">
      <selection activeCell="Y1" sqref="Y1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6.42578125" customWidth="1"/>
    <col min="24" max="24" width="14.42578125" customWidth="1"/>
    <col min="25" max="25" width="22.28515625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17</v>
      </c>
      <c r="Y1" s="9" t="s">
        <v>16</v>
      </c>
      <c r="Z1" s="9">
        <f>SUM(X2:X80)/76</f>
        <v>0.69808796129296258</v>
      </c>
    </row>
    <row r="2" spans="1:26" x14ac:dyDescent="0.25">
      <c r="A2" s="4">
        <v>0</v>
      </c>
      <c r="D2" s="6" t="e">
        <f>C3/B2</f>
        <v>#DIV/0!</v>
      </c>
      <c r="H2" s="6" t="e">
        <f>G3/F2</f>
        <v>#DIV/0!</v>
      </c>
      <c r="J2" t="e">
        <f t="shared" ref="J2:J33" si="0">LN(H2)</f>
        <v>#DIV/0!</v>
      </c>
      <c r="K2" t="e">
        <f t="shared" ref="K2:K33" si="1">LN(D2)</f>
        <v>#DIV/0!</v>
      </c>
      <c r="L2" s="6" t="e">
        <f>J2/K2</f>
        <v>#DIV/0!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 t="e">
        <f>O2-P2*L2</f>
        <v>#DIV/0!</v>
      </c>
      <c r="T2" t="e">
        <f>(O2-Q2)+(N2-P2)*L2</f>
        <v>#DIV/0!</v>
      </c>
      <c r="X2">
        <v>0.98493330740737062</v>
      </c>
    </row>
    <row r="3" spans="1:26" x14ac:dyDescent="0.25">
      <c r="A3" s="4">
        <f>A2+1</f>
        <v>1</v>
      </c>
      <c r="B3" s="4">
        <v>2739</v>
      </c>
      <c r="C3" s="4">
        <v>2892</v>
      </c>
      <c r="D3" s="6">
        <f t="shared" ref="D3:D66" si="2">C4/B3</f>
        <v>0</v>
      </c>
      <c r="H3" s="6" t="e">
        <f t="shared" ref="H3:H66" si="3">G4/F3</f>
        <v>#DIV/0!</v>
      </c>
      <c r="J3" t="e">
        <f t="shared" si="0"/>
        <v>#DIV/0!</v>
      </c>
      <c r="K3" t="e">
        <f t="shared" si="1"/>
        <v>#NUM!</v>
      </c>
      <c r="L3" s="6" t="e">
        <f t="shared" ref="L3:L66" si="4">J3/K3</f>
        <v>#DIV/0!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 t="e">
        <f t="shared" ref="S3:S66" si="5">O3-P3*L3</f>
        <v>#DIV/0!</v>
      </c>
      <c r="T3" t="e">
        <f t="shared" ref="T3:T66" si="6">(O3-Q3)+(N3-P3)*L3</f>
        <v>#DIV/0!</v>
      </c>
      <c r="X3" s="3">
        <v>0.20719823175311783</v>
      </c>
    </row>
    <row r="4" spans="1:26" x14ac:dyDescent="0.25">
      <c r="A4" s="4">
        <f t="shared" ref="A4:A67" si="7">A3+1</f>
        <v>2</v>
      </c>
      <c r="D4" s="6" t="e">
        <f t="shared" si="2"/>
        <v>#DIV/0!</v>
      </c>
      <c r="H4" s="6" t="e">
        <f t="shared" si="3"/>
        <v>#DIV/0!</v>
      </c>
      <c r="J4" t="e">
        <f t="shared" si="0"/>
        <v>#DIV/0!</v>
      </c>
      <c r="K4" t="e">
        <f t="shared" si="1"/>
        <v>#DIV/0!</v>
      </c>
      <c r="L4" s="6" t="e">
        <f t="shared" si="4"/>
        <v>#DIV/0!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 t="e">
        <f t="shared" si="5"/>
        <v>#DIV/0!</v>
      </c>
      <c r="T4" t="e">
        <f t="shared" si="6"/>
        <v>#DIV/0!</v>
      </c>
      <c r="V4">
        <f xml:space="preserve"> SUM(U9:U91)/84</f>
        <v>0.64793427133202908</v>
      </c>
      <c r="X4">
        <v>0.86863439058638781</v>
      </c>
    </row>
    <row r="5" spans="1:26" x14ac:dyDescent="0.25">
      <c r="A5" s="4">
        <f t="shared" si="7"/>
        <v>3</v>
      </c>
      <c r="D5" s="6" t="e">
        <f t="shared" si="2"/>
        <v>#DIV/0!</v>
      </c>
      <c r="H5" s="6" t="e">
        <f t="shared" si="3"/>
        <v>#DIV/0!</v>
      </c>
      <c r="J5" t="e">
        <f t="shared" si="0"/>
        <v>#DIV/0!</v>
      </c>
      <c r="K5" t="e">
        <f t="shared" si="1"/>
        <v>#DIV/0!</v>
      </c>
      <c r="L5" s="6" t="e">
        <f t="shared" si="4"/>
        <v>#DIV/0!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 t="e">
        <f t="shared" si="5"/>
        <v>#DIV/0!</v>
      </c>
      <c r="T5" t="e">
        <f t="shared" si="6"/>
        <v>#DIV/0!</v>
      </c>
      <c r="X5" s="3">
        <v>0.61112585211262582</v>
      </c>
    </row>
    <row r="6" spans="1:26" x14ac:dyDescent="0.25">
      <c r="A6" s="4">
        <f t="shared" si="7"/>
        <v>4</v>
      </c>
      <c r="D6" s="6" t="e">
        <f t="shared" si="2"/>
        <v>#DIV/0!</v>
      </c>
      <c r="H6" s="6" t="e">
        <f t="shared" si="3"/>
        <v>#DIV/0!</v>
      </c>
      <c r="J6" t="e">
        <f t="shared" si="0"/>
        <v>#DIV/0!</v>
      </c>
      <c r="K6" t="e">
        <f t="shared" si="1"/>
        <v>#DIV/0!</v>
      </c>
      <c r="L6" s="6" t="e">
        <f t="shared" si="4"/>
        <v>#DIV/0!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 t="e">
        <f t="shared" si="5"/>
        <v>#DIV/0!</v>
      </c>
      <c r="T6" t="e">
        <f t="shared" si="6"/>
        <v>#DIV/0!</v>
      </c>
      <c r="X6">
        <v>0.45503541964407562</v>
      </c>
    </row>
    <row r="7" spans="1:26" x14ac:dyDescent="0.25">
      <c r="A7" s="4">
        <f t="shared" si="7"/>
        <v>5</v>
      </c>
      <c r="D7" s="6" t="e">
        <f t="shared" si="2"/>
        <v>#DIV/0!</v>
      </c>
      <c r="H7" s="6" t="e">
        <f t="shared" si="3"/>
        <v>#DIV/0!</v>
      </c>
      <c r="J7" t="e">
        <f t="shared" si="0"/>
        <v>#DIV/0!</v>
      </c>
      <c r="K7" t="e">
        <f t="shared" si="1"/>
        <v>#DIV/0!</v>
      </c>
      <c r="L7" s="6" t="e">
        <f t="shared" si="4"/>
        <v>#DIV/0!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 t="e">
        <f t="shared" si="5"/>
        <v>#DIV/0!</v>
      </c>
      <c r="T7" t="e">
        <f t="shared" si="6"/>
        <v>#DIV/0!</v>
      </c>
      <c r="X7">
        <v>0.48134155066433559</v>
      </c>
    </row>
    <row r="8" spans="1:26" x14ac:dyDescent="0.25">
      <c r="A8" s="4">
        <f t="shared" si="7"/>
        <v>6</v>
      </c>
      <c r="D8" s="6" t="e">
        <f t="shared" si="2"/>
        <v>#DIV/0!</v>
      </c>
      <c r="H8" s="6" t="e">
        <f t="shared" si="3"/>
        <v>#DIV/0!</v>
      </c>
      <c r="J8" t="e">
        <f t="shared" si="0"/>
        <v>#DIV/0!</v>
      </c>
      <c r="K8" t="e">
        <f t="shared" si="1"/>
        <v>#DIV/0!</v>
      </c>
      <c r="L8" s="6" t="e">
        <f t="shared" si="4"/>
        <v>#DIV/0!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 t="e">
        <f t="shared" si="5"/>
        <v>#DIV/0!</v>
      </c>
      <c r="T8" t="e">
        <f t="shared" si="6"/>
        <v>#DIV/0!</v>
      </c>
      <c r="X8">
        <v>0.99128819949493674</v>
      </c>
    </row>
    <row r="9" spans="1:26" x14ac:dyDescent="0.25">
      <c r="A9" s="4">
        <f t="shared" si="7"/>
        <v>7</v>
      </c>
      <c r="B9" s="4">
        <v>2350</v>
      </c>
      <c r="C9" s="4">
        <v>2884</v>
      </c>
      <c r="D9" s="6">
        <f t="shared" si="2"/>
        <v>1.2408510638297872</v>
      </c>
      <c r="F9" s="4">
        <v>3029</v>
      </c>
      <c r="G9" s="4">
        <v>3502</v>
      </c>
      <c r="H9" s="6">
        <f t="shared" si="3"/>
        <v>1.095741168702542</v>
      </c>
      <c r="J9">
        <f t="shared" si="0"/>
        <v>9.1431000692737241E-2</v>
      </c>
      <c r="K9">
        <f t="shared" si="1"/>
        <v>0.21579748599034407</v>
      </c>
      <c r="L9" s="6">
        <f t="shared" si="4"/>
        <v>0.4236889057031385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0.72863487673130989</v>
      </c>
      <c r="T9">
        <f t="shared" si="6"/>
        <v>0.73978092856793287</v>
      </c>
      <c r="U9">
        <f t="shared" ref="U9:U66" si="8">S9/T9</f>
        <v>0.98493330740737062</v>
      </c>
      <c r="X9">
        <v>0.54643996851729371</v>
      </c>
    </row>
    <row r="10" spans="1:26" x14ac:dyDescent="0.25">
      <c r="A10" s="4">
        <f t="shared" si="7"/>
        <v>8</v>
      </c>
      <c r="B10" s="4">
        <v>2786</v>
      </c>
      <c r="C10" s="4">
        <v>2916</v>
      </c>
      <c r="D10" s="6">
        <f t="shared" si="2"/>
        <v>1.0717875089734386</v>
      </c>
      <c r="F10" s="4">
        <v>2840</v>
      </c>
      <c r="G10" s="4">
        <v>3319</v>
      </c>
      <c r="H10" s="6">
        <f t="shared" si="3"/>
        <v>1.2475352112676057</v>
      </c>
      <c r="J10">
        <f t="shared" si="0"/>
        <v>0.22116977371022031</v>
      </c>
      <c r="K10">
        <f t="shared" si="1"/>
        <v>6.9327823759384621E-2</v>
      </c>
      <c r="L10" s="6">
        <f t="shared" si="4"/>
        <v>3.1902021687256767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0.19082469839972849</v>
      </c>
      <c r="T10">
        <f t="shared" si="6"/>
        <v>0.92097648124285714</v>
      </c>
      <c r="U10">
        <f t="shared" si="8"/>
        <v>0.20719823175311783</v>
      </c>
      <c r="X10">
        <v>0.50998617454761563</v>
      </c>
    </row>
    <row r="11" spans="1:26" x14ac:dyDescent="0.25">
      <c r="A11" s="4">
        <f t="shared" si="7"/>
        <v>9</v>
      </c>
      <c r="B11" s="4">
        <v>2459</v>
      </c>
      <c r="C11" s="4">
        <v>2986</v>
      </c>
      <c r="D11" s="6">
        <f t="shared" si="2"/>
        <v>1.2431882879219194</v>
      </c>
      <c r="F11" s="4">
        <v>2838</v>
      </c>
      <c r="G11" s="4">
        <v>3543</v>
      </c>
      <c r="H11" s="6">
        <f t="shared" si="3"/>
        <v>1.1814658210007047</v>
      </c>
      <c r="J11">
        <f t="shared" si="0"/>
        <v>0.16675588874624059</v>
      </c>
      <c r="K11">
        <f t="shared" si="1"/>
        <v>0.21767927967464185</v>
      </c>
      <c r="L11" s="6">
        <f t="shared" si="4"/>
        <v>0.76606229584866881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0.66207748968701885</v>
      </c>
      <c r="T11">
        <f t="shared" si="6"/>
        <v>0.76220501612890446</v>
      </c>
      <c r="U11">
        <f t="shared" si="8"/>
        <v>0.86863439058638781</v>
      </c>
      <c r="X11">
        <v>0.83184145668389498</v>
      </c>
    </row>
    <row r="12" spans="1:26" x14ac:dyDescent="0.25">
      <c r="A12" s="4">
        <f t="shared" si="7"/>
        <v>10</v>
      </c>
      <c r="B12" s="4">
        <v>2584</v>
      </c>
      <c r="C12" s="4">
        <v>3057</v>
      </c>
      <c r="D12" s="6">
        <f t="shared" si="2"/>
        <v>1.1911764705882353</v>
      </c>
      <c r="F12" s="4">
        <v>2650</v>
      </c>
      <c r="G12" s="4">
        <v>3353</v>
      </c>
      <c r="H12" s="6">
        <f t="shared" si="3"/>
        <v>1.3237735849056604</v>
      </c>
      <c r="J12">
        <f t="shared" si="0"/>
        <v>0.28048643451180583</v>
      </c>
      <c r="K12">
        <f t="shared" si="1"/>
        <v>0.17494144949633206</v>
      </c>
      <c r="L12" s="6">
        <f t="shared" si="4"/>
        <v>1.6033160541389404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0.49931535907539004</v>
      </c>
      <c r="T12">
        <f t="shared" si="6"/>
        <v>0.81704178828188412</v>
      </c>
      <c r="U12">
        <f t="shared" si="8"/>
        <v>0.61112585211262582</v>
      </c>
      <c r="X12">
        <v>0.39686697315572139</v>
      </c>
    </row>
    <row r="13" spans="1:26" x14ac:dyDescent="0.25">
      <c r="A13" s="4">
        <f t="shared" si="7"/>
        <v>11</v>
      </c>
      <c r="B13" s="4">
        <v>2600</v>
      </c>
      <c r="C13" s="4">
        <v>3078</v>
      </c>
      <c r="D13" s="6">
        <f t="shared" si="2"/>
        <v>1.0223076923076924</v>
      </c>
      <c r="F13" s="4">
        <v>2641</v>
      </c>
      <c r="G13" s="4">
        <v>3508</v>
      </c>
      <c r="H13" s="6">
        <f t="shared" si="3"/>
        <v>1.3790230973116244</v>
      </c>
      <c r="J13">
        <f t="shared" si="0"/>
        <v>0.32137534799042106</v>
      </c>
      <c r="K13">
        <f t="shared" si="1"/>
        <v>2.2062515263617279E-2</v>
      </c>
      <c r="L13" s="6">
        <f t="shared" si="4"/>
        <v>14.566577933223815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-2.0207427502187096</v>
      </c>
      <c r="T13">
        <f t="shared" si="6"/>
        <v>1.6660835883144274</v>
      </c>
      <c r="U13">
        <f t="shared" si="8"/>
        <v>-1.2128699690650515</v>
      </c>
      <c r="X13">
        <v>0.69271495344175249</v>
      </c>
    </row>
    <row r="14" spans="1:26" x14ac:dyDescent="0.25">
      <c r="A14" s="4">
        <f t="shared" si="7"/>
        <v>12</v>
      </c>
      <c r="B14" s="4">
        <v>3101</v>
      </c>
      <c r="C14" s="4">
        <v>2658</v>
      </c>
      <c r="D14" s="6">
        <f t="shared" si="2"/>
        <v>1.0893260238632698</v>
      </c>
      <c r="F14" s="4">
        <v>2879</v>
      </c>
      <c r="G14" s="4">
        <v>3642</v>
      </c>
      <c r="H14" s="6">
        <f t="shared" si="3"/>
        <v>1.2042375824939215</v>
      </c>
      <c r="J14">
        <f t="shared" si="0"/>
        <v>0.18584665507284759</v>
      </c>
      <c r="K14">
        <f t="shared" si="1"/>
        <v>8.5559178267296351E-2</v>
      </c>
      <c r="L14" s="6">
        <f t="shared" si="4"/>
        <v>2.1721416548934358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0.38873566228871614</v>
      </c>
      <c r="T14">
        <f t="shared" si="6"/>
        <v>0.85429758982890058</v>
      </c>
      <c r="U14">
        <f t="shared" si="8"/>
        <v>0.45503541964407562</v>
      </c>
      <c r="X14">
        <v>0.23087157617229082</v>
      </c>
    </row>
    <row r="15" spans="1:26" x14ac:dyDescent="0.25">
      <c r="A15" s="4">
        <f t="shared" si="7"/>
        <v>13</v>
      </c>
      <c r="B15" s="4">
        <v>2706</v>
      </c>
      <c r="C15" s="4">
        <v>3378</v>
      </c>
      <c r="D15" s="6">
        <f t="shared" si="2"/>
        <v>1.1300813008130082</v>
      </c>
      <c r="F15" s="4">
        <v>2631</v>
      </c>
      <c r="G15" s="4">
        <v>3467</v>
      </c>
      <c r="H15" s="6">
        <f t="shared" si="3"/>
        <v>1.2884834663625997</v>
      </c>
      <c r="J15">
        <f t="shared" si="0"/>
        <v>0.25346591933420315</v>
      </c>
      <c r="K15">
        <f t="shared" si="1"/>
        <v>0.1222895777582743</v>
      </c>
      <c r="L15" s="6">
        <f t="shared" si="4"/>
        <v>2.0726698381052611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0.40807298347233734</v>
      </c>
      <c r="T15">
        <f t="shared" si="6"/>
        <v>0.84778258371654225</v>
      </c>
      <c r="U15">
        <f t="shared" si="8"/>
        <v>0.48134155066433559</v>
      </c>
      <c r="X15">
        <v>0.74982575305308596</v>
      </c>
    </row>
    <row r="16" spans="1:26" x14ac:dyDescent="0.25">
      <c r="A16" s="4">
        <f t="shared" si="7"/>
        <v>14</v>
      </c>
      <c r="B16" s="4">
        <v>2740</v>
      </c>
      <c r="C16" s="4">
        <v>3058</v>
      </c>
      <c r="D16" s="6">
        <f t="shared" si="2"/>
        <v>1.1007299270072992</v>
      </c>
      <c r="F16" s="4">
        <v>2546</v>
      </c>
      <c r="G16" s="4">
        <v>3390</v>
      </c>
      <c r="H16" s="6">
        <f t="shared" si="3"/>
        <v>1.5463472113118617</v>
      </c>
      <c r="J16">
        <f t="shared" si="0"/>
        <v>0.43589551182638564</v>
      </c>
      <c r="K16">
        <f t="shared" si="1"/>
        <v>9.5973529745730729E-2</v>
      </c>
      <c r="L16" s="6">
        <f t="shared" si="4"/>
        <v>4.5418305753808745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-7.1931863854041933E-2</v>
      </c>
      <c r="T16">
        <f t="shared" si="6"/>
        <v>1.009502735365146</v>
      </c>
      <c r="U16">
        <f t="shared" si="8"/>
        <v>-7.1254748832377895E-2</v>
      </c>
      <c r="X16" s="3">
        <v>0.77630717053880671</v>
      </c>
    </row>
    <row r="17" spans="1:24" x14ac:dyDescent="0.25">
      <c r="A17" s="5">
        <f t="shared" si="7"/>
        <v>15</v>
      </c>
      <c r="B17" s="5">
        <v>2095</v>
      </c>
      <c r="C17" s="5">
        <v>3016</v>
      </c>
      <c r="D17" s="6">
        <f t="shared" si="2"/>
        <v>1.4458233890214798</v>
      </c>
      <c r="E17" s="3"/>
      <c r="F17" s="5">
        <v>2722</v>
      </c>
      <c r="G17" s="5">
        <v>3937</v>
      </c>
      <c r="H17" s="6">
        <f t="shared" si="3"/>
        <v>1.1612784717119764</v>
      </c>
      <c r="I17" s="3"/>
      <c r="J17" s="3">
        <f t="shared" si="0"/>
        <v>0.14952152900420626</v>
      </c>
      <c r="K17" s="3">
        <f t="shared" si="1"/>
        <v>0.36867897867099925</v>
      </c>
      <c r="L17" s="6">
        <f t="shared" si="4"/>
        <v>0.40556022353972038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0.73215909254387845</v>
      </c>
      <c r="T17" s="3">
        <f t="shared" si="6"/>
        <v>0.73859357240095758</v>
      </c>
      <c r="U17">
        <f t="shared" si="8"/>
        <v>0.99128819949493674</v>
      </c>
      <c r="X17">
        <v>0.11744098784096278</v>
      </c>
    </row>
    <row r="18" spans="1:24" x14ac:dyDescent="0.25">
      <c r="A18" s="4">
        <f t="shared" si="7"/>
        <v>16</v>
      </c>
      <c r="B18" s="4">
        <v>2634</v>
      </c>
      <c r="C18" s="4">
        <v>3029</v>
      </c>
      <c r="D18" s="6">
        <f t="shared" si="2"/>
        <v>1.1533788914198937</v>
      </c>
      <c r="F18" s="4">
        <v>2549</v>
      </c>
      <c r="G18" s="4">
        <v>3161</v>
      </c>
      <c r="H18" s="6">
        <f t="shared" si="3"/>
        <v>1.2989407610827775</v>
      </c>
      <c r="J18">
        <f t="shared" si="0"/>
        <v>0.26154913317113077</v>
      </c>
      <c r="K18">
        <f t="shared" si="1"/>
        <v>0.14269580085249181</v>
      </c>
      <c r="L18" s="6">
        <f t="shared" si="4"/>
        <v>1.8329140143479106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0.45468151561076625</v>
      </c>
      <c r="T18">
        <f t="shared" si="6"/>
        <v>0.83207953628373088</v>
      </c>
      <c r="U18">
        <f t="shared" si="8"/>
        <v>0.54643996851729371</v>
      </c>
      <c r="X18">
        <v>0.78129967607529283</v>
      </c>
    </row>
    <row r="19" spans="1:24" x14ac:dyDescent="0.25">
      <c r="A19" s="5">
        <f t="shared" si="7"/>
        <v>17</v>
      </c>
      <c r="B19" s="5">
        <v>2628</v>
      </c>
      <c r="C19" s="5">
        <v>3038</v>
      </c>
      <c r="D19" s="6">
        <f t="shared" si="2"/>
        <v>1.182648401826484</v>
      </c>
      <c r="E19" s="3"/>
      <c r="F19" s="5">
        <v>2521</v>
      </c>
      <c r="G19" s="5">
        <v>3311</v>
      </c>
      <c r="H19" s="6">
        <f t="shared" si="3"/>
        <v>1.390717969059897</v>
      </c>
      <c r="I19" s="3"/>
      <c r="J19" s="3">
        <f t="shared" si="0"/>
        <v>0.32982013829326007</v>
      </c>
      <c r="K19" s="3">
        <f t="shared" si="1"/>
        <v>0.16775633188303693</v>
      </c>
      <c r="L19" s="6">
        <f t="shared" si="4"/>
        <v>1.9660667027651586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0.42879663298245324</v>
      </c>
      <c r="T19" s="3">
        <f t="shared" si="6"/>
        <v>0.84080050476430701</v>
      </c>
      <c r="U19">
        <f t="shared" si="8"/>
        <v>0.50998617454761563</v>
      </c>
      <c r="X19">
        <v>0.63668876069660107</v>
      </c>
    </row>
    <row r="20" spans="1:24" x14ac:dyDescent="0.25">
      <c r="A20" s="4">
        <f t="shared" si="7"/>
        <v>18</v>
      </c>
      <c r="B20" s="4">
        <v>2607</v>
      </c>
      <c r="C20" s="4">
        <v>3108</v>
      </c>
      <c r="D20" s="6">
        <f t="shared" si="2"/>
        <v>1.287686996547756</v>
      </c>
      <c r="F20" s="4">
        <v>2721</v>
      </c>
      <c r="G20" s="4">
        <v>3506</v>
      </c>
      <c r="H20" s="6">
        <f t="shared" si="3"/>
        <v>1.2488055861815508</v>
      </c>
      <c r="J20">
        <f t="shared" si="0"/>
        <v>0.22218756344863094</v>
      </c>
      <c r="K20">
        <f t="shared" si="1"/>
        <v>0.25284758304653315</v>
      </c>
      <c r="L20" s="6">
        <f t="shared" si="4"/>
        <v>0.87874110075135803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0.64017273001393604</v>
      </c>
      <c r="T20">
        <f t="shared" si="6"/>
        <v>0.76958502713481103</v>
      </c>
      <c r="U20">
        <f t="shared" si="8"/>
        <v>0.83184145668389498</v>
      </c>
      <c r="X20">
        <v>0.94271551227930506</v>
      </c>
    </row>
    <row r="21" spans="1:24" x14ac:dyDescent="0.25">
      <c r="A21" s="4">
        <f t="shared" si="7"/>
        <v>19</v>
      </c>
      <c r="B21" s="4">
        <v>2659</v>
      </c>
      <c r="C21" s="4">
        <v>3357</v>
      </c>
      <c r="D21" s="6">
        <f t="shared" si="2"/>
        <v>1.1564497931553215</v>
      </c>
      <c r="F21" s="4">
        <v>2372</v>
      </c>
      <c r="G21" s="4">
        <v>3398</v>
      </c>
      <c r="H21" s="6">
        <f t="shared" si="3"/>
        <v>1.4169477234401349</v>
      </c>
      <c r="J21">
        <f t="shared" si="0"/>
        <v>0.34850506760748956</v>
      </c>
      <c r="K21">
        <f t="shared" si="1"/>
        <v>0.14535478899759838</v>
      </c>
      <c r="L21" s="6">
        <f t="shared" si="4"/>
        <v>2.3976166868038158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0.34490331608533831</v>
      </c>
      <c r="T21">
        <f t="shared" si="6"/>
        <v>0.86906530251890279</v>
      </c>
      <c r="U21">
        <f t="shared" si="8"/>
        <v>0.39686697315572139</v>
      </c>
      <c r="X21">
        <v>0.5140227233589505</v>
      </c>
    </row>
    <row r="22" spans="1:24" x14ac:dyDescent="0.25">
      <c r="A22" s="4">
        <f t="shared" si="7"/>
        <v>20</v>
      </c>
      <c r="B22" s="4">
        <v>2574</v>
      </c>
      <c r="C22" s="4">
        <v>3075</v>
      </c>
      <c r="D22" s="6">
        <f t="shared" si="2"/>
        <v>1.2222222222222223</v>
      </c>
      <c r="F22" s="4">
        <v>2593</v>
      </c>
      <c r="G22" s="4">
        <v>3361</v>
      </c>
      <c r="H22" s="6">
        <f t="shared" si="3"/>
        <v>1.3046664095642113</v>
      </c>
      <c r="J22">
        <f t="shared" si="0"/>
        <v>0.26594738324204409</v>
      </c>
      <c r="K22">
        <f t="shared" si="1"/>
        <v>0.20067069546215124</v>
      </c>
      <c r="L22" s="6">
        <f t="shared" si="4"/>
        <v>1.3252925776210547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0.55336312291046696</v>
      </c>
      <c r="T22">
        <f t="shared" si="6"/>
        <v>0.7988323626638687</v>
      </c>
      <c r="U22">
        <f t="shared" si="8"/>
        <v>0.69271495344175249</v>
      </c>
      <c r="X22">
        <v>0.7428069552215979</v>
      </c>
    </row>
    <row r="23" spans="1:24" x14ac:dyDescent="0.25">
      <c r="A23" s="4">
        <f t="shared" si="7"/>
        <v>21</v>
      </c>
      <c r="B23" s="4">
        <v>2653</v>
      </c>
      <c r="C23" s="4">
        <v>3146</v>
      </c>
      <c r="D23" s="6">
        <f t="shared" si="2"/>
        <v>1.1424802110817942</v>
      </c>
      <c r="F23" s="4">
        <v>2250</v>
      </c>
      <c r="G23" s="4">
        <v>3383</v>
      </c>
      <c r="H23" s="6">
        <f t="shared" si="3"/>
        <v>1.5084444444444445</v>
      </c>
      <c r="J23">
        <f t="shared" si="0"/>
        <v>0.41107895059570582</v>
      </c>
      <c r="K23">
        <f t="shared" si="1"/>
        <v>0.13320152292006351</v>
      </c>
      <c r="L23" s="6">
        <f t="shared" si="4"/>
        <v>3.0861430228722027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0.21105379635364385</v>
      </c>
      <c r="T23">
        <f t="shared" si="6"/>
        <v>0.914161023426038</v>
      </c>
      <c r="U23">
        <f t="shared" si="8"/>
        <v>0.23087157617229082</v>
      </c>
      <c r="X23">
        <v>0.54598927381994844</v>
      </c>
    </row>
    <row r="24" spans="1:24" x14ac:dyDescent="0.25">
      <c r="A24" s="4">
        <f t="shared" si="7"/>
        <v>22</v>
      </c>
      <c r="B24" s="4">
        <v>2594</v>
      </c>
      <c r="C24" s="4">
        <v>3031</v>
      </c>
      <c r="D24" s="6">
        <f t="shared" si="2"/>
        <v>1.238242097147263</v>
      </c>
      <c r="F24" s="4">
        <v>2630</v>
      </c>
      <c r="G24" s="4">
        <v>3394</v>
      </c>
      <c r="H24" s="6">
        <f t="shared" si="3"/>
        <v>1.2752851711026616</v>
      </c>
      <c r="J24">
        <f t="shared" si="0"/>
        <v>0.24316981721134392</v>
      </c>
      <c r="K24">
        <f t="shared" si="1"/>
        <v>0.21369271019026315</v>
      </c>
      <c r="L24" s="6">
        <f t="shared" si="4"/>
        <v>1.1379415656941951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0.58978415962904851</v>
      </c>
      <c r="T24">
        <f t="shared" si="6"/>
        <v>0.78656162078670711</v>
      </c>
      <c r="U24">
        <f t="shared" si="8"/>
        <v>0.74982575305308596</v>
      </c>
      <c r="X24">
        <v>0.63579533283010081</v>
      </c>
    </row>
    <row r="25" spans="1:24" x14ac:dyDescent="0.25">
      <c r="A25" s="4">
        <f t="shared" si="7"/>
        <v>23</v>
      </c>
      <c r="B25" s="4">
        <v>2681</v>
      </c>
      <c r="C25" s="4">
        <v>3212</v>
      </c>
      <c r="D25" s="6">
        <f t="shared" si="2"/>
        <v>1.2252890712420739</v>
      </c>
      <c r="F25" s="4">
        <v>2578</v>
      </c>
      <c r="G25" s="4">
        <v>3354</v>
      </c>
      <c r="H25" s="6">
        <f t="shared" si="3"/>
        <v>1.23855702094647</v>
      </c>
      <c r="J25">
        <f t="shared" si="0"/>
        <v>0.21394700921564924</v>
      </c>
      <c r="K25">
        <f t="shared" si="1"/>
        <v>0.2031767926827516</v>
      </c>
      <c r="L25" s="6">
        <f t="shared" si="4"/>
        <v>1.0530090882461891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0.60629503324494094</v>
      </c>
      <c r="T25">
        <f t="shared" si="6"/>
        <v>0.78099888324377253</v>
      </c>
      <c r="U25">
        <f t="shared" si="8"/>
        <v>0.77630717053880671</v>
      </c>
      <c r="X25">
        <v>0.57544919069583822</v>
      </c>
    </row>
    <row r="26" spans="1:24" x14ac:dyDescent="0.25">
      <c r="A26" s="4">
        <f t="shared" si="7"/>
        <v>24</v>
      </c>
      <c r="B26" s="4">
        <v>2684</v>
      </c>
      <c r="C26" s="4">
        <v>3285</v>
      </c>
      <c r="D26" s="6">
        <f t="shared" si="2"/>
        <v>1.2857675111773472</v>
      </c>
      <c r="F26" s="4">
        <v>2559</v>
      </c>
      <c r="G26" s="4">
        <v>3193</v>
      </c>
      <c r="H26" s="6">
        <f t="shared" si="3"/>
        <v>3.7080890973036342</v>
      </c>
      <c r="J26">
        <f t="shared" si="0"/>
        <v>1.3105166758139697</v>
      </c>
      <c r="K26">
        <f t="shared" si="1"/>
        <v>0.251355825006431</v>
      </c>
      <c r="L26" s="6">
        <f t="shared" si="4"/>
        <v>5.213790751737859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-0.20256092213783961</v>
      </c>
      <c r="T26">
        <f t="shared" si="6"/>
        <v>1.053513439075823</v>
      </c>
      <c r="U26">
        <f t="shared" si="8"/>
        <v>-0.19227179704089278</v>
      </c>
      <c r="X26">
        <v>1.2473700758411055</v>
      </c>
    </row>
    <row r="27" spans="1:24" x14ac:dyDescent="0.25">
      <c r="A27" s="4">
        <f t="shared" si="7"/>
        <v>25</v>
      </c>
      <c r="B27" s="4">
        <v>2983</v>
      </c>
      <c r="C27" s="4">
        <v>3451</v>
      </c>
      <c r="D27" s="6">
        <f t="shared" si="2"/>
        <v>1.4264163593697621</v>
      </c>
      <c r="F27" s="4">
        <v>2902</v>
      </c>
      <c r="G27" s="4">
        <v>9489</v>
      </c>
      <c r="H27" s="6">
        <f t="shared" si="3"/>
        <v>3.5906271536871124</v>
      </c>
      <c r="J27">
        <f t="shared" si="0"/>
        <v>1.2783268818632247</v>
      </c>
      <c r="K27">
        <f t="shared" si="1"/>
        <v>0.35516525649272607</v>
      </c>
      <c r="L27" s="6">
        <f t="shared" si="4"/>
        <v>3.5992453048103972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0.11130671274485893</v>
      </c>
      <c r="T27">
        <f t="shared" si="6"/>
        <v>0.94776717048386194</v>
      </c>
      <c r="U27">
        <f t="shared" si="8"/>
        <v>0.11744098784096278</v>
      </c>
      <c r="X27">
        <v>0.75722320635381146</v>
      </c>
    </row>
    <row r="28" spans="1:24" x14ac:dyDescent="0.25">
      <c r="A28" s="4">
        <f t="shared" si="7"/>
        <v>26</v>
      </c>
      <c r="B28" s="4">
        <v>2984</v>
      </c>
      <c r="C28" s="4">
        <v>4255</v>
      </c>
      <c r="D28" s="6">
        <f t="shared" si="2"/>
        <v>1.1565013404825737</v>
      </c>
      <c r="F28" s="4">
        <v>3244</v>
      </c>
      <c r="G28" s="4">
        <v>10420</v>
      </c>
      <c r="H28" s="6">
        <f t="shared" si="3"/>
        <v>1.1627620221948212</v>
      </c>
      <c r="J28">
        <f t="shared" si="0"/>
        <v>0.15079822851804453</v>
      </c>
      <c r="K28">
        <f t="shared" si="1"/>
        <v>0.14539936177435192</v>
      </c>
      <c r="L28" s="6">
        <f t="shared" si="4"/>
        <v>1.0371312960236456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0.60938167605300331</v>
      </c>
      <c r="T28">
        <f t="shared" si="6"/>
        <v>0.77995895136436477</v>
      </c>
      <c r="U28">
        <f t="shared" si="8"/>
        <v>0.78129967607529283</v>
      </c>
      <c r="X28">
        <v>0.64149016521516766</v>
      </c>
    </row>
    <row r="29" spans="1:24" x14ac:dyDescent="0.25">
      <c r="A29" s="4">
        <f t="shared" si="7"/>
        <v>27</v>
      </c>
      <c r="B29" s="4">
        <v>2951</v>
      </c>
      <c r="C29" s="4">
        <v>3451</v>
      </c>
      <c r="D29" s="6">
        <f t="shared" si="2"/>
        <v>1.1606235174517112</v>
      </c>
      <c r="F29" s="4">
        <v>3030</v>
      </c>
      <c r="G29" s="4">
        <v>3772</v>
      </c>
      <c r="H29" s="6">
        <f t="shared" si="3"/>
        <v>1.2531353135313532</v>
      </c>
      <c r="J29">
        <f t="shared" si="0"/>
        <v>0.22564866172838757</v>
      </c>
      <c r="K29">
        <f t="shared" si="1"/>
        <v>0.14895737575338619</v>
      </c>
      <c r="L29" s="6">
        <f t="shared" si="4"/>
        <v>1.5148539009036481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0.51651240166433088</v>
      </c>
      <c r="T29">
        <f t="shared" si="6"/>
        <v>0.81124787109358543</v>
      </c>
      <c r="U29">
        <f t="shared" si="8"/>
        <v>0.63668876069660107</v>
      </c>
      <c r="X29">
        <v>0.70287362386165819</v>
      </c>
    </row>
    <row r="30" spans="1:24" x14ac:dyDescent="0.25">
      <c r="A30" s="4">
        <f t="shared" si="7"/>
        <v>28</v>
      </c>
      <c r="B30" s="4">
        <v>2842</v>
      </c>
      <c r="C30" s="4">
        <v>3425</v>
      </c>
      <c r="D30" s="6">
        <f t="shared" si="2"/>
        <v>1.3391977480647432</v>
      </c>
      <c r="F30" s="4">
        <v>3091</v>
      </c>
      <c r="G30" s="4">
        <v>3797</v>
      </c>
      <c r="H30" s="6">
        <f t="shared" si="3"/>
        <v>1.1727596247169201</v>
      </c>
      <c r="J30">
        <f t="shared" si="0"/>
        <v>0.15935962515665883</v>
      </c>
      <c r="K30">
        <f t="shared" si="1"/>
        <v>0.29207073919904891</v>
      </c>
      <c r="L30" s="6">
        <f t="shared" si="4"/>
        <v>0.54561996040299598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0.70493147969765768</v>
      </c>
      <c r="T30">
        <f t="shared" si="6"/>
        <v>0.74776692492655472</v>
      </c>
      <c r="U30">
        <f t="shared" si="8"/>
        <v>0.94271551227930506</v>
      </c>
      <c r="X30" s="3">
        <v>0.67486253580495603</v>
      </c>
    </row>
    <row r="31" spans="1:24" x14ac:dyDescent="0.25">
      <c r="A31" s="4">
        <f t="shared" si="7"/>
        <v>29</v>
      </c>
      <c r="B31" s="4">
        <v>2833</v>
      </c>
      <c r="C31" s="4">
        <v>3806</v>
      </c>
      <c r="D31" s="6">
        <f t="shared" si="2"/>
        <v>1.3265090010589482</v>
      </c>
      <c r="F31" s="4">
        <v>2314</v>
      </c>
      <c r="G31" s="4">
        <v>3625</v>
      </c>
      <c r="H31" s="6">
        <f t="shared" si="3"/>
        <v>1.73552290406223</v>
      </c>
      <c r="J31">
        <f t="shared" si="0"/>
        <v>0.55130875361794329</v>
      </c>
      <c r="K31">
        <f t="shared" si="1"/>
        <v>0.28255068014289414</v>
      </c>
      <c r="L31" s="6">
        <f t="shared" si="4"/>
        <v>1.9511853708479143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0.43168956390716551</v>
      </c>
      <c r="T31">
        <f t="shared" si="6"/>
        <v>0.83982583704905511</v>
      </c>
      <c r="U31">
        <f t="shared" si="8"/>
        <v>0.5140227233589505</v>
      </c>
      <c r="X31">
        <v>0.54877297588934926</v>
      </c>
    </row>
    <row r="32" spans="1:24" x14ac:dyDescent="0.25">
      <c r="A32" s="5">
        <f t="shared" si="7"/>
        <v>30</v>
      </c>
      <c r="B32" s="5">
        <v>2582</v>
      </c>
      <c r="C32" s="5">
        <v>3758</v>
      </c>
      <c r="D32" s="6">
        <f t="shared" si="2"/>
        <v>1.4895429899302866</v>
      </c>
      <c r="E32" s="3"/>
      <c r="F32" s="5">
        <v>2420</v>
      </c>
      <c r="G32" s="5">
        <v>4016</v>
      </c>
      <c r="H32" s="6">
        <f t="shared" si="3"/>
        <v>1.5880165289256198</v>
      </c>
      <c r="I32" s="3"/>
      <c r="J32" s="3">
        <f t="shared" si="0"/>
        <v>0.46248577141411185</v>
      </c>
      <c r="K32" s="3">
        <f t="shared" si="1"/>
        <v>0.39846935474213718</v>
      </c>
      <c r="L32" s="6">
        <f t="shared" si="4"/>
        <v>1.1606558093116139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0.58536851066982232</v>
      </c>
      <c r="T32" s="3">
        <f t="shared" si="6"/>
        <v>0.78804931288667357</v>
      </c>
      <c r="U32">
        <f t="shared" si="8"/>
        <v>0.7428069552215979</v>
      </c>
      <c r="X32">
        <v>0.75006028020452165</v>
      </c>
    </row>
    <row r="33" spans="1:24" x14ac:dyDescent="0.25">
      <c r="A33" s="4">
        <f t="shared" si="7"/>
        <v>31</v>
      </c>
      <c r="B33" s="4">
        <v>2719</v>
      </c>
      <c r="C33" s="4">
        <v>3846</v>
      </c>
      <c r="D33" s="6">
        <f t="shared" si="2"/>
        <v>1.3383596910628908</v>
      </c>
      <c r="F33" s="4">
        <v>2296</v>
      </c>
      <c r="G33" s="4">
        <v>3843</v>
      </c>
      <c r="H33" s="6">
        <f t="shared" si="3"/>
        <v>1.7068815331010454</v>
      </c>
      <c r="J33">
        <f t="shared" si="0"/>
        <v>0.53466804076017449</v>
      </c>
      <c r="K33">
        <f t="shared" si="1"/>
        <v>0.29144475297968908</v>
      </c>
      <c r="L33" s="6">
        <f t="shared" si="4"/>
        <v>1.8345433750095195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0.4543647678981495</v>
      </c>
      <c r="T33">
        <f t="shared" si="6"/>
        <v>0.83218625288962356</v>
      </c>
      <c r="U33">
        <f t="shared" si="8"/>
        <v>0.54598927381994844</v>
      </c>
      <c r="X33">
        <v>0.53765689235837255</v>
      </c>
    </row>
    <row r="34" spans="1:24" x14ac:dyDescent="0.25">
      <c r="A34" s="4">
        <f t="shared" si="7"/>
        <v>32</v>
      </c>
      <c r="B34" s="4">
        <v>2692</v>
      </c>
      <c r="C34" s="4">
        <v>3639</v>
      </c>
      <c r="D34" s="6">
        <f t="shared" si="2"/>
        <v>1.3792719167904903</v>
      </c>
      <c r="F34" s="4">
        <v>2403</v>
      </c>
      <c r="G34" s="4">
        <v>3919</v>
      </c>
      <c r="H34" s="6">
        <f t="shared" si="3"/>
        <v>1.6292134831460674</v>
      </c>
      <c r="J34">
        <f t="shared" ref="J34:J65" si="9">LN(H34)</f>
        <v>0.48809737268843456</v>
      </c>
      <c r="K34">
        <f t="shared" ref="K34:K65" si="10">LN(D34)</f>
        <v>0.32155576341246167</v>
      </c>
      <c r="L34" s="6">
        <f t="shared" si="4"/>
        <v>1.5179245040069422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0.51591547642105051</v>
      </c>
      <c r="T34">
        <f t="shared" si="6"/>
        <v>0.81144898331443882</v>
      </c>
      <c r="U34">
        <f t="shared" si="8"/>
        <v>0.63579533283010081</v>
      </c>
      <c r="X34">
        <v>1.0648571973696266</v>
      </c>
    </row>
    <row r="35" spans="1:24" x14ac:dyDescent="0.25">
      <c r="A35" s="4">
        <f t="shared" si="7"/>
        <v>33</v>
      </c>
      <c r="B35" s="4">
        <v>2814</v>
      </c>
      <c r="C35" s="4">
        <v>3713</v>
      </c>
      <c r="D35" s="6">
        <f t="shared" si="2"/>
        <v>1.2299218194740582</v>
      </c>
      <c r="F35" s="4">
        <v>2578</v>
      </c>
      <c r="G35" s="4">
        <v>3915</v>
      </c>
      <c r="H35" s="6">
        <f t="shared" si="3"/>
        <v>1.4301784328937162</v>
      </c>
      <c r="J35">
        <f t="shared" si="9"/>
        <v>0.35779921473501186</v>
      </c>
      <c r="K35">
        <f t="shared" si="10"/>
        <v>0.20695060596100984</v>
      </c>
      <c r="L35" s="6">
        <f t="shared" si="4"/>
        <v>1.7289111721780723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0.47489966812858281</v>
      </c>
      <c r="T35">
        <f t="shared" si="6"/>
        <v>0.82526776613297514</v>
      </c>
      <c r="U35">
        <f t="shared" si="8"/>
        <v>0.57544919069583822</v>
      </c>
      <c r="X35">
        <v>0.81144974198549624</v>
      </c>
    </row>
    <row r="36" spans="1:24" x14ac:dyDescent="0.25">
      <c r="A36" s="4">
        <f t="shared" si="7"/>
        <v>34</v>
      </c>
      <c r="B36" s="4">
        <v>2794</v>
      </c>
      <c r="C36" s="4">
        <v>3461</v>
      </c>
      <c r="D36" s="6">
        <f t="shared" si="2"/>
        <v>1.0221904080171798</v>
      </c>
      <c r="F36" s="4">
        <v>2784</v>
      </c>
      <c r="G36" s="5">
        <v>3687</v>
      </c>
      <c r="H36" s="6">
        <f t="shared" si="3"/>
        <v>1.2611350574712643</v>
      </c>
      <c r="I36" s="8"/>
      <c r="J36" s="3">
        <f t="shared" si="9"/>
        <v>0.23201215471412193</v>
      </c>
      <c r="K36" s="3">
        <f t="shared" si="10"/>
        <v>2.1947783642567959E-2</v>
      </c>
      <c r="L36" s="6">
        <f t="shared" si="4"/>
        <v>10.571097222962043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-1.2440213001438214</v>
      </c>
      <c r="T36" s="3">
        <f t="shared" si="6"/>
        <v>1.4043955837151225</v>
      </c>
      <c r="U36">
        <f t="shared" si="8"/>
        <v>-0.88580547715263069</v>
      </c>
      <c r="X36">
        <v>0.66588371557053117</v>
      </c>
    </row>
    <row r="37" spans="1:24" x14ac:dyDescent="0.25">
      <c r="A37" s="5">
        <f t="shared" si="7"/>
        <v>35</v>
      </c>
      <c r="B37" s="5">
        <v>3530</v>
      </c>
      <c r="C37" s="5">
        <v>2856</v>
      </c>
      <c r="D37" s="6">
        <f t="shared" si="2"/>
        <v>0.9934844192634561</v>
      </c>
      <c r="E37" s="3"/>
      <c r="F37" s="5">
        <v>2896</v>
      </c>
      <c r="G37" s="5">
        <v>3511</v>
      </c>
      <c r="H37" s="6">
        <f t="shared" si="3"/>
        <v>1.0031077348066297</v>
      </c>
      <c r="I37" s="8"/>
      <c r="J37" s="3">
        <f t="shared" si="9"/>
        <v>3.1029157804045209E-3</v>
      </c>
      <c r="K37" s="3">
        <f t="shared" si="10"/>
        <v>-6.5368997871643403E-3</v>
      </c>
      <c r="L37" s="6">
        <f t="shared" si="4"/>
        <v>-0.47467696942475895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0.90327720285617319</v>
      </c>
      <c r="T37" s="3">
        <f t="shared" si="6"/>
        <v>0.68094155721055605</v>
      </c>
      <c r="U37">
        <f t="shared" si="8"/>
        <v>1.3265120821181839</v>
      </c>
      <c r="X37">
        <v>0.92852529367134806</v>
      </c>
    </row>
    <row r="38" spans="1:24" x14ac:dyDescent="0.25">
      <c r="A38" s="4">
        <f t="shared" si="7"/>
        <v>36</v>
      </c>
      <c r="B38" s="4">
        <v>2373</v>
      </c>
      <c r="C38" s="4">
        <v>3507</v>
      </c>
      <c r="D38" s="6">
        <f t="shared" si="2"/>
        <v>1.5044247787610618</v>
      </c>
      <c r="F38" s="4">
        <v>4357</v>
      </c>
      <c r="G38" s="4">
        <v>2905</v>
      </c>
      <c r="H38" s="6">
        <f t="shared" si="3"/>
        <v>0.89212761074133573</v>
      </c>
      <c r="J38">
        <f t="shared" si="9"/>
        <v>-0.114146095265219</v>
      </c>
      <c r="K38">
        <f t="shared" si="10"/>
        <v>0.40841061833792114</v>
      </c>
      <c r="L38" s="6">
        <f t="shared" si="4"/>
        <v>-0.27948855916075599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0.865332575900851</v>
      </c>
      <c r="T38">
        <f t="shared" si="6"/>
        <v>0.69372561732920723</v>
      </c>
      <c r="U38">
        <f t="shared" si="8"/>
        <v>1.2473700758411055</v>
      </c>
      <c r="X38">
        <v>0.88954520247821856</v>
      </c>
    </row>
    <row r="39" spans="1:24" x14ac:dyDescent="0.25">
      <c r="A39" s="5">
        <f t="shared" si="7"/>
        <v>37</v>
      </c>
      <c r="B39" s="5">
        <v>2920</v>
      </c>
      <c r="C39" s="5">
        <v>3570</v>
      </c>
      <c r="D39" s="6">
        <f t="shared" si="2"/>
        <v>1.2191780821917808</v>
      </c>
      <c r="E39" s="3"/>
      <c r="F39" s="5">
        <v>2975</v>
      </c>
      <c r="G39" s="5">
        <v>3887</v>
      </c>
      <c r="H39" s="6">
        <f t="shared" si="3"/>
        <v>1.2470588235294118</v>
      </c>
      <c r="I39" s="3"/>
      <c r="J39" s="3">
        <f t="shared" si="9"/>
        <v>0.22078783762175069</v>
      </c>
      <c r="K39" s="3">
        <f t="shared" si="10"/>
        <v>0.19817692858374869</v>
      </c>
      <c r="L39" s="6">
        <f t="shared" si="4"/>
        <v>1.1140945578256185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0.59442001795869981</v>
      </c>
      <c r="T39" s="3">
        <f t="shared" si="6"/>
        <v>0.78499973715934679</v>
      </c>
      <c r="U39">
        <f t="shared" si="8"/>
        <v>0.75722320635381146</v>
      </c>
      <c r="X39" s="3">
        <v>0.11130469256501195</v>
      </c>
    </row>
    <row r="40" spans="1:24" x14ac:dyDescent="0.25">
      <c r="A40" s="4">
        <f t="shared" si="7"/>
        <v>38</v>
      </c>
      <c r="B40" s="4">
        <v>2979</v>
      </c>
      <c r="C40" s="4">
        <v>3560</v>
      </c>
      <c r="D40" s="6">
        <f t="shared" si="2"/>
        <v>1.192682108089963</v>
      </c>
      <c r="F40" s="4">
        <v>2876</v>
      </c>
      <c r="G40" s="4">
        <v>3710</v>
      </c>
      <c r="H40" s="6">
        <f t="shared" si="3"/>
        <v>1.3021557719054242</v>
      </c>
      <c r="J40">
        <f t="shared" si="9"/>
        <v>0.26402117711038253</v>
      </c>
      <c r="K40">
        <f t="shared" si="10"/>
        <v>0.17620464330774474</v>
      </c>
      <c r="L40" s="6">
        <f t="shared" si="4"/>
        <v>1.4983780912587221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0.51971529905930447</v>
      </c>
      <c r="T40">
        <f t="shared" si="6"/>
        <v>0.81016877146508137</v>
      </c>
      <c r="U40">
        <f t="shared" si="8"/>
        <v>0.64149016521516766</v>
      </c>
      <c r="X40">
        <v>0.76759206003954417</v>
      </c>
    </row>
    <row r="41" spans="1:24" x14ac:dyDescent="0.25">
      <c r="A41" s="4">
        <f t="shared" si="7"/>
        <v>39</v>
      </c>
      <c r="B41" s="4">
        <v>2959</v>
      </c>
      <c r="C41" s="4">
        <v>3553</v>
      </c>
      <c r="D41" s="6">
        <f t="shared" si="2"/>
        <v>1.2335248394727949</v>
      </c>
      <c r="F41" s="4">
        <v>2791</v>
      </c>
      <c r="G41" s="4">
        <v>3745</v>
      </c>
      <c r="H41" s="6">
        <f t="shared" si="3"/>
        <v>1.3113579362235759</v>
      </c>
      <c r="J41">
        <f t="shared" si="9"/>
        <v>0.27106319285908986</v>
      </c>
      <c r="K41">
        <f t="shared" si="10"/>
        <v>0.20987579417632757</v>
      </c>
      <c r="L41" s="6">
        <f t="shared" si="4"/>
        <v>1.2915409989174624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0.55992442981044532</v>
      </c>
      <c r="T41">
        <f t="shared" si="6"/>
        <v>0.7966217692650982</v>
      </c>
      <c r="U41">
        <f t="shared" si="8"/>
        <v>0.70287362386165819</v>
      </c>
      <c r="X41">
        <v>0.46886347082655322</v>
      </c>
    </row>
    <row r="42" spans="1:24" x14ac:dyDescent="0.25">
      <c r="A42" s="4">
        <f t="shared" si="7"/>
        <v>40</v>
      </c>
      <c r="B42" s="4">
        <v>2960</v>
      </c>
      <c r="C42" s="4">
        <v>3650</v>
      </c>
      <c r="D42" s="6">
        <f t="shared" si="2"/>
        <v>1.2182432432432433</v>
      </c>
      <c r="F42" s="4">
        <v>2808</v>
      </c>
      <c r="G42" s="4">
        <v>3660</v>
      </c>
      <c r="H42" s="6">
        <f t="shared" si="3"/>
        <v>1.3144586894586894</v>
      </c>
      <c r="J42">
        <f t="shared" si="9"/>
        <v>0.27342493788429678</v>
      </c>
      <c r="K42">
        <f t="shared" si="10"/>
        <v>0.19740985644515657</v>
      </c>
      <c r="L42" s="6">
        <f t="shared" si="4"/>
        <v>1.3850622395860885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0.54174390062446443</v>
      </c>
      <c r="T42">
        <f t="shared" si="6"/>
        <v>0.80274703644393053</v>
      </c>
      <c r="U42">
        <f t="shared" si="8"/>
        <v>0.67486253580495603</v>
      </c>
      <c r="X42">
        <v>0.55387512102171843</v>
      </c>
    </row>
    <row r="43" spans="1:24" x14ac:dyDescent="0.25">
      <c r="A43" s="4">
        <f t="shared" si="7"/>
        <v>41</v>
      </c>
      <c r="B43" s="4">
        <v>2962</v>
      </c>
      <c r="C43" s="4">
        <v>3606</v>
      </c>
      <c r="D43" s="6">
        <f t="shared" si="2"/>
        <v>1.2224848075624577</v>
      </c>
      <c r="F43" s="4">
        <v>2731</v>
      </c>
      <c r="G43" s="4">
        <v>3691</v>
      </c>
      <c r="H43" s="6">
        <f t="shared" si="3"/>
        <v>1.4426949835225191</v>
      </c>
      <c r="J43">
        <f t="shared" si="9"/>
        <v>0.36651288081827443</v>
      </c>
      <c r="K43">
        <f t="shared" si="10"/>
        <v>0.20088551493789703</v>
      </c>
      <c r="L43" s="6">
        <f t="shared" si="4"/>
        <v>1.8244863544869347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0.45631985268773995</v>
      </c>
      <c r="T43">
        <f t="shared" si="6"/>
        <v>0.83152755827347646</v>
      </c>
      <c r="U43">
        <f t="shared" si="8"/>
        <v>0.54877297588934926</v>
      </c>
      <c r="X43">
        <v>0.70869370237345797</v>
      </c>
    </row>
    <row r="44" spans="1:24" x14ac:dyDescent="0.25">
      <c r="A44" s="4">
        <f t="shared" si="7"/>
        <v>42</v>
      </c>
      <c r="B44" s="4">
        <v>2852</v>
      </c>
      <c r="C44" s="4">
        <v>3621</v>
      </c>
      <c r="D44" s="6">
        <f t="shared" si="2"/>
        <v>1.261570827489481</v>
      </c>
      <c r="F44" s="4">
        <v>2837</v>
      </c>
      <c r="G44" s="4">
        <v>3940</v>
      </c>
      <c r="H44" s="6">
        <f t="shared" si="3"/>
        <v>1.3024321466337681</v>
      </c>
      <c r="J44">
        <f t="shared" si="9"/>
        <v>0.2642333985734508</v>
      </c>
      <c r="K44">
        <f t="shared" si="10"/>
        <v>0.23235763297629181</v>
      </c>
      <c r="L44" s="6">
        <f t="shared" si="4"/>
        <v>1.1371840691818864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0.58993141695104134</v>
      </c>
      <c r="T44">
        <f t="shared" si="6"/>
        <v>0.78651200779513697</v>
      </c>
      <c r="U44">
        <f t="shared" si="8"/>
        <v>0.75006028020452165</v>
      </c>
      <c r="X44">
        <v>0.73802344955683985</v>
      </c>
    </row>
    <row r="45" spans="1:24" x14ac:dyDescent="0.25">
      <c r="A45" s="4">
        <f t="shared" si="7"/>
        <v>43</v>
      </c>
      <c r="B45" s="4">
        <v>2865</v>
      </c>
      <c r="C45" s="4">
        <v>3598</v>
      </c>
      <c r="D45" s="6">
        <f t="shared" si="2"/>
        <v>1.2</v>
      </c>
      <c r="F45" s="4">
        <v>2803</v>
      </c>
      <c r="G45" s="4">
        <v>3695</v>
      </c>
      <c r="H45" s="6">
        <f t="shared" si="3"/>
        <v>1.40492329646807</v>
      </c>
      <c r="J45">
        <f t="shared" si="9"/>
        <v>0.33998270803428265</v>
      </c>
      <c r="K45">
        <f t="shared" si="10"/>
        <v>0.18232155679395459</v>
      </c>
      <c r="L45" s="6">
        <f t="shared" si="4"/>
        <v>1.8647422390019641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0.44849410873801826</v>
      </c>
      <c r="T45">
        <f t="shared" si="6"/>
        <v>0.83416415768567276</v>
      </c>
      <c r="U45">
        <f t="shared" si="8"/>
        <v>0.53765689235837255</v>
      </c>
      <c r="X45">
        <v>0.68619989831785844</v>
      </c>
    </row>
    <row r="46" spans="1:24" x14ac:dyDescent="0.25">
      <c r="A46" s="4">
        <f t="shared" si="7"/>
        <v>44</v>
      </c>
      <c r="B46" s="4">
        <v>2835</v>
      </c>
      <c r="C46" s="4">
        <v>3438</v>
      </c>
      <c r="D46" s="6">
        <f t="shared" si="2"/>
        <v>1.2426807760141094</v>
      </c>
      <c r="F46" s="4">
        <v>3226</v>
      </c>
      <c r="G46" s="4">
        <v>3938</v>
      </c>
      <c r="H46" s="6">
        <f t="shared" si="3"/>
        <v>0.9144451332920025</v>
      </c>
      <c r="J46">
        <f t="shared" si="9"/>
        <v>-8.9437809351288644E-2</v>
      </c>
      <c r="K46">
        <f t="shared" si="10"/>
        <v>0.21727096217938524</v>
      </c>
      <c r="L46" s="6">
        <f t="shared" si="4"/>
        <v>-0.41164179720181004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0.89102316537603188</v>
      </c>
      <c r="T46">
        <f t="shared" si="6"/>
        <v>0.68507010885047037</v>
      </c>
      <c r="U46">
        <f t="shared" si="8"/>
        <v>1.3006306272377659</v>
      </c>
      <c r="X46">
        <v>0.63286921454338352</v>
      </c>
    </row>
    <row r="47" spans="1:24" x14ac:dyDescent="0.25">
      <c r="A47" s="4">
        <f t="shared" si="7"/>
        <v>45</v>
      </c>
      <c r="B47" s="4">
        <v>2794</v>
      </c>
      <c r="C47" s="4">
        <v>3523</v>
      </c>
      <c r="D47" s="6">
        <f t="shared" si="2"/>
        <v>1.2483894058697209</v>
      </c>
      <c r="F47" s="4">
        <v>3794</v>
      </c>
      <c r="G47" s="4">
        <v>2950</v>
      </c>
      <c r="H47" s="6">
        <f t="shared" si="3"/>
        <v>1.0453347390616763</v>
      </c>
      <c r="J47">
        <f t="shared" si="9"/>
        <v>4.4337158584781731E-2</v>
      </c>
      <c r="K47">
        <f t="shared" si="10"/>
        <v>0.22185424521196317</v>
      </c>
      <c r="L47" s="6">
        <f t="shared" si="4"/>
        <v>0.1998481414787501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0.77214952129653103</v>
      </c>
      <c r="T47">
        <f t="shared" si="6"/>
        <v>0.72512025387429235</v>
      </c>
      <c r="U47">
        <f t="shared" si="8"/>
        <v>1.0648571973696266</v>
      </c>
      <c r="X47" s="3">
        <v>0.73302318236788722</v>
      </c>
    </row>
    <row r="48" spans="1:24" x14ac:dyDescent="0.25">
      <c r="A48" s="4">
        <f t="shared" si="7"/>
        <v>46</v>
      </c>
      <c r="B48" s="4">
        <v>2724</v>
      </c>
      <c r="C48" s="4">
        <v>3488</v>
      </c>
      <c r="D48" s="6">
        <f t="shared" si="2"/>
        <v>1.2709251101321586</v>
      </c>
      <c r="F48" s="4">
        <v>3074</v>
      </c>
      <c r="G48" s="4">
        <v>3966</v>
      </c>
      <c r="H48" s="6">
        <f t="shared" si="3"/>
        <v>1.2534157449577099</v>
      </c>
      <c r="J48">
        <f t="shared" si="9"/>
        <v>0.2258724205276165</v>
      </c>
      <c r="K48">
        <f t="shared" si="10"/>
        <v>0.23974506846675159</v>
      </c>
      <c r="L48" s="6">
        <f t="shared" si="4"/>
        <v>0.94213583608682661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0.627848793464721</v>
      </c>
      <c r="T48">
        <f t="shared" si="6"/>
        <v>0.77373712872034295</v>
      </c>
      <c r="U48">
        <f t="shared" si="8"/>
        <v>0.81144974198549624</v>
      </c>
      <c r="X48">
        <v>0.55607575672897491</v>
      </c>
    </row>
    <row r="49" spans="1:24" x14ac:dyDescent="0.25">
      <c r="A49" s="4">
        <f t="shared" si="7"/>
        <v>47</v>
      </c>
      <c r="B49" s="4">
        <v>2804</v>
      </c>
      <c r="C49" s="4">
        <v>3462</v>
      </c>
      <c r="D49" s="6">
        <f t="shared" si="2"/>
        <v>1.2592724679029956</v>
      </c>
      <c r="F49" s="5">
        <v>2960</v>
      </c>
      <c r="G49" s="5">
        <v>3853</v>
      </c>
      <c r="H49" s="6">
        <f t="shared" si="3"/>
        <v>1.3858108108108107</v>
      </c>
      <c r="I49" s="3"/>
      <c r="J49" s="3">
        <f t="shared" si="9"/>
        <v>0.3262853913142198</v>
      </c>
      <c r="K49" s="3">
        <f t="shared" si="10"/>
        <v>0.23053414777390563</v>
      </c>
      <c r="L49" s="6">
        <f t="shared" si="4"/>
        <v>1.4153451645446529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0.53585690001251951</v>
      </c>
      <c r="T49" s="3">
        <f t="shared" si="6"/>
        <v>0.80473044689701667</v>
      </c>
      <c r="U49">
        <f t="shared" si="8"/>
        <v>0.66588371557053117</v>
      </c>
      <c r="X49">
        <v>0.64197109613371384</v>
      </c>
    </row>
    <row r="50" spans="1:24" x14ac:dyDescent="0.25">
      <c r="A50" s="4">
        <f t="shared" si="7"/>
        <v>48</v>
      </c>
      <c r="B50" s="4">
        <v>2189</v>
      </c>
      <c r="C50" s="4">
        <v>3531</v>
      </c>
      <c r="D50" s="6">
        <f t="shared" si="2"/>
        <v>1.6368204659661947</v>
      </c>
      <c r="F50" s="4">
        <v>2855</v>
      </c>
      <c r="G50" s="4">
        <v>4102</v>
      </c>
      <c r="H50" s="6">
        <f t="shared" si="3"/>
        <v>1.3355516637478109</v>
      </c>
      <c r="J50">
        <f t="shared" si="9"/>
        <v>0.28934443776745317</v>
      </c>
      <c r="K50">
        <f t="shared" si="10"/>
        <v>0.49275561978209093</v>
      </c>
      <c r="L50" s="6">
        <f t="shared" si="4"/>
        <v>0.58719662678917517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0.69684897575218441</v>
      </c>
      <c r="T50">
        <f t="shared" si="6"/>
        <v>0.75049003026818395</v>
      </c>
      <c r="U50">
        <f t="shared" si="8"/>
        <v>0.92852529367134806</v>
      </c>
      <c r="X50">
        <v>0.88149519984522406</v>
      </c>
    </row>
    <row r="51" spans="1:24" x14ac:dyDescent="0.25">
      <c r="A51" s="4">
        <f t="shared" si="7"/>
        <v>49</v>
      </c>
      <c r="B51" s="4">
        <v>2728</v>
      </c>
      <c r="C51" s="4">
        <v>3583</v>
      </c>
      <c r="D51" s="6">
        <f t="shared" si="2"/>
        <v>1.3431085043988269</v>
      </c>
      <c r="F51" s="4">
        <v>3016</v>
      </c>
      <c r="G51" s="4">
        <v>3813</v>
      </c>
      <c r="H51" s="6">
        <f t="shared" si="3"/>
        <v>1.2304376657824934</v>
      </c>
      <c r="J51">
        <f t="shared" si="9"/>
        <v>0.20736993193275088</v>
      </c>
      <c r="K51">
        <f t="shared" si="10"/>
        <v>0.29498670683066813</v>
      </c>
      <c r="L51" s="6">
        <f t="shared" si="4"/>
        <v>0.70298059923014733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0.67434057150965943</v>
      </c>
      <c r="T51">
        <f t="shared" si="6"/>
        <v>0.75807341732717781</v>
      </c>
      <c r="U51">
        <f t="shared" si="8"/>
        <v>0.88954520247821856</v>
      </c>
      <c r="X51">
        <v>0.6422790850048341</v>
      </c>
    </row>
    <row r="52" spans="1:24" x14ac:dyDescent="0.25">
      <c r="A52" s="4">
        <f t="shared" si="7"/>
        <v>50</v>
      </c>
      <c r="B52" s="4">
        <v>2869</v>
      </c>
      <c r="C52" s="4">
        <v>3664</v>
      </c>
      <c r="D52" s="6">
        <f t="shared" si="2"/>
        <v>1.1917044266294876</v>
      </c>
      <c r="F52" s="4">
        <v>2018</v>
      </c>
      <c r="G52" s="4">
        <v>3711</v>
      </c>
      <c r="H52" s="6">
        <f t="shared" si="3"/>
        <v>1.8894945490584738</v>
      </c>
      <c r="J52">
        <f t="shared" si="9"/>
        <v>0.63630935894400953</v>
      </c>
      <c r="K52">
        <f t="shared" si="10"/>
        <v>0.1753845736579365</v>
      </c>
      <c r="L52" s="6">
        <f t="shared" si="4"/>
        <v>3.6280805413653052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0.10570114275858478</v>
      </c>
      <c r="T52">
        <f t="shared" si="6"/>
        <v>0.94965576313726219</v>
      </c>
      <c r="U52">
        <f t="shared" si="8"/>
        <v>0.11130469256501195</v>
      </c>
      <c r="X52">
        <v>0.76597698591210772</v>
      </c>
    </row>
    <row r="53" spans="1:24" x14ac:dyDescent="0.25">
      <c r="A53" s="4">
        <f t="shared" si="7"/>
        <v>51</v>
      </c>
      <c r="B53" s="4">
        <v>2767</v>
      </c>
      <c r="C53" s="4">
        <v>3419</v>
      </c>
      <c r="D53" s="6">
        <f t="shared" si="2"/>
        <v>1.2963498373689917</v>
      </c>
      <c r="F53" s="5">
        <v>2807</v>
      </c>
      <c r="G53" s="5">
        <v>3813</v>
      </c>
      <c r="H53" s="6">
        <f t="shared" si="3"/>
        <v>1.3238332739579621</v>
      </c>
      <c r="I53" s="3"/>
      <c r="J53" s="3">
        <f t="shared" si="9"/>
        <v>0.28053152357184657</v>
      </c>
      <c r="K53" s="3">
        <f t="shared" si="10"/>
        <v>0.25955249774535666</v>
      </c>
      <c r="L53" s="6">
        <f t="shared" si="4"/>
        <v>1.0808276784416544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0.60088709931094242</v>
      </c>
      <c r="T53" s="3">
        <f t="shared" si="6"/>
        <v>0.78282088962721474</v>
      </c>
      <c r="U53">
        <f t="shared" si="8"/>
        <v>0.76759206003954417</v>
      </c>
      <c r="X53" s="3">
        <v>0.72502963523729225</v>
      </c>
    </row>
    <row r="54" spans="1:24" x14ac:dyDescent="0.25">
      <c r="A54" s="4">
        <f t="shared" si="7"/>
        <v>52</v>
      </c>
      <c r="B54" s="4">
        <v>2803</v>
      </c>
      <c r="C54" s="4">
        <v>3587</v>
      </c>
      <c r="D54" s="6">
        <f t="shared" si="2"/>
        <v>1.2400998929718159</v>
      </c>
      <c r="F54" s="4">
        <v>2405</v>
      </c>
      <c r="G54" s="4">
        <v>3716</v>
      </c>
      <c r="H54" s="6">
        <f t="shared" si="3"/>
        <v>1.5779625779625779</v>
      </c>
      <c r="J54">
        <f t="shared" si="9"/>
        <v>0.45613450728986871</v>
      </c>
      <c r="K54">
        <f t="shared" si="10"/>
        <v>0.21519193522049435</v>
      </c>
      <c r="L54" s="6">
        <f t="shared" si="4"/>
        <v>2.1196635776452073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0.39893740050577176</v>
      </c>
      <c r="T54">
        <f t="shared" si="6"/>
        <v>0.85086048568145067</v>
      </c>
      <c r="U54">
        <f t="shared" si="8"/>
        <v>0.46886347082655322</v>
      </c>
      <c r="X54" s="3">
        <v>0.79126625034466225</v>
      </c>
    </row>
    <row r="55" spans="1:24" x14ac:dyDescent="0.25">
      <c r="A55" s="4">
        <f t="shared" si="7"/>
        <v>53</v>
      </c>
      <c r="B55" s="4">
        <v>2888</v>
      </c>
      <c r="C55" s="4">
        <v>3476</v>
      </c>
      <c r="D55" s="6">
        <f t="shared" si="2"/>
        <v>1.2112188365650969</v>
      </c>
      <c r="F55" s="4">
        <v>2718</v>
      </c>
      <c r="G55" s="4">
        <v>3795</v>
      </c>
      <c r="H55" s="6">
        <f t="shared" si="3"/>
        <v>1.4135393671817513</v>
      </c>
      <c r="J55">
        <f t="shared" si="9"/>
        <v>0.34609674861741296</v>
      </c>
      <c r="K55">
        <f t="shared" si="10"/>
        <v>0.19162715556583046</v>
      </c>
      <c r="L55" s="6">
        <f t="shared" si="4"/>
        <v>1.806094483819215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0.45989523234554469</v>
      </c>
      <c r="T55">
        <f t="shared" si="6"/>
        <v>0.83032296431222341</v>
      </c>
      <c r="U55">
        <f t="shared" si="8"/>
        <v>0.55387512102171843</v>
      </c>
      <c r="X55">
        <v>0.82006417216853666</v>
      </c>
    </row>
    <row r="56" spans="1:24" x14ac:dyDescent="0.25">
      <c r="A56" s="4">
        <f t="shared" si="7"/>
        <v>54</v>
      </c>
      <c r="B56" s="4">
        <v>2759</v>
      </c>
      <c r="C56" s="4">
        <v>3498</v>
      </c>
      <c r="D56" s="6">
        <f t="shared" si="2"/>
        <v>1.2798115259151868</v>
      </c>
      <c r="F56" s="4">
        <v>2815</v>
      </c>
      <c r="G56" s="4">
        <v>3842</v>
      </c>
      <c r="H56" s="6">
        <f t="shared" si="3"/>
        <v>1.3687388987566607</v>
      </c>
      <c r="J56">
        <f t="shared" si="9"/>
        <v>0.31388980405236677</v>
      </c>
      <c r="K56">
        <f t="shared" si="10"/>
        <v>0.2467128217111004</v>
      </c>
      <c r="L56" s="6">
        <f t="shared" si="4"/>
        <v>1.2722881683868474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0.56366718006559691</v>
      </c>
      <c r="T56">
        <f t="shared" si="6"/>
        <v>0.79536078587666503</v>
      </c>
      <c r="U56">
        <f t="shared" si="8"/>
        <v>0.70869370237345797</v>
      </c>
      <c r="X56">
        <v>0.69538402829495627</v>
      </c>
    </row>
    <row r="57" spans="1:24" x14ac:dyDescent="0.25">
      <c r="A57" s="4">
        <f t="shared" si="7"/>
        <v>55</v>
      </c>
      <c r="B57" s="4">
        <v>2705</v>
      </c>
      <c r="C57" s="4">
        <v>3531</v>
      </c>
      <c r="D57" s="6">
        <f t="shared" si="2"/>
        <v>1.3578558225508317</v>
      </c>
      <c r="F57" s="4">
        <v>2681</v>
      </c>
      <c r="G57" s="4">
        <v>3853</v>
      </c>
      <c r="H57" s="6">
        <f t="shared" si="3"/>
        <v>1.4330473703841851</v>
      </c>
      <c r="J57">
        <f t="shared" si="9"/>
        <v>0.35980320509254271</v>
      </c>
      <c r="K57">
        <f t="shared" si="10"/>
        <v>0.30590685453908534</v>
      </c>
      <c r="L57" s="6">
        <f t="shared" si="4"/>
        <v>1.1761854948777262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0.58234953979577009</v>
      </c>
      <c r="T57">
        <f t="shared" si="6"/>
        <v>0.78906644517251168</v>
      </c>
      <c r="U57">
        <f t="shared" si="8"/>
        <v>0.73802344955683985</v>
      </c>
      <c r="X57">
        <v>0.56602625304204135</v>
      </c>
    </row>
    <row r="58" spans="1:24" x14ac:dyDescent="0.25">
      <c r="A58" s="4">
        <f t="shared" si="7"/>
        <v>56</v>
      </c>
      <c r="B58" s="4">
        <v>2752</v>
      </c>
      <c r="C58" s="4">
        <v>3673</v>
      </c>
      <c r="D58" s="6">
        <f t="shared" si="2"/>
        <v>1.3023255813953489</v>
      </c>
      <c r="F58" s="4">
        <v>2815</v>
      </c>
      <c r="G58" s="4">
        <v>3842</v>
      </c>
      <c r="H58" s="6">
        <f t="shared" si="3"/>
        <v>1.4273534635879219</v>
      </c>
      <c r="J58">
        <f t="shared" si="9"/>
        <v>0.355822004801089</v>
      </c>
      <c r="K58">
        <f t="shared" si="10"/>
        <v>0.26415157504158687</v>
      </c>
      <c r="L58" s="6">
        <f t="shared" si="4"/>
        <v>1.3470372256726841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0.54913596332923031</v>
      </c>
      <c r="T58">
        <f t="shared" si="6"/>
        <v>0.80025655013265828</v>
      </c>
      <c r="U58">
        <f t="shared" si="8"/>
        <v>0.68619989831785844</v>
      </c>
      <c r="X58">
        <v>0.78682871466080451</v>
      </c>
    </row>
    <row r="59" spans="1:24" x14ac:dyDescent="0.25">
      <c r="A59" s="4">
        <f t="shared" si="7"/>
        <v>57</v>
      </c>
      <c r="B59" s="4">
        <v>2786</v>
      </c>
      <c r="C59" s="4">
        <v>3584</v>
      </c>
      <c r="D59" s="6">
        <f t="shared" si="2"/>
        <v>1.2903804737975593</v>
      </c>
      <c r="F59" s="4">
        <v>2511</v>
      </c>
      <c r="G59" s="4">
        <v>4018</v>
      </c>
      <c r="H59" s="6">
        <f t="shared" si="3"/>
        <v>1.4763042612504977</v>
      </c>
      <c r="I59" s="3"/>
      <c r="J59" s="3">
        <f t="shared" si="9"/>
        <v>0.38954184399314723</v>
      </c>
      <c r="K59" s="3">
        <f t="shared" si="10"/>
        <v>0.25493711581539608</v>
      </c>
      <c r="L59" s="6">
        <f t="shared" si="4"/>
        <v>1.5279918843799132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0.51395837767654495</v>
      </c>
      <c r="T59" s="3">
        <f t="shared" si="6"/>
        <v>0.81210835645934687</v>
      </c>
      <c r="U59">
        <f t="shared" si="8"/>
        <v>0.63286921454338352</v>
      </c>
      <c r="X59">
        <v>0.78974070878735614</v>
      </c>
    </row>
    <row r="60" spans="1:24" x14ac:dyDescent="0.25">
      <c r="A60" s="4">
        <f t="shared" si="7"/>
        <v>58</v>
      </c>
      <c r="B60" s="4">
        <v>2838</v>
      </c>
      <c r="C60" s="4">
        <v>3595</v>
      </c>
      <c r="D60" s="6">
        <f t="shared" si="2"/>
        <v>1.6346018322762508</v>
      </c>
      <c r="F60" s="4">
        <v>2578</v>
      </c>
      <c r="G60" s="4">
        <v>3707</v>
      </c>
      <c r="H60" s="6">
        <f t="shared" si="3"/>
        <v>1.7967416602017068</v>
      </c>
      <c r="J60">
        <f t="shared" si="9"/>
        <v>0.58597483575369846</v>
      </c>
      <c r="K60">
        <f t="shared" si="10"/>
        <v>0.49139924703175564</v>
      </c>
      <c r="L60" s="6">
        <f t="shared" si="4"/>
        <v>1.1924618104183442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0.57918542405467399</v>
      </c>
      <c r="T60">
        <f t="shared" si="6"/>
        <v>0.79013247873516002</v>
      </c>
      <c r="U60">
        <f t="shared" si="8"/>
        <v>0.73302318236788722</v>
      </c>
      <c r="X60">
        <v>0.67201763913447932</v>
      </c>
    </row>
    <row r="61" spans="1:24" x14ac:dyDescent="0.25">
      <c r="A61" s="4">
        <f t="shared" si="7"/>
        <v>59</v>
      </c>
      <c r="B61" s="4">
        <v>3031</v>
      </c>
      <c r="C61" s="4">
        <v>4639</v>
      </c>
      <c r="D61" s="6">
        <f t="shared" si="2"/>
        <v>1.555592213790828</v>
      </c>
      <c r="F61" s="4">
        <v>2460</v>
      </c>
      <c r="G61" s="4">
        <v>4632</v>
      </c>
      <c r="H61" s="6">
        <f t="shared" si="3"/>
        <v>2.2134146341463414</v>
      </c>
      <c r="J61">
        <f t="shared" si="9"/>
        <v>0.79453640644065238</v>
      </c>
      <c r="K61">
        <f t="shared" si="10"/>
        <v>0.44185631800975467</v>
      </c>
      <c r="L61" s="6">
        <f t="shared" si="4"/>
        <v>1.79817821779593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0.46143415446047126</v>
      </c>
      <c r="T61">
        <f t="shared" si="6"/>
        <v>0.82980448055276235</v>
      </c>
      <c r="U61">
        <f t="shared" si="8"/>
        <v>0.55607575672897491</v>
      </c>
      <c r="X61">
        <v>0.80943633116238656</v>
      </c>
    </row>
    <row r="62" spans="1:24" x14ac:dyDescent="0.25">
      <c r="A62" s="4">
        <f t="shared" si="7"/>
        <v>60</v>
      </c>
      <c r="B62" s="4">
        <v>3827</v>
      </c>
      <c r="C62" s="4">
        <v>4715</v>
      </c>
      <c r="D62" s="6">
        <f t="shared" si="2"/>
        <v>1.2281160177684871</v>
      </c>
      <c r="F62" s="4">
        <v>4049</v>
      </c>
      <c r="G62" s="4">
        <v>5445</v>
      </c>
      <c r="H62" s="6">
        <f t="shared" si="3"/>
        <v>1.3600889108421832</v>
      </c>
      <c r="J62">
        <f t="shared" si="9"/>
        <v>0.30755007323032035</v>
      </c>
      <c r="K62">
        <f t="shared" si="10"/>
        <v>0.20548130227244774</v>
      </c>
      <c r="L62" s="6">
        <f t="shared" si="4"/>
        <v>1.4967302125744735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0.52003564667552249</v>
      </c>
      <c r="T62">
        <f t="shared" si="6"/>
        <v>0.81006084200277784</v>
      </c>
      <c r="U62">
        <f t="shared" si="8"/>
        <v>0.64197109613371384</v>
      </c>
      <c r="X62" s="3">
        <v>0.75891383399767409</v>
      </c>
    </row>
    <row r="63" spans="1:24" x14ac:dyDescent="0.25">
      <c r="A63" s="4">
        <f t="shared" si="7"/>
        <v>61</v>
      </c>
      <c r="B63" s="4">
        <v>3950</v>
      </c>
      <c r="C63" s="4">
        <v>4700</v>
      </c>
      <c r="D63" s="6">
        <f t="shared" si="2"/>
        <v>1.2567088607594936</v>
      </c>
      <c r="F63" s="4">
        <v>4470</v>
      </c>
      <c r="G63" s="4">
        <v>5507</v>
      </c>
      <c r="H63" s="6">
        <f t="shared" si="3"/>
        <v>1.1807606263982102</v>
      </c>
      <c r="J63">
        <f t="shared" si="9"/>
        <v>0.1661588294556548</v>
      </c>
      <c r="K63">
        <f t="shared" si="10"/>
        <v>0.22849628842933023</v>
      </c>
      <c r="L63" s="6">
        <f t="shared" si="4"/>
        <v>0.72718393194839448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0.66963544362923222</v>
      </c>
      <c r="T63">
        <f t="shared" si="6"/>
        <v>0.75965863880689211</v>
      </c>
      <c r="U63">
        <f t="shared" si="8"/>
        <v>0.88149519984522406</v>
      </c>
      <c r="X63">
        <v>0.88096923595498089</v>
      </c>
    </row>
    <row r="64" spans="1:24" x14ac:dyDescent="0.25">
      <c r="A64" s="4">
        <f t="shared" si="7"/>
        <v>62</v>
      </c>
      <c r="B64" s="4">
        <v>4042</v>
      </c>
      <c r="C64" s="4">
        <v>4964</v>
      </c>
      <c r="D64" s="6">
        <f t="shared" si="2"/>
        <v>1.1904997525977239</v>
      </c>
      <c r="F64" s="4">
        <v>4544</v>
      </c>
      <c r="G64" s="4">
        <v>5278</v>
      </c>
      <c r="H64" s="6">
        <f t="shared" si="3"/>
        <v>1.297975352112676</v>
      </c>
      <c r="J64">
        <f t="shared" si="9"/>
        <v>0.26080562897423426</v>
      </c>
      <c r="K64">
        <f t="shared" si="10"/>
        <v>0.17437317913100317</v>
      </c>
      <c r="L64" s="6">
        <f t="shared" si="4"/>
        <v>1.4956751392270946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0.52024075293425287</v>
      </c>
      <c r="T64">
        <f t="shared" si="6"/>
        <v>0.80999173891881793</v>
      </c>
      <c r="U64">
        <f t="shared" si="8"/>
        <v>0.6422790850048341</v>
      </c>
      <c r="X64">
        <v>0.53224795568613081</v>
      </c>
    </row>
    <row r="65" spans="1:24" x14ac:dyDescent="0.25">
      <c r="A65" s="4">
        <f t="shared" si="7"/>
        <v>63</v>
      </c>
      <c r="B65" s="4">
        <v>3845</v>
      </c>
      <c r="C65" s="4">
        <v>4812</v>
      </c>
      <c r="D65" s="6">
        <f t="shared" si="2"/>
        <v>1.2314694408322497</v>
      </c>
      <c r="F65" s="4">
        <v>4438</v>
      </c>
      <c r="G65" s="4">
        <v>5898</v>
      </c>
      <c r="H65" s="6">
        <f t="shared" si="3"/>
        <v>1.2537178909418658</v>
      </c>
      <c r="J65">
        <f t="shared" si="9"/>
        <v>0.22611344955079438</v>
      </c>
      <c r="K65">
        <f t="shared" si="10"/>
        <v>0.20820812368043431</v>
      </c>
      <c r="L65" s="6">
        <f t="shared" si="4"/>
        <v>1.0859972490691181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0.59988213478096353</v>
      </c>
      <c r="T65">
        <f t="shared" si="6"/>
        <v>0.78315947582503109</v>
      </c>
      <c r="U65">
        <f t="shared" si="8"/>
        <v>0.76597698591210772</v>
      </c>
      <c r="X65">
        <v>0.86910412134017945</v>
      </c>
    </row>
    <row r="66" spans="1:24" x14ac:dyDescent="0.25">
      <c r="A66" s="4">
        <f t="shared" si="7"/>
        <v>64</v>
      </c>
      <c r="B66" s="4">
        <v>3643</v>
      </c>
      <c r="C66" s="4">
        <v>4735</v>
      </c>
      <c r="D66" s="6">
        <f t="shared" si="2"/>
        <v>1.3115564095525665</v>
      </c>
      <c r="F66" s="4">
        <v>4075</v>
      </c>
      <c r="G66" s="4">
        <v>5564</v>
      </c>
      <c r="H66" s="6">
        <f t="shared" si="3"/>
        <v>1.3916564417177915</v>
      </c>
      <c r="J66">
        <f t="shared" ref="J66:J92" si="11">LN(H66)</f>
        <v>0.33049472233906496</v>
      </c>
      <c r="K66">
        <f t="shared" ref="K66:K92" si="12">LN(D66)</f>
        <v>0.271214530877191</v>
      </c>
      <c r="L66" s="6">
        <f t="shared" si="4"/>
        <v>1.2185730656471232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0.57410939603819933</v>
      </c>
      <c r="T66">
        <f t="shared" si="6"/>
        <v>0.79184266150762406</v>
      </c>
      <c r="U66">
        <f t="shared" si="8"/>
        <v>0.72502963523729225</v>
      </c>
      <c r="X66" s="3">
        <v>0.84864490539771131</v>
      </c>
    </row>
    <row r="67" spans="1:24" x14ac:dyDescent="0.25">
      <c r="A67" s="5">
        <f t="shared" si="7"/>
        <v>65</v>
      </c>
      <c r="B67" s="5">
        <v>3741</v>
      </c>
      <c r="C67" s="5">
        <v>4778</v>
      </c>
      <c r="D67" s="6">
        <f t="shared" ref="D67:D92" si="13">C68/B67</f>
        <v>1.2788024592354985</v>
      </c>
      <c r="E67" s="3"/>
      <c r="F67" s="5">
        <v>4345</v>
      </c>
      <c r="G67" s="5">
        <v>5671</v>
      </c>
      <c r="H67" s="6">
        <f t="shared" ref="H67:H92" si="14">G68/F67</f>
        <v>1.2805523590333716</v>
      </c>
      <c r="I67" s="3"/>
      <c r="J67" s="3">
        <f t="shared" si="11"/>
        <v>0.24729151534384106</v>
      </c>
      <c r="K67" s="3">
        <f t="shared" si="12"/>
        <v>0.2459240612823215</v>
      </c>
      <c r="L67" s="6">
        <f t="shared" ref="L67:L92" si="15">J67/K67</f>
        <v>1.0055604728320979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6">O67-P67*L67</f>
        <v>0.6155190440814402</v>
      </c>
      <c r="T67" s="3">
        <f t="shared" ref="T67:T91" si="17">(O67-Q67)+(N67-P67)*L67</f>
        <v>0.77789118872861118</v>
      </c>
      <c r="U67">
        <f t="shared" ref="U67:U91" si="18">S67/T67</f>
        <v>0.79126625034466225</v>
      </c>
      <c r="X67" s="3">
        <v>0.78204662959965743</v>
      </c>
    </row>
    <row r="68" spans="1:24" x14ac:dyDescent="0.25">
      <c r="A68" s="4">
        <f t="shared" ref="A68:A92" si="19">A67+1</f>
        <v>66</v>
      </c>
      <c r="B68" s="4">
        <v>3770</v>
      </c>
      <c r="C68" s="4">
        <v>4784</v>
      </c>
      <c r="D68" s="6">
        <f t="shared" si="13"/>
        <v>1.2636604774535809</v>
      </c>
      <c r="F68" s="4">
        <v>4216</v>
      </c>
      <c r="G68" s="4">
        <v>5564</v>
      </c>
      <c r="H68" s="6">
        <f t="shared" si="14"/>
        <v>1.2388519924098671</v>
      </c>
      <c r="J68">
        <f t="shared" si="11"/>
        <v>0.21418513821510041</v>
      </c>
      <c r="K68">
        <f t="shared" si="12"/>
        <v>0.23401265003313426</v>
      </c>
      <c r="L68" s="6">
        <f t="shared" si="15"/>
        <v>0.91527162392620043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6"/>
        <v>0.63307119630874675</v>
      </c>
      <c r="T68">
        <f t="shared" si="17"/>
        <v>0.77197763028067057</v>
      </c>
      <c r="U68">
        <f t="shared" si="18"/>
        <v>0.82006417216853666</v>
      </c>
      <c r="X68" s="3">
        <v>0.64080479055439921</v>
      </c>
    </row>
    <row r="69" spans="1:24" x14ac:dyDescent="0.25">
      <c r="A69" s="4">
        <f t="shared" si="19"/>
        <v>67</v>
      </c>
      <c r="B69" s="4">
        <v>3358</v>
      </c>
      <c r="C69" s="4">
        <v>4764</v>
      </c>
      <c r="D69" s="6">
        <f t="shared" si="13"/>
        <v>1.4091721262656343</v>
      </c>
      <c r="F69" s="4">
        <v>3401</v>
      </c>
      <c r="G69" s="4">
        <v>5223</v>
      </c>
      <c r="H69" s="6">
        <f t="shared" si="14"/>
        <v>1.570714495736548</v>
      </c>
      <c r="J69">
        <f t="shared" si="11"/>
        <v>0.45153060866271066</v>
      </c>
      <c r="K69">
        <f t="shared" si="12"/>
        <v>0.34300238746079126</v>
      </c>
      <c r="L69" s="6">
        <f t="shared" si="15"/>
        <v>1.3164066058121107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6"/>
        <v>0.55509055583012579</v>
      </c>
      <c r="T69">
        <f t="shared" si="17"/>
        <v>0.7982503670542701</v>
      </c>
      <c r="U69">
        <f t="shared" si="18"/>
        <v>0.69538402829495627</v>
      </c>
      <c r="X69">
        <v>0.93154934028338399</v>
      </c>
    </row>
    <row r="70" spans="1:24" x14ac:dyDescent="0.25">
      <c r="A70" s="4">
        <f t="shared" si="19"/>
        <v>68</v>
      </c>
      <c r="B70" s="4">
        <v>3723</v>
      </c>
      <c r="C70" s="4">
        <v>4732</v>
      </c>
      <c r="D70" s="6">
        <f t="shared" si="13"/>
        <v>1.2497985495568091</v>
      </c>
      <c r="F70" s="4">
        <v>3608</v>
      </c>
      <c r="G70" s="4">
        <v>5342</v>
      </c>
      <c r="H70" s="6">
        <f t="shared" si="14"/>
        <v>1.481430155210643</v>
      </c>
      <c r="J70">
        <f t="shared" si="11"/>
        <v>0.39300794227663133</v>
      </c>
      <c r="K70">
        <f t="shared" si="12"/>
        <v>0.22298237797193171</v>
      </c>
      <c r="L70" s="6">
        <f t="shared" si="15"/>
        <v>1.7625067319270489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6"/>
        <v>0.46836869131338177</v>
      </c>
      <c r="T70">
        <f t="shared" si="17"/>
        <v>0.8274681409142941</v>
      </c>
      <c r="U70">
        <f t="shared" si="18"/>
        <v>0.56602625304204135</v>
      </c>
      <c r="X70">
        <v>0.52981761223731527</v>
      </c>
    </row>
    <row r="71" spans="1:24" x14ac:dyDescent="0.25">
      <c r="A71" s="4">
        <f t="shared" si="19"/>
        <v>69</v>
      </c>
      <c r="B71" s="4">
        <v>3397</v>
      </c>
      <c r="C71" s="4">
        <v>4653</v>
      </c>
      <c r="D71" s="6">
        <f t="shared" si="13"/>
        <v>1.2511039152193111</v>
      </c>
      <c r="F71" s="4">
        <v>4010</v>
      </c>
      <c r="G71" s="4">
        <v>5345</v>
      </c>
      <c r="H71" s="6">
        <f t="shared" si="14"/>
        <v>1.2566084788029925</v>
      </c>
      <c r="J71">
        <f t="shared" si="11"/>
        <v>0.22841640837998323</v>
      </c>
      <c r="K71">
        <f t="shared" si="12"/>
        <v>0.22402629375787853</v>
      </c>
      <c r="L71" s="6">
        <f t="shared" si="15"/>
        <v>1.0195964257072851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6"/>
        <v>0.61279045484250383</v>
      </c>
      <c r="T71">
        <f t="shared" si="17"/>
        <v>0.77881048749812443</v>
      </c>
      <c r="U71">
        <f t="shared" si="18"/>
        <v>0.78682871466080451</v>
      </c>
      <c r="X71">
        <v>0.92980764727959497</v>
      </c>
    </row>
    <row r="72" spans="1:24" x14ac:dyDescent="0.25">
      <c r="A72" s="4">
        <f t="shared" si="19"/>
        <v>70</v>
      </c>
      <c r="B72" s="4">
        <v>2871</v>
      </c>
      <c r="C72" s="4">
        <v>4250</v>
      </c>
      <c r="D72" s="6">
        <f t="shared" si="13"/>
        <v>1.6913967258794844</v>
      </c>
      <c r="F72" s="4">
        <v>3227</v>
      </c>
      <c r="G72" s="4">
        <v>5039</v>
      </c>
      <c r="H72" s="6">
        <f t="shared" si="14"/>
        <v>1.7006507592190889</v>
      </c>
      <c r="J72">
        <f t="shared" si="11"/>
        <v>0.53101097735375935</v>
      </c>
      <c r="K72">
        <f t="shared" si="12"/>
        <v>0.52555465261827017</v>
      </c>
      <c r="L72" s="6">
        <f t="shared" si="15"/>
        <v>1.0103820310757525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6"/>
        <v>0.61458173315887377</v>
      </c>
      <c r="T72">
        <f t="shared" si="17"/>
        <v>0.77820698150733758</v>
      </c>
      <c r="U72">
        <f t="shared" si="18"/>
        <v>0.78974070878735614</v>
      </c>
      <c r="X72">
        <v>0.73690025216565247</v>
      </c>
    </row>
    <row r="73" spans="1:24" x14ac:dyDescent="0.25">
      <c r="A73" s="5">
        <f t="shared" si="19"/>
        <v>71</v>
      </c>
      <c r="B73" s="5">
        <v>3717</v>
      </c>
      <c r="C73" s="5">
        <v>4856</v>
      </c>
      <c r="D73" s="6">
        <f t="shared" si="13"/>
        <v>1.2693032015065913</v>
      </c>
      <c r="E73" s="3"/>
      <c r="F73" s="5">
        <v>3969</v>
      </c>
      <c r="G73" s="5">
        <v>5488</v>
      </c>
      <c r="H73" s="6">
        <f t="shared" si="14"/>
        <v>1.3945578231292517</v>
      </c>
      <c r="I73" s="3"/>
      <c r="J73" s="3">
        <f t="shared" si="11"/>
        <v>0.33257739235967188</v>
      </c>
      <c r="K73" s="3">
        <f t="shared" si="12"/>
        <v>0.23846808967036814</v>
      </c>
      <c r="L73" s="6">
        <f t="shared" si="15"/>
        <v>1.3946410726038441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6"/>
        <v>0.53988177548581273</v>
      </c>
      <c r="T73" s="3">
        <f t="shared" si="17"/>
        <v>0.80337441169126145</v>
      </c>
      <c r="U73">
        <f t="shared" si="18"/>
        <v>0.67201763913447932</v>
      </c>
      <c r="X73">
        <v>0.70676678490152867</v>
      </c>
    </row>
    <row r="74" spans="1:24" x14ac:dyDescent="0.25">
      <c r="A74" s="4">
        <f t="shared" si="19"/>
        <v>72</v>
      </c>
      <c r="B74" s="4">
        <v>3654</v>
      </c>
      <c r="C74" s="4">
        <v>4718</v>
      </c>
      <c r="D74" s="6">
        <f t="shared" si="13"/>
        <v>1.2777777777777777</v>
      </c>
      <c r="F74" s="5">
        <v>4306</v>
      </c>
      <c r="G74" s="5">
        <v>5535</v>
      </c>
      <c r="H74" s="6">
        <f t="shared" si="14"/>
        <v>1.2617278216442174</v>
      </c>
      <c r="I74" s="3"/>
      <c r="J74" s="3">
        <f t="shared" si="11"/>
        <v>0.23248206862721474</v>
      </c>
      <c r="K74" s="3">
        <f t="shared" si="12"/>
        <v>0.24512245803298491</v>
      </c>
      <c r="L74" s="6">
        <f t="shared" si="15"/>
        <v>0.94843234884635008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6"/>
        <v>0.62662475138426954</v>
      </c>
      <c r="T74" s="3">
        <f t="shared" si="17"/>
        <v>0.77414952512004065</v>
      </c>
      <c r="U74">
        <f t="shared" si="18"/>
        <v>0.80943633116238656</v>
      </c>
      <c r="X74">
        <v>0.95795340139083351</v>
      </c>
    </row>
    <row r="75" spans="1:24" x14ac:dyDescent="0.25">
      <c r="A75" s="4">
        <f t="shared" si="19"/>
        <v>73</v>
      </c>
      <c r="B75" s="4">
        <v>3668</v>
      </c>
      <c r="C75" s="4">
        <v>4669</v>
      </c>
      <c r="D75" s="6">
        <f t="shared" si="13"/>
        <v>1.2911668484187568</v>
      </c>
      <c r="F75" s="4">
        <v>4244</v>
      </c>
      <c r="G75" s="4">
        <v>5433</v>
      </c>
      <c r="H75" s="6">
        <f t="shared" si="14"/>
        <v>1.327521206409048</v>
      </c>
      <c r="J75">
        <f t="shared" si="11"/>
        <v>0.28331344870244413</v>
      </c>
      <c r="K75">
        <f t="shared" si="12"/>
        <v>0.25554634318748615</v>
      </c>
      <c r="L75" s="6">
        <f t="shared" si="15"/>
        <v>1.1086578080852683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6"/>
        <v>0.59547692210822389</v>
      </c>
      <c r="T75">
        <f t="shared" si="17"/>
        <v>0.78464365179835283</v>
      </c>
      <c r="U75">
        <f t="shared" si="18"/>
        <v>0.75891383399767409</v>
      </c>
      <c r="X75">
        <v>0.81456767408142772</v>
      </c>
    </row>
    <row r="76" spans="1:24" x14ac:dyDescent="0.25">
      <c r="A76" s="4">
        <f t="shared" si="19"/>
        <v>74</v>
      </c>
      <c r="B76" s="4">
        <v>3501</v>
      </c>
      <c r="C76" s="4">
        <v>4736</v>
      </c>
      <c r="D76" s="6">
        <f t="shared" si="13"/>
        <v>1.3941730934018852</v>
      </c>
      <c r="F76" s="4">
        <v>4175</v>
      </c>
      <c r="G76" s="4">
        <v>5634</v>
      </c>
      <c r="H76" s="6">
        <f t="shared" si="14"/>
        <v>1.2740119760479043</v>
      </c>
      <c r="J76">
        <f t="shared" si="11"/>
        <v>0.24217095745736181</v>
      </c>
      <c r="K76">
        <f t="shared" si="12"/>
        <v>0.33230147493248186</v>
      </c>
      <c r="L76" s="6">
        <f t="shared" si="15"/>
        <v>0.72876883109401458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6"/>
        <v>0.66932733923532362</v>
      </c>
      <c r="T76">
        <f t="shared" si="17"/>
        <v>0.75976244336133369</v>
      </c>
      <c r="U76">
        <f t="shared" si="18"/>
        <v>0.88096923595498089</v>
      </c>
      <c r="X76">
        <v>0.72193135091309768</v>
      </c>
    </row>
    <row r="77" spans="1:24" x14ac:dyDescent="0.25">
      <c r="A77" s="4">
        <f t="shared" si="19"/>
        <v>75</v>
      </c>
      <c r="B77" s="4">
        <v>3671</v>
      </c>
      <c r="C77" s="4">
        <v>4881</v>
      </c>
      <c r="D77" s="6">
        <f t="shared" si="13"/>
        <v>1.2868428221193136</v>
      </c>
      <c r="F77" s="4">
        <v>3455</v>
      </c>
      <c r="G77" s="4">
        <v>5319</v>
      </c>
      <c r="H77" s="6">
        <f t="shared" si="14"/>
        <v>1.6083936324167873</v>
      </c>
      <c r="J77">
        <f t="shared" si="11"/>
        <v>0.47523593707815104</v>
      </c>
      <c r="K77">
        <f t="shared" si="12"/>
        <v>0.25219179382041862</v>
      </c>
      <c r="L77" s="6">
        <f t="shared" si="15"/>
        <v>1.8844226843342819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6"/>
        <v>0.44466823016541568</v>
      </c>
      <c r="T77">
        <f t="shared" si="17"/>
        <v>0.8354531481331583</v>
      </c>
      <c r="U77">
        <f t="shared" si="18"/>
        <v>0.53224795568613081</v>
      </c>
      <c r="X77">
        <v>0.82143257721589924</v>
      </c>
    </row>
    <row r="78" spans="1:24" x14ac:dyDescent="0.25">
      <c r="A78" s="4">
        <f t="shared" si="19"/>
        <v>76</v>
      </c>
      <c r="B78" s="4">
        <v>3500</v>
      </c>
      <c r="C78" s="4">
        <v>4724</v>
      </c>
      <c r="D78" s="6">
        <f t="shared" si="13"/>
        <v>1.3851428571428572</v>
      </c>
      <c r="F78" s="4">
        <v>4210</v>
      </c>
      <c r="G78" s="4">
        <v>5557</v>
      </c>
      <c r="H78" s="6">
        <f t="shared" si="14"/>
        <v>1.2828978622327791</v>
      </c>
      <c r="J78">
        <f t="shared" si="11"/>
        <v>0.24912147391646405</v>
      </c>
      <c r="K78">
        <f t="shared" si="12"/>
        <v>0.3258032802716454</v>
      </c>
      <c r="L78" s="6">
        <f t="shared" si="15"/>
        <v>0.76463770932187591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6"/>
        <v>0.6623544293078274</v>
      </c>
      <c r="T78">
        <f t="shared" si="17"/>
        <v>0.76211171140974565</v>
      </c>
      <c r="U78">
        <f t="shared" si="18"/>
        <v>0.86910412134017945</v>
      </c>
    </row>
    <row r="79" spans="1:24" x14ac:dyDescent="0.25">
      <c r="A79" s="4">
        <f t="shared" si="19"/>
        <v>77</v>
      </c>
      <c r="B79" s="4">
        <v>3637</v>
      </c>
      <c r="C79" s="4">
        <v>4848</v>
      </c>
      <c r="D79" s="6">
        <f t="shared" si="13"/>
        <v>1.3161946659334616</v>
      </c>
      <c r="F79" s="4">
        <v>4312</v>
      </c>
      <c r="G79" s="4">
        <v>5401</v>
      </c>
      <c r="H79" s="6">
        <f t="shared" si="14"/>
        <v>1.2551020408163265</v>
      </c>
      <c r="J79">
        <f t="shared" si="11"/>
        <v>0.22721687670184554</v>
      </c>
      <c r="K79">
        <f t="shared" si="12"/>
        <v>0.27474474440551994</v>
      </c>
      <c r="L79" s="6">
        <f t="shared" si="15"/>
        <v>0.8270108212387719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6"/>
        <v>0.65022909635118276</v>
      </c>
      <c r="T79">
        <f t="shared" si="17"/>
        <v>0.76619690074785474</v>
      </c>
      <c r="U79">
        <f t="shared" si="18"/>
        <v>0.84864490539771131</v>
      </c>
    </row>
    <row r="80" spans="1:24" x14ac:dyDescent="0.25">
      <c r="A80" s="4">
        <f t="shared" si="19"/>
        <v>78</v>
      </c>
      <c r="B80" s="4">
        <v>3626</v>
      </c>
      <c r="C80" s="4">
        <v>4787</v>
      </c>
      <c r="D80" s="6">
        <f t="shared" si="13"/>
        <v>1.3113623827909542</v>
      </c>
      <c r="F80" s="4">
        <v>4046</v>
      </c>
      <c r="G80" s="4">
        <v>5412</v>
      </c>
      <c r="H80" s="6">
        <f t="shared" si="14"/>
        <v>1.3237765694513099</v>
      </c>
      <c r="J80">
        <f t="shared" si="11"/>
        <v>0.28048868908337238</v>
      </c>
      <c r="K80">
        <f t="shared" si="12"/>
        <v>0.27106658366469427</v>
      </c>
      <c r="L80" s="6">
        <f t="shared" si="15"/>
        <v>1.0347593764280925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6"/>
        <v>0.6098427772223789</v>
      </c>
      <c r="T80">
        <f t="shared" si="17"/>
        <v>0.77980360011853445</v>
      </c>
      <c r="U80">
        <f t="shared" si="18"/>
        <v>0.78204662959965743</v>
      </c>
    </row>
    <row r="81" spans="1:21" x14ac:dyDescent="0.25">
      <c r="A81" s="4">
        <f t="shared" si="19"/>
        <v>79</v>
      </c>
      <c r="B81" s="4">
        <v>3713</v>
      </c>
      <c r="C81" s="4">
        <v>4755</v>
      </c>
      <c r="D81" s="6">
        <f t="shared" si="13"/>
        <v>1.2345812011850257</v>
      </c>
      <c r="F81" s="4">
        <v>3925</v>
      </c>
      <c r="G81" s="4">
        <v>5356</v>
      </c>
      <c r="H81" s="6">
        <f t="shared" si="14"/>
        <v>1.3719745222929935</v>
      </c>
      <c r="J81">
        <f t="shared" si="11"/>
        <v>0.31625095937398007</v>
      </c>
      <c r="K81">
        <f t="shared" si="12"/>
        <v>0.21073180421749549</v>
      </c>
      <c r="L81" s="6">
        <f t="shared" si="15"/>
        <v>1.5007272421374926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6"/>
        <v>0.51925862412847157</v>
      </c>
      <c r="T81">
        <f t="shared" si="17"/>
        <v>0.81032263145103733</v>
      </c>
      <c r="U81">
        <f t="shared" si="18"/>
        <v>0.64080479055439921</v>
      </c>
    </row>
    <row r="82" spans="1:21" x14ac:dyDescent="0.25">
      <c r="A82" s="4">
        <f t="shared" si="19"/>
        <v>80</v>
      </c>
      <c r="B82" s="4">
        <v>3683</v>
      </c>
      <c r="C82" s="4">
        <v>4584</v>
      </c>
      <c r="D82" s="6">
        <f t="shared" si="13"/>
        <v>1.375237578061363</v>
      </c>
      <c r="F82" s="5">
        <v>4369</v>
      </c>
      <c r="G82" s="5">
        <v>5385</v>
      </c>
      <c r="H82" s="6">
        <f t="shared" si="14"/>
        <v>1.2023346303501945</v>
      </c>
      <c r="I82" s="3"/>
      <c r="J82" s="3">
        <f t="shared" si="11"/>
        <v>0.18426519200252561</v>
      </c>
      <c r="K82" s="3">
        <f t="shared" si="12"/>
        <v>0.31862650023771849</v>
      </c>
      <c r="L82" s="6">
        <f t="shared" si="15"/>
        <v>0.57831094358143598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6"/>
        <v>0.69857635256776895</v>
      </c>
      <c r="T82" s="3">
        <f t="shared" si="17"/>
        <v>0.74990805356080981</v>
      </c>
      <c r="U82">
        <f t="shared" si="18"/>
        <v>0.93154934028338399</v>
      </c>
    </row>
    <row r="83" spans="1:21" x14ac:dyDescent="0.25">
      <c r="A83" s="4">
        <f t="shared" si="19"/>
        <v>81</v>
      </c>
      <c r="B83" s="4">
        <v>3625</v>
      </c>
      <c r="C83" s="4">
        <v>5065</v>
      </c>
      <c r="D83" s="6">
        <f t="shared" si="13"/>
        <v>1.2452413793103447</v>
      </c>
      <c r="F83" s="4">
        <v>3355</v>
      </c>
      <c r="G83" s="4">
        <v>5253</v>
      </c>
      <c r="H83" s="6">
        <f t="shared" si="14"/>
        <v>1.5147540983606558</v>
      </c>
      <c r="J83">
        <f t="shared" si="11"/>
        <v>0.41525311447432728</v>
      </c>
      <c r="K83">
        <f t="shared" si="12"/>
        <v>0.21932939008870578</v>
      </c>
      <c r="L83" s="6">
        <f t="shared" si="15"/>
        <v>1.893285319885228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6"/>
        <v>0.44294533381431178</v>
      </c>
      <c r="T83">
        <f t="shared" si="17"/>
        <v>0.83603361531120302</v>
      </c>
      <c r="U83">
        <f t="shared" si="18"/>
        <v>0.52981761223731527</v>
      </c>
    </row>
    <row r="84" spans="1:21" x14ac:dyDescent="0.25">
      <c r="A84" s="4">
        <f t="shared" si="19"/>
        <v>82</v>
      </c>
      <c r="B84" s="4">
        <v>3595</v>
      </c>
      <c r="C84" s="4">
        <v>4514</v>
      </c>
      <c r="D84" s="6">
        <f t="shared" si="13"/>
        <v>1.2751043115438108</v>
      </c>
      <c r="F84" s="4">
        <v>4221</v>
      </c>
      <c r="G84" s="4">
        <v>5082</v>
      </c>
      <c r="H84" s="6">
        <f t="shared" si="14"/>
        <v>1.1523335702440181</v>
      </c>
      <c r="J84">
        <f t="shared" si="11"/>
        <v>0.14178907786350423</v>
      </c>
      <c r="K84">
        <f t="shared" si="12"/>
        <v>0.24302798823942837</v>
      </c>
      <c r="L84" s="6">
        <f t="shared" si="15"/>
        <v>0.58342694967221331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6"/>
        <v>0.6975818009837218</v>
      </c>
      <c r="T84">
        <f t="shared" si="17"/>
        <v>0.75024313149573141</v>
      </c>
      <c r="U84">
        <f t="shared" si="18"/>
        <v>0.92980764727959497</v>
      </c>
    </row>
    <row r="85" spans="1:21" x14ac:dyDescent="0.25">
      <c r="A85" s="4">
        <f t="shared" si="19"/>
        <v>83</v>
      </c>
      <c r="B85" s="4">
        <v>3713</v>
      </c>
      <c r="C85" s="4">
        <v>4584</v>
      </c>
      <c r="D85" s="6">
        <f t="shared" si="13"/>
        <v>1.2499326690008079</v>
      </c>
      <c r="F85" s="4">
        <v>4002</v>
      </c>
      <c r="G85" s="4">
        <v>4864</v>
      </c>
      <c r="H85" s="6">
        <f t="shared" si="14"/>
        <v>1.3010994502748625</v>
      </c>
      <c r="J85">
        <f t="shared" si="11"/>
        <v>0.26320963801922032</v>
      </c>
      <c r="K85">
        <f t="shared" si="12"/>
        <v>0.22308968506409568</v>
      </c>
      <c r="L85" s="6">
        <f t="shared" si="15"/>
        <v>1.1798377766484265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6"/>
        <v>0.58163953621954589</v>
      </c>
      <c r="T85">
        <f t="shared" si="17"/>
        <v>0.78930565501936545</v>
      </c>
      <c r="U85">
        <f t="shared" si="18"/>
        <v>0.73690025216565247</v>
      </c>
    </row>
    <row r="86" spans="1:21" x14ac:dyDescent="0.25">
      <c r="A86" s="4">
        <f t="shared" si="19"/>
        <v>84</v>
      </c>
      <c r="B86" s="4">
        <v>3481</v>
      </c>
      <c r="C86" s="4">
        <v>4641</v>
      </c>
      <c r="D86" s="6">
        <f t="shared" si="13"/>
        <v>1.3415685147945993</v>
      </c>
      <c r="F86" s="5">
        <v>4140</v>
      </c>
      <c r="G86" s="5">
        <v>5207</v>
      </c>
      <c r="H86" s="6">
        <f t="shared" si="14"/>
        <v>1.4560386473429952</v>
      </c>
      <c r="I86" s="3"/>
      <c r="J86" s="3">
        <f t="shared" si="11"/>
        <v>0.375719492927026</v>
      </c>
      <c r="K86" s="3">
        <f t="shared" si="12"/>
        <v>0.29383946285150409</v>
      </c>
      <c r="L86" s="6">
        <f t="shared" si="15"/>
        <v>1.2786556621120055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6"/>
        <v>0.56242933928542616</v>
      </c>
      <c r="T86" s="3">
        <f t="shared" si="17"/>
        <v>0.79577783124568802</v>
      </c>
      <c r="U86">
        <f t="shared" si="18"/>
        <v>0.70676678490152867</v>
      </c>
    </row>
    <row r="87" spans="1:21" x14ac:dyDescent="0.25">
      <c r="A87" s="5">
        <f t="shared" si="19"/>
        <v>85</v>
      </c>
      <c r="B87" s="5">
        <v>2620</v>
      </c>
      <c r="C87" s="5">
        <v>4670</v>
      </c>
      <c r="D87" s="6">
        <f t="shared" si="13"/>
        <v>1.8106870229007634</v>
      </c>
      <c r="E87" s="3"/>
      <c r="F87" s="5">
        <v>4001</v>
      </c>
      <c r="G87" s="5">
        <v>6028</v>
      </c>
      <c r="H87" s="6">
        <f t="shared" si="14"/>
        <v>1.3466633341664584</v>
      </c>
      <c r="I87" s="3"/>
      <c r="J87" s="3">
        <f t="shared" si="11"/>
        <v>0.29762992867301963</v>
      </c>
      <c r="K87" s="3">
        <f t="shared" si="12"/>
        <v>0.59370634392241894</v>
      </c>
      <c r="L87" s="6">
        <f t="shared" si="15"/>
        <v>0.50130831802584153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6"/>
        <v>0.71354566297577648</v>
      </c>
      <c r="T87" s="3">
        <f t="shared" si="17"/>
        <v>0.74486468959742058</v>
      </c>
      <c r="U87">
        <f t="shared" si="18"/>
        <v>0.95795340139083351</v>
      </c>
    </row>
    <row r="88" spans="1:21" x14ac:dyDescent="0.25">
      <c r="A88" s="5">
        <f t="shared" si="19"/>
        <v>86</v>
      </c>
      <c r="B88" s="5">
        <v>3649</v>
      </c>
      <c r="C88" s="5">
        <v>4744</v>
      </c>
      <c r="D88" s="6">
        <f t="shared" si="13"/>
        <v>1.3469443683200877</v>
      </c>
      <c r="E88" s="3"/>
      <c r="F88" s="5">
        <v>4180</v>
      </c>
      <c r="G88" s="5">
        <v>5388</v>
      </c>
      <c r="H88" s="6">
        <f t="shared" si="14"/>
        <v>1.3200956937799042</v>
      </c>
      <c r="I88" s="3"/>
      <c r="J88" s="3">
        <f t="shared" si="11"/>
        <v>0.2777042292584293</v>
      </c>
      <c r="K88" s="3">
        <f t="shared" si="12"/>
        <v>0.29783859614481928</v>
      </c>
      <c r="L88" s="6">
        <f t="shared" si="15"/>
        <v>0.93239839581905648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6"/>
        <v>0.62974175185277548</v>
      </c>
      <c r="T88" s="3">
        <f t="shared" si="17"/>
        <v>0.77309936533256507</v>
      </c>
      <c r="U88">
        <f t="shared" si="18"/>
        <v>0.81456767408142772</v>
      </c>
    </row>
    <row r="89" spans="1:21" x14ac:dyDescent="0.25">
      <c r="A89" s="4">
        <f t="shared" si="19"/>
        <v>87</v>
      </c>
      <c r="B89" s="4">
        <v>3754</v>
      </c>
      <c r="C89" s="4">
        <v>4915</v>
      </c>
      <c r="D89" s="6">
        <f t="shared" si="13"/>
        <v>1.2852956846030901</v>
      </c>
      <c r="F89" s="4">
        <v>4097</v>
      </c>
      <c r="G89" s="4">
        <v>5518</v>
      </c>
      <c r="H89" s="6">
        <f t="shared" si="14"/>
        <v>1.3612399316573103</v>
      </c>
      <c r="J89">
        <f t="shared" si="11"/>
        <v>0.30839599884268265</v>
      </c>
      <c r="K89">
        <f t="shared" si="12"/>
        <v>0.2509887966266322</v>
      </c>
      <c r="L89" s="6">
        <f t="shared" si="15"/>
        <v>1.2287241621443712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6"/>
        <v>0.57213602287913434</v>
      </c>
      <c r="T89">
        <f t="shared" si="17"/>
        <v>0.7925075177238079</v>
      </c>
      <c r="U89">
        <f t="shared" si="18"/>
        <v>0.72193135091309768</v>
      </c>
    </row>
    <row r="90" spans="1:21" x14ac:dyDescent="0.25">
      <c r="A90" s="4">
        <f t="shared" si="19"/>
        <v>88</v>
      </c>
      <c r="B90" s="4">
        <v>3670</v>
      </c>
      <c r="C90" s="4">
        <v>4825</v>
      </c>
      <c r="D90" s="6">
        <f t="shared" si="13"/>
        <v>1.3092643051771118</v>
      </c>
      <c r="F90" s="4">
        <v>4238</v>
      </c>
      <c r="G90" s="4">
        <v>5577</v>
      </c>
      <c r="H90" s="6">
        <f t="shared" si="14"/>
        <v>1.4900896649362907</v>
      </c>
      <c r="J90">
        <f t="shared" si="11"/>
        <v>0.39883629595634712</v>
      </c>
      <c r="K90">
        <f t="shared" si="12"/>
        <v>0.26946538035577694</v>
      </c>
      <c r="L90" s="6">
        <f t="shared" si="15"/>
        <v>1.4801021765013409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20">O90-Q90*L90</f>
        <v>0.66451576769383891</v>
      </c>
      <c r="T90">
        <f t="shared" si="17"/>
        <v>0.8089717721521319</v>
      </c>
      <c r="U90">
        <f t="shared" si="18"/>
        <v>0.82143257721589924</v>
      </c>
    </row>
    <row r="91" spans="1:21" x14ac:dyDescent="0.25">
      <c r="A91" s="4">
        <f t="shared" si="19"/>
        <v>89</v>
      </c>
      <c r="B91" s="4">
        <v>341</v>
      </c>
      <c r="C91" s="4">
        <v>4805</v>
      </c>
      <c r="D91" s="6">
        <f t="shared" si="13"/>
        <v>14.219941348973608</v>
      </c>
      <c r="F91" s="4">
        <v>4360</v>
      </c>
      <c r="G91" s="4">
        <v>6315</v>
      </c>
      <c r="H91" s="6">
        <f t="shared" si="14"/>
        <v>1.4252293577981652</v>
      </c>
      <c r="J91">
        <f t="shared" si="11"/>
        <v>0.35433275360991273</v>
      </c>
      <c r="K91">
        <f t="shared" si="12"/>
        <v>2.6546452998218357</v>
      </c>
      <c r="L91" s="6">
        <f t="shared" si="15"/>
        <v>0.13347649632653125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0"/>
        <v>0.79778996463505958</v>
      </c>
      <c r="T91">
        <f t="shared" si="17"/>
        <v>0.72077317660340257</v>
      </c>
      <c r="U91">
        <f t="shared" si="18"/>
        <v>1.1068530163602837</v>
      </c>
    </row>
    <row r="92" spans="1:21" x14ac:dyDescent="0.25">
      <c r="A92" s="4">
        <f t="shared" si="19"/>
        <v>90</v>
      </c>
      <c r="B92" s="4">
        <v>3637</v>
      </c>
      <c r="C92" s="4">
        <v>4849</v>
      </c>
      <c r="D92" s="6">
        <f t="shared" si="13"/>
        <v>0</v>
      </c>
      <c r="F92" s="4">
        <v>4368</v>
      </c>
      <c r="G92" s="4">
        <v>6214</v>
      </c>
      <c r="H92" s="6">
        <f t="shared" si="14"/>
        <v>0</v>
      </c>
      <c r="J92" t="e">
        <f t="shared" si="11"/>
        <v>#NUM!</v>
      </c>
      <c r="K92" t="e">
        <f t="shared" si="12"/>
        <v>#NUM!</v>
      </c>
      <c r="L92" s="6" t="e">
        <f t="shared" si="15"/>
        <v>#NUM!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ros1 </vt:lpstr>
      <vt:lpstr>ros2 </vt:lpstr>
      <vt:lpstr>ros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2017-10-28T08:57:23Z</dcterms:created>
  <dcterms:modified xsi:type="dcterms:W3CDTF">2017-11-02T03:44:21Z</dcterms:modified>
</cp:coreProperties>
</file>