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gu\research\project Oxy\after the pressure\fred\"/>
    </mc:Choice>
  </mc:AlternateContent>
  <bookViews>
    <workbookView xWindow="0" yWindow="0" windowWidth="12405" windowHeight="7080"/>
  </bookViews>
  <sheets>
    <sheet name="ros1 " sheetId="1" r:id="rId1"/>
    <sheet name="ros2 " sheetId="2" r:id="rId2"/>
    <sheet name="ro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2" l="1"/>
  <c r="Z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D34" i="1"/>
  <c r="D22" i="1"/>
  <c r="H59" i="1"/>
  <c r="H58" i="1"/>
  <c r="H65" i="1"/>
  <c r="H9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2" i="2"/>
  <c r="D2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J2" i="2" l="1"/>
  <c r="J3" i="2"/>
  <c r="J4" i="2"/>
  <c r="J5" i="2"/>
  <c r="J6" i="2"/>
  <c r="J7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S67" i="2"/>
  <c r="K2" i="2"/>
  <c r="L2" i="2" s="1"/>
  <c r="K3" i="3"/>
  <c r="L3" i="3" s="1"/>
  <c r="K6" i="3"/>
  <c r="K8" i="3"/>
  <c r="K9" i="3"/>
  <c r="K10" i="3"/>
  <c r="K11" i="3"/>
  <c r="K14" i="3"/>
  <c r="K17" i="3"/>
  <c r="K18" i="3"/>
  <c r="L18" i="3" s="1"/>
  <c r="K22" i="3"/>
  <c r="K26" i="3"/>
  <c r="K29" i="3"/>
  <c r="K30" i="3"/>
  <c r="L30" i="3" s="1"/>
  <c r="K33" i="3"/>
  <c r="K34" i="3"/>
  <c r="K37" i="3"/>
  <c r="K38" i="3"/>
  <c r="L38" i="3" s="1"/>
  <c r="K42" i="3"/>
  <c r="K44" i="3"/>
  <c r="K45" i="3"/>
  <c r="K46" i="3"/>
  <c r="K50" i="3"/>
  <c r="K53" i="3"/>
  <c r="K58" i="3"/>
  <c r="K62" i="3"/>
  <c r="L62" i="3" s="1"/>
  <c r="K66" i="3"/>
  <c r="K70" i="3"/>
  <c r="K73" i="3"/>
  <c r="K74" i="3"/>
  <c r="K77" i="3"/>
  <c r="K82" i="3"/>
  <c r="K86" i="3"/>
  <c r="L86" i="3" s="1"/>
  <c r="K89" i="3"/>
  <c r="K90" i="3"/>
  <c r="D2" i="3"/>
  <c r="K2" i="3" s="1"/>
  <c r="J3" i="3"/>
  <c r="J4" i="3"/>
  <c r="J5" i="3"/>
  <c r="J7" i="3"/>
  <c r="J9" i="3"/>
  <c r="J10" i="3"/>
  <c r="J13" i="3"/>
  <c r="J14" i="3"/>
  <c r="J18" i="3"/>
  <c r="J20" i="3"/>
  <c r="J21" i="3"/>
  <c r="J26" i="3"/>
  <c r="J30" i="3"/>
  <c r="J33" i="3"/>
  <c r="J34" i="3"/>
  <c r="J36" i="3"/>
  <c r="J38" i="3"/>
  <c r="J40" i="3"/>
  <c r="J41" i="3"/>
  <c r="J42" i="3"/>
  <c r="J45" i="3"/>
  <c r="J46" i="3"/>
  <c r="J49" i="3"/>
  <c r="J52" i="3"/>
  <c r="J53" i="3"/>
  <c r="J58" i="3"/>
  <c r="J61" i="3"/>
  <c r="J62" i="3"/>
  <c r="J64" i="3"/>
  <c r="J65" i="3"/>
  <c r="J70" i="3"/>
  <c r="J72" i="3"/>
  <c r="J73" i="3"/>
  <c r="J74" i="3"/>
  <c r="J76" i="3"/>
  <c r="J77" i="3"/>
  <c r="J78" i="3"/>
  <c r="J82" i="3"/>
  <c r="J85" i="3"/>
  <c r="J86" i="3"/>
  <c r="J90" i="3"/>
  <c r="H2" i="3"/>
  <c r="J2" i="3" s="1"/>
  <c r="J92" i="3"/>
  <c r="K92" i="3"/>
  <c r="J91" i="3"/>
  <c r="K91" i="3"/>
  <c r="L91" i="3" s="1"/>
  <c r="J89" i="3"/>
  <c r="K88" i="3"/>
  <c r="J88" i="3"/>
  <c r="J87" i="3"/>
  <c r="K87" i="3"/>
  <c r="K85" i="3"/>
  <c r="K84" i="3"/>
  <c r="J84" i="3"/>
  <c r="J83" i="3"/>
  <c r="K83" i="3"/>
  <c r="J81" i="3"/>
  <c r="K81" i="3"/>
  <c r="L81" i="3" s="1"/>
  <c r="K80" i="3"/>
  <c r="J80" i="3"/>
  <c r="J79" i="3"/>
  <c r="K79" i="3"/>
  <c r="L79" i="3" s="1"/>
  <c r="K78" i="3"/>
  <c r="K76" i="3"/>
  <c r="J75" i="3"/>
  <c r="K75" i="3"/>
  <c r="L75" i="3" s="1"/>
  <c r="K72" i="3"/>
  <c r="L72" i="3" s="1"/>
  <c r="J71" i="3"/>
  <c r="K71" i="3"/>
  <c r="L71" i="3" s="1"/>
  <c r="J69" i="3"/>
  <c r="K69" i="3"/>
  <c r="K68" i="3"/>
  <c r="J68" i="3"/>
  <c r="J67" i="3"/>
  <c r="K67" i="3"/>
  <c r="J66" i="3"/>
  <c r="K65" i="3"/>
  <c r="K64" i="3"/>
  <c r="L64" i="3" s="1"/>
  <c r="J63" i="3"/>
  <c r="K63" i="3"/>
  <c r="K61" i="3"/>
  <c r="J60" i="3"/>
  <c r="K60" i="3"/>
  <c r="K59" i="3"/>
  <c r="J59" i="3"/>
  <c r="J57" i="3"/>
  <c r="K57" i="3"/>
  <c r="J56" i="3"/>
  <c r="K56" i="3"/>
  <c r="L56" i="3" s="1"/>
  <c r="K55" i="3"/>
  <c r="L55" i="3" s="1"/>
  <c r="J55" i="3"/>
  <c r="K54" i="3"/>
  <c r="J54" i="3"/>
  <c r="K52" i="3"/>
  <c r="L52" i="3" s="1"/>
  <c r="K51" i="3"/>
  <c r="J51" i="3"/>
  <c r="J50" i="3"/>
  <c r="K49" i="3"/>
  <c r="L49" i="3" s="1"/>
  <c r="J48" i="3"/>
  <c r="K48" i="3"/>
  <c r="K47" i="3"/>
  <c r="J47" i="3"/>
  <c r="J44" i="3"/>
  <c r="J43" i="3"/>
  <c r="K43" i="3"/>
  <c r="L43" i="3" s="1"/>
  <c r="K41" i="3"/>
  <c r="L41" i="3" s="1"/>
  <c r="K40" i="3"/>
  <c r="J39" i="3"/>
  <c r="K39" i="3"/>
  <c r="L39" i="3" s="1"/>
  <c r="J37" i="3"/>
  <c r="K36" i="3"/>
  <c r="L36" i="3" s="1"/>
  <c r="K35" i="3"/>
  <c r="J35" i="3"/>
  <c r="K32" i="3"/>
  <c r="L32" i="3" s="1"/>
  <c r="J32" i="3"/>
  <c r="J31" i="3"/>
  <c r="K31" i="3"/>
  <c r="L31" i="3" s="1"/>
  <c r="J29" i="3"/>
  <c r="K28" i="3"/>
  <c r="J28" i="3"/>
  <c r="J27" i="3"/>
  <c r="K27" i="3"/>
  <c r="L27" i="3" s="1"/>
  <c r="J25" i="3"/>
  <c r="K25" i="3"/>
  <c r="K24" i="3"/>
  <c r="J24" i="3"/>
  <c r="K23" i="3"/>
  <c r="L23" i="3" s="1"/>
  <c r="J23" i="3"/>
  <c r="J22" i="3"/>
  <c r="K21" i="3"/>
  <c r="L21" i="3" s="1"/>
  <c r="K20" i="3"/>
  <c r="K19" i="3"/>
  <c r="J19" i="3"/>
  <c r="J17" i="3"/>
  <c r="J16" i="3"/>
  <c r="K16" i="3"/>
  <c r="K15" i="3"/>
  <c r="J15" i="3"/>
  <c r="K13" i="3"/>
  <c r="L13" i="3" s="1"/>
  <c r="J12" i="3"/>
  <c r="K12" i="3"/>
  <c r="L12" i="3" s="1"/>
  <c r="J11" i="3"/>
  <c r="J8" i="3"/>
  <c r="K7" i="3"/>
  <c r="L7" i="3" s="1"/>
  <c r="J6" i="3"/>
  <c r="K5" i="3"/>
  <c r="L5" i="3" s="1"/>
  <c r="K4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J8" i="2"/>
  <c r="J9" i="2"/>
  <c r="K3" i="2"/>
  <c r="L3" i="2" s="1"/>
  <c r="K4" i="2"/>
  <c r="L4" i="2" s="1"/>
  <c r="K5" i="2"/>
  <c r="L5" i="2" s="1"/>
  <c r="K6" i="2"/>
  <c r="L6" i="2" s="1"/>
  <c r="K7" i="2"/>
  <c r="L7" i="2" s="1"/>
  <c r="K8" i="2"/>
  <c r="K9" i="2"/>
  <c r="K92" i="2"/>
  <c r="J9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J3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4" i="1"/>
  <c r="J8" i="1"/>
  <c r="J39" i="1"/>
  <c r="J40" i="1"/>
  <c r="H2" i="1"/>
  <c r="J2" i="1" s="1"/>
  <c r="L28" i="3" l="1"/>
  <c r="L89" i="3"/>
  <c r="L61" i="3"/>
  <c r="S61" i="3" s="1"/>
  <c r="L76" i="3"/>
  <c r="T76" i="3" s="1"/>
  <c r="L85" i="3"/>
  <c r="S85" i="3" s="1"/>
  <c r="L9" i="2"/>
  <c r="L8" i="2"/>
  <c r="L92" i="2"/>
  <c r="L65" i="3"/>
  <c r="T65" i="3" s="1"/>
  <c r="L9" i="3"/>
  <c r="L16" i="3"/>
  <c r="L19" i="3"/>
  <c r="T19" i="3" s="1"/>
  <c r="L25" i="3"/>
  <c r="S25" i="3" s="1"/>
  <c r="L35" i="3"/>
  <c r="S35" i="3" s="1"/>
  <c r="U35" i="3" s="1"/>
  <c r="L48" i="3"/>
  <c r="T48" i="3" s="1"/>
  <c r="L54" i="3"/>
  <c r="L59" i="3"/>
  <c r="S59" i="3" s="1"/>
  <c r="L63" i="3"/>
  <c r="S63" i="3" s="1"/>
  <c r="L68" i="3"/>
  <c r="S68" i="3" s="1"/>
  <c r="L83" i="3"/>
  <c r="L88" i="3"/>
  <c r="T88" i="3" s="1"/>
  <c r="L92" i="3"/>
  <c r="L82" i="3"/>
  <c r="T82" i="3" s="1"/>
  <c r="L70" i="3"/>
  <c r="T70" i="3" s="1"/>
  <c r="L53" i="3"/>
  <c r="S53" i="3" s="1"/>
  <c r="L44" i="3"/>
  <c r="L34" i="3"/>
  <c r="T34" i="3" s="1"/>
  <c r="L26" i="3"/>
  <c r="L14" i="3"/>
  <c r="T14" i="3" s="1"/>
  <c r="L8" i="3"/>
  <c r="L74" i="3"/>
  <c r="L46" i="3"/>
  <c r="L10" i="3"/>
  <c r="T10" i="3" s="1"/>
  <c r="L15" i="3"/>
  <c r="L24" i="3"/>
  <c r="T24" i="3" s="1"/>
  <c r="L47" i="3"/>
  <c r="T47" i="3" s="1"/>
  <c r="L84" i="3"/>
  <c r="T84" i="3" s="1"/>
  <c r="L73" i="3"/>
  <c r="T73" i="3" s="1"/>
  <c r="L58" i="3"/>
  <c r="T58" i="3" s="1"/>
  <c r="L45" i="3"/>
  <c r="S45" i="3" s="1"/>
  <c r="L37" i="3"/>
  <c r="L29" i="3"/>
  <c r="S29" i="3" s="1"/>
  <c r="L17" i="3"/>
  <c r="S17" i="3" s="1"/>
  <c r="L4" i="3"/>
  <c r="S4" i="3" s="1"/>
  <c r="L20" i="3"/>
  <c r="T20" i="3" s="1"/>
  <c r="L40" i="3"/>
  <c r="L51" i="3"/>
  <c r="L57" i="3"/>
  <c r="T57" i="3" s="1"/>
  <c r="L60" i="3"/>
  <c r="L67" i="3"/>
  <c r="L69" i="3"/>
  <c r="T69" i="3" s="1"/>
  <c r="L78" i="3"/>
  <c r="S78" i="3" s="1"/>
  <c r="L80" i="3"/>
  <c r="T80" i="3" s="1"/>
  <c r="L87" i="3"/>
  <c r="S87" i="3" s="1"/>
  <c r="L90" i="3"/>
  <c r="S90" i="3" s="1"/>
  <c r="L77" i="3"/>
  <c r="T77" i="3" s="1"/>
  <c r="L66" i="3"/>
  <c r="T66" i="3" s="1"/>
  <c r="L50" i="3"/>
  <c r="T50" i="3" s="1"/>
  <c r="L42" i="3"/>
  <c r="S42" i="3" s="1"/>
  <c r="L33" i="3"/>
  <c r="S33" i="3" s="1"/>
  <c r="L22" i="3"/>
  <c r="L11" i="3"/>
  <c r="L6" i="3"/>
  <c r="S6" i="3" s="1"/>
  <c r="T23" i="3"/>
  <c r="S72" i="3"/>
  <c r="S21" i="3"/>
  <c r="S49" i="3"/>
  <c r="S75" i="3"/>
  <c r="T3" i="2"/>
  <c r="S3" i="2"/>
  <c r="S7" i="2"/>
  <c r="T7" i="2"/>
  <c r="S4" i="2"/>
  <c r="T4" i="2"/>
  <c r="S6" i="2"/>
  <c r="T6" i="2"/>
  <c r="T2" i="2"/>
  <c r="S2" i="2"/>
  <c r="S5" i="2"/>
  <c r="T5" i="2"/>
  <c r="T45" i="2"/>
  <c r="T72" i="2"/>
  <c r="S47" i="2"/>
  <c r="T52" i="2"/>
  <c r="S79" i="2"/>
  <c r="S83" i="2"/>
  <c r="T11" i="2"/>
  <c r="T19" i="2"/>
  <c r="S61" i="2"/>
  <c r="S44" i="2"/>
  <c r="S43" i="2"/>
  <c r="T77" i="2"/>
  <c r="T24" i="2"/>
  <c r="T56" i="2"/>
  <c r="T56" i="3"/>
  <c r="T9" i="3"/>
  <c r="T15" i="3"/>
  <c r="S55" i="3"/>
  <c r="T30" i="3"/>
  <c r="S8" i="3"/>
  <c r="S12" i="3"/>
  <c r="T27" i="3"/>
  <c r="T32" i="3"/>
  <c r="T35" i="3"/>
  <c r="T68" i="3"/>
  <c r="T41" i="3"/>
  <c r="T5" i="3"/>
  <c r="T60" i="3"/>
  <c r="T64" i="3"/>
  <c r="S52" i="3"/>
  <c r="S36" i="3"/>
  <c r="L2" i="3"/>
  <c r="S2" i="3" s="1"/>
  <c r="T52" i="3"/>
  <c r="S3" i="3"/>
  <c r="T3" i="3"/>
  <c r="T38" i="3"/>
  <c r="S38" i="3"/>
  <c r="T44" i="3"/>
  <c r="S44" i="3"/>
  <c r="T81" i="3"/>
  <c r="S81" i="3"/>
  <c r="S24" i="3"/>
  <c r="T29" i="3"/>
  <c r="T31" i="3"/>
  <c r="S31" i="3"/>
  <c r="S40" i="3"/>
  <c r="T40" i="3"/>
  <c r="S41" i="3"/>
  <c r="U41" i="3" s="1"/>
  <c r="T28" i="3"/>
  <c r="S28" i="3"/>
  <c r="S64" i="3"/>
  <c r="U64" i="3" s="1"/>
  <c r="S50" i="3"/>
  <c r="T89" i="3"/>
  <c r="S89" i="3"/>
  <c r="S28" i="2"/>
  <c r="T33" i="2"/>
  <c r="S37" i="2"/>
  <c r="S53" i="2"/>
  <c r="T41" i="2"/>
  <c r="T21" i="2"/>
  <c r="S17" i="2"/>
  <c r="S13" i="2"/>
  <c r="S9" i="2"/>
  <c r="T12" i="2"/>
  <c r="S69" i="2"/>
  <c r="T14" i="2"/>
  <c r="S20" i="2"/>
  <c r="S27" i="2"/>
  <c r="T32" i="2"/>
  <c r="S39" i="2"/>
  <c r="S84" i="2"/>
  <c r="T10" i="2"/>
  <c r="S36" i="2"/>
  <c r="T40" i="2"/>
  <c r="S22" i="2"/>
  <c r="S26" i="2"/>
  <c r="S54" i="2"/>
  <c r="T20" i="2"/>
  <c r="T29" i="2"/>
  <c r="S29" i="2"/>
  <c r="T13" i="2"/>
  <c r="S14" i="2"/>
  <c r="U14" i="2" s="1"/>
  <c r="S15" i="2"/>
  <c r="T15" i="2"/>
  <c r="S10" i="2"/>
  <c r="T25" i="2"/>
  <c r="S25" i="2"/>
  <c r="T27" i="2"/>
  <c r="T31" i="2"/>
  <c r="S31" i="2"/>
  <c r="T16" i="2"/>
  <c r="S16" i="2"/>
  <c r="T28" i="2"/>
  <c r="T46" i="2"/>
  <c r="S46" i="2"/>
  <c r="T66" i="2"/>
  <c r="S66" i="2"/>
  <c r="S19" i="2"/>
  <c r="U19" i="2" s="1"/>
  <c r="T42" i="2"/>
  <c r="S42" i="2"/>
  <c r="T47" i="2"/>
  <c r="T57" i="2"/>
  <c r="S57" i="2"/>
  <c r="T79" i="2"/>
  <c r="T73" i="2"/>
  <c r="S73" i="2"/>
  <c r="T26" i="2"/>
  <c r="T39" i="2"/>
  <c r="S63" i="2"/>
  <c r="T63" i="2"/>
  <c r="T68" i="2"/>
  <c r="S68" i="2"/>
  <c r="T89" i="2"/>
  <c r="S89" i="2"/>
  <c r="T43" i="2"/>
  <c r="S49" i="2"/>
  <c r="T49" i="2"/>
  <c r="S51" i="2"/>
  <c r="T51" i="2"/>
  <c r="T82" i="2"/>
  <c r="S82" i="2"/>
  <c r="T85" i="2"/>
  <c r="S85" i="2"/>
  <c r="T65" i="2"/>
  <c r="S65" i="2"/>
  <c r="T70" i="2"/>
  <c r="S70" i="2"/>
  <c r="T81" i="2"/>
  <c r="S81" i="2"/>
  <c r="T86" i="2"/>
  <c r="S86" i="2"/>
  <c r="T67" i="2"/>
  <c r="U67" i="2" s="1"/>
  <c r="T83" i="2"/>
  <c r="S56" i="2"/>
  <c r="S72" i="2"/>
  <c r="S19" i="3" l="1"/>
  <c r="S76" i="3"/>
  <c r="T17" i="3"/>
  <c r="T61" i="3"/>
  <c r="U61" i="3" s="1"/>
  <c r="T87" i="3"/>
  <c r="T6" i="3"/>
  <c r="S14" i="3"/>
  <c r="S84" i="3"/>
  <c r="U84" i="3" s="1"/>
  <c r="S10" i="3"/>
  <c r="U10" i="3" s="1"/>
  <c r="S80" i="3"/>
  <c r="U80" i="3" s="1"/>
  <c r="T45" i="3"/>
  <c r="U45" i="3" s="1"/>
  <c r="S20" i="3"/>
  <c r="U20" i="3" s="1"/>
  <c r="S47" i="3"/>
  <c r="U47" i="3" s="1"/>
  <c r="U31" i="3"/>
  <c r="U28" i="3"/>
  <c r="U40" i="3"/>
  <c r="U81" i="3"/>
  <c r="U38" i="3"/>
  <c r="U52" i="3"/>
  <c r="T78" i="3"/>
  <c r="U78" i="3" s="1"/>
  <c r="U24" i="3"/>
  <c r="U6" i="3"/>
  <c r="S57" i="3"/>
  <c r="U57" i="3" s="1"/>
  <c r="U89" i="3"/>
  <c r="U44" i="3"/>
  <c r="U76" i="3"/>
  <c r="U14" i="3"/>
  <c r="U17" i="3"/>
  <c r="U87" i="3"/>
  <c r="U68" i="3"/>
  <c r="U50" i="3"/>
  <c r="U29" i="3"/>
  <c r="U19" i="3"/>
  <c r="U3" i="3"/>
  <c r="T75" i="3"/>
  <c r="U75" i="3" s="1"/>
  <c r="T49" i="3"/>
  <c r="U49" i="3" s="1"/>
  <c r="S34" i="3"/>
  <c r="U34" i="3" s="1"/>
  <c r="S23" i="3"/>
  <c r="U23" i="3" s="1"/>
  <c r="T90" i="3"/>
  <c r="U90" i="3" s="1"/>
  <c r="T21" i="3"/>
  <c r="U21" i="3" s="1"/>
  <c r="S82" i="3"/>
  <c r="U82" i="3" s="1"/>
  <c r="T4" i="3"/>
  <c r="U4" i="3" s="1"/>
  <c r="T2" i="3"/>
  <c r="U2" i="3" s="1"/>
  <c r="S5" i="3"/>
  <c r="U5" i="3" s="1"/>
  <c r="T9" i="2"/>
  <c r="U4" i="2"/>
  <c r="U86" i="2"/>
  <c r="U70" i="2"/>
  <c r="U85" i="2"/>
  <c r="U57" i="2"/>
  <c r="U46" i="2"/>
  <c r="U5" i="2"/>
  <c r="U6" i="2"/>
  <c r="U7" i="2"/>
  <c r="U29" i="2"/>
  <c r="U2" i="2"/>
  <c r="U3" i="2"/>
  <c r="U81" i="2"/>
  <c r="U65" i="2"/>
  <c r="U82" i="2"/>
  <c r="U66" i="2"/>
  <c r="T8" i="2"/>
  <c r="S8" i="2"/>
  <c r="U63" i="2"/>
  <c r="U25" i="2"/>
  <c r="U20" i="2"/>
  <c r="U26" i="2"/>
  <c r="U68" i="2"/>
  <c r="U42" i="2"/>
  <c r="U16" i="2"/>
  <c r="U31" i="2"/>
  <c r="U13" i="2"/>
  <c r="U27" i="2"/>
  <c r="U83" i="2"/>
  <c r="U49" i="2"/>
  <c r="U28" i="2"/>
  <c r="U39" i="2"/>
  <c r="U72" i="2"/>
  <c r="U15" i="2"/>
  <c r="U79" i="2"/>
  <c r="U56" i="2"/>
  <c r="U51" i="2"/>
  <c r="U89" i="2"/>
  <c r="U73" i="2"/>
  <c r="U10" i="2"/>
  <c r="U43" i="2"/>
  <c r="U47" i="2"/>
  <c r="S73" i="3"/>
  <c r="U73" i="3" s="1"/>
  <c r="S15" i="3"/>
  <c r="U15" i="3" s="1"/>
  <c r="S48" i="3"/>
  <c r="U48" i="3" s="1"/>
  <c r="S65" i="3"/>
  <c r="U65" i="3" s="1"/>
  <c r="T25" i="3"/>
  <c r="U25" i="3" s="1"/>
  <c r="T42" i="3"/>
  <c r="U42" i="3" s="1"/>
  <c r="T59" i="3"/>
  <c r="U59" i="3" s="1"/>
  <c r="T53" i="3"/>
  <c r="U53" i="3" s="1"/>
  <c r="S70" i="3"/>
  <c r="U70" i="3" s="1"/>
  <c r="S60" i="3"/>
  <c r="U60" i="3" s="1"/>
  <c r="S32" i="3"/>
  <c r="U32" i="3" s="1"/>
  <c r="T55" i="3"/>
  <c r="U55" i="3" s="1"/>
  <c r="S66" i="3"/>
  <c r="U66" i="3" s="1"/>
  <c r="S69" i="3"/>
  <c r="U69" i="3" s="1"/>
  <c r="T33" i="3"/>
  <c r="U33" i="3" s="1"/>
  <c r="S30" i="3"/>
  <c r="U30" i="3" s="1"/>
  <c r="S27" i="3"/>
  <c r="U27" i="3" s="1"/>
  <c r="T12" i="3"/>
  <c r="U12" i="3" s="1"/>
  <c r="T36" i="3"/>
  <c r="U36" i="3" s="1"/>
  <c r="S56" i="3"/>
  <c r="U56" i="3" s="1"/>
  <c r="T63" i="3"/>
  <c r="U63" i="3" s="1"/>
  <c r="T85" i="3"/>
  <c r="U85" i="3" s="1"/>
  <c r="T8" i="3"/>
  <c r="U8" i="3" s="1"/>
  <c r="S9" i="3"/>
  <c r="U9" i="3" s="1"/>
  <c r="S88" i="3"/>
  <c r="U88" i="3" s="1"/>
  <c r="S77" i="2"/>
  <c r="U77" i="2" s="1"/>
  <c r="T61" i="2"/>
  <c r="U61" i="2" s="1"/>
  <c r="S52" i="2"/>
  <c r="U52" i="2" s="1"/>
  <c r="S45" i="2"/>
  <c r="U45" i="2" s="1"/>
  <c r="S33" i="2"/>
  <c r="U33" i="2" s="1"/>
  <c r="S11" i="2"/>
  <c r="U11" i="2" s="1"/>
  <c r="T53" i="2"/>
  <c r="U53" i="2" s="1"/>
  <c r="S12" i="2"/>
  <c r="U12" i="2" s="1"/>
  <c r="S41" i="2"/>
  <c r="U41" i="2" s="1"/>
  <c r="T69" i="2"/>
  <c r="U69" i="2" s="1"/>
  <c r="T17" i="2"/>
  <c r="U17" i="2" s="1"/>
  <c r="S32" i="2"/>
  <c r="U32" i="2" s="1"/>
  <c r="T84" i="2"/>
  <c r="U84" i="2" s="1"/>
  <c r="S24" i="2"/>
  <c r="U24" i="2" s="1"/>
  <c r="T36" i="2"/>
  <c r="U36" i="2" s="1"/>
  <c r="T44" i="2"/>
  <c r="U44" i="2" s="1"/>
  <c r="S21" i="2"/>
  <c r="U21" i="2" s="1"/>
  <c r="T72" i="3"/>
  <c r="U72" i="3" s="1"/>
  <c r="S51" i="3"/>
  <c r="T51" i="3"/>
  <c r="S58" i="3"/>
  <c r="U58" i="3" s="1"/>
  <c r="S77" i="3"/>
  <c r="U77" i="3" s="1"/>
  <c r="S91" i="3"/>
  <c r="T91" i="3"/>
  <c r="T43" i="3"/>
  <c r="S43" i="3"/>
  <c r="S83" i="3"/>
  <c r="T83" i="3"/>
  <c r="S67" i="3"/>
  <c r="T67" i="3"/>
  <c r="T39" i="3"/>
  <c r="S39" i="3"/>
  <c r="T18" i="3"/>
  <c r="S18" i="3"/>
  <c r="T7" i="3"/>
  <c r="S7" i="3"/>
  <c r="T13" i="3"/>
  <c r="S13" i="3"/>
  <c r="T37" i="3"/>
  <c r="S37" i="3"/>
  <c r="T16" i="3"/>
  <c r="S16" i="3"/>
  <c r="S71" i="3"/>
  <c r="T71" i="3"/>
  <c r="T86" i="3"/>
  <c r="S86" i="3"/>
  <c r="T22" i="3"/>
  <c r="S22" i="3"/>
  <c r="T62" i="3"/>
  <c r="S62" i="3"/>
  <c r="T74" i="3"/>
  <c r="S74" i="3"/>
  <c r="T54" i="3"/>
  <c r="S54" i="3"/>
  <c r="S79" i="3"/>
  <c r="T79" i="3"/>
  <c r="T46" i="3"/>
  <c r="S46" i="3"/>
  <c r="T11" i="3"/>
  <c r="S11" i="3"/>
  <c r="T26" i="3"/>
  <c r="S26" i="3"/>
  <c r="T37" i="2"/>
  <c r="U37" i="2" s="1"/>
  <c r="T64" i="2"/>
  <c r="S64" i="2"/>
  <c r="T80" i="2"/>
  <c r="S80" i="2"/>
  <c r="T60" i="2"/>
  <c r="S60" i="2"/>
  <c r="T54" i="2"/>
  <c r="U54" i="2" s="1"/>
  <c r="S40" i="2"/>
  <c r="U40" i="2" s="1"/>
  <c r="S34" i="2"/>
  <c r="T34" i="2"/>
  <c r="T76" i="2"/>
  <c r="S76" i="2"/>
  <c r="S38" i="2"/>
  <c r="T38" i="2"/>
  <c r="T50" i="2"/>
  <c r="S50" i="2"/>
  <c r="T22" i="2"/>
  <c r="U22" i="2" s="1"/>
  <c r="U9" i="2"/>
  <c r="S91" i="2"/>
  <c r="T91" i="2"/>
  <c r="T78" i="2"/>
  <c r="S78" i="2"/>
  <c r="S59" i="2"/>
  <c r="T59" i="2"/>
  <c r="T74" i="2"/>
  <c r="S74" i="2"/>
  <c r="S55" i="2"/>
  <c r="T55" i="2"/>
  <c r="T23" i="2"/>
  <c r="S23" i="2"/>
  <c r="T62" i="2"/>
  <c r="S62" i="2"/>
  <c r="T58" i="2"/>
  <c r="S58" i="2"/>
  <c r="S75" i="2"/>
  <c r="T75" i="2"/>
  <c r="T90" i="2"/>
  <c r="S90" i="2"/>
  <c r="S71" i="2"/>
  <c r="T71" i="2"/>
  <c r="T88" i="2"/>
  <c r="S88" i="2"/>
  <c r="T35" i="2"/>
  <c r="S35" i="2"/>
  <c r="T48" i="2"/>
  <c r="S48" i="2"/>
  <c r="S30" i="2"/>
  <c r="T30" i="2"/>
  <c r="S87" i="2"/>
  <c r="T87" i="2"/>
  <c r="S18" i="2"/>
  <c r="T18" i="2"/>
  <c r="U11" i="3" l="1"/>
  <c r="U74" i="3"/>
  <c r="U22" i="3"/>
  <c r="U37" i="3"/>
  <c r="U7" i="3"/>
  <c r="U39" i="3"/>
  <c r="U26" i="3"/>
  <c r="U46" i="3"/>
  <c r="U54" i="3"/>
  <c r="U62" i="3"/>
  <c r="U86" i="3"/>
  <c r="U16" i="3"/>
  <c r="U13" i="3"/>
  <c r="U18" i="3"/>
  <c r="U43" i="3"/>
  <c r="U67" i="3"/>
  <c r="U79" i="3"/>
  <c r="U71" i="3"/>
  <c r="U83" i="3"/>
  <c r="U91" i="3"/>
  <c r="U51" i="3"/>
  <c r="U76" i="2"/>
  <c r="U80" i="2"/>
  <c r="U35" i="2"/>
  <c r="U62" i="2"/>
  <c r="U50" i="2"/>
  <c r="U8" i="2"/>
  <c r="U48" i="2"/>
  <c r="U88" i="2"/>
  <c r="U90" i="2"/>
  <c r="U23" i="2"/>
  <c r="U74" i="2"/>
  <c r="U78" i="2"/>
  <c r="U60" i="2"/>
  <c r="U64" i="2"/>
  <c r="U58" i="2"/>
  <c r="U87" i="2"/>
  <c r="U38" i="2"/>
  <c r="U34" i="2"/>
  <c r="U18" i="2"/>
  <c r="U30" i="2"/>
  <c r="U71" i="2"/>
  <c r="U75" i="2"/>
  <c r="U55" i="2"/>
  <c r="U59" i="2"/>
  <c r="U91" i="2"/>
  <c r="V4" i="3" l="1"/>
  <c r="V6" i="2"/>
  <c r="K57" i="1"/>
  <c r="K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D2" i="1"/>
  <c r="K2" i="1" s="1"/>
  <c r="S92" i="1" l="1"/>
  <c r="T92" i="1"/>
  <c r="T84" i="1"/>
  <c r="S84" i="1"/>
  <c r="T76" i="1"/>
  <c r="S76" i="1"/>
  <c r="S68" i="1"/>
  <c r="T68" i="1"/>
  <c r="T64" i="1"/>
  <c r="S64" i="1"/>
  <c r="T54" i="1"/>
  <c r="S54" i="1"/>
  <c r="T50" i="1"/>
  <c r="S50" i="1"/>
  <c r="T46" i="1"/>
  <c r="S46" i="1"/>
  <c r="T42" i="1"/>
  <c r="S42" i="1"/>
  <c r="T34" i="1"/>
  <c r="S34" i="1"/>
  <c r="T26" i="1"/>
  <c r="S26" i="1"/>
  <c r="T18" i="1"/>
  <c r="S18" i="1"/>
  <c r="T10" i="1"/>
  <c r="S10" i="1"/>
  <c r="T6" i="1"/>
  <c r="S6" i="1"/>
  <c r="T87" i="1"/>
  <c r="S87" i="1"/>
  <c r="T79" i="1"/>
  <c r="S79" i="1"/>
  <c r="T71" i="1"/>
  <c r="S71" i="1"/>
  <c r="T63" i="1"/>
  <c r="S63" i="1"/>
  <c r="S53" i="1"/>
  <c r="T53" i="1"/>
  <c r="S45" i="1"/>
  <c r="T45" i="1"/>
  <c r="T37" i="1"/>
  <c r="S37" i="1"/>
  <c r="T29" i="1"/>
  <c r="S29" i="1"/>
  <c r="T21" i="1"/>
  <c r="S21" i="1"/>
  <c r="T9" i="1"/>
  <c r="S9" i="1"/>
  <c r="S57" i="1"/>
  <c r="T57" i="1"/>
  <c r="T86" i="1"/>
  <c r="S86" i="1"/>
  <c r="T78" i="1"/>
  <c r="S78" i="1"/>
  <c r="T70" i="1"/>
  <c r="S70" i="1"/>
  <c r="T66" i="1"/>
  <c r="S66" i="1"/>
  <c r="T62" i="1"/>
  <c r="S62" i="1"/>
  <c r="S56" i="1"/>
  <c r="T56" i="1"/>
  <c r="T52" i="1"/>
  <c r="S52" i="1"/>
  <c r="S48" i="1"/>
  <c r="T48" i="1"/>
  <c r="S40" i="1"/>
  <c r="T40" i="1"/>
  <c r="S36" i="1"/>
  <c r="T36" i="1"/>
  <c r="S32" i="1"/>
  <c r="T32" i="1"/>
  <c r="S28" i="1"/>
  <c r="T28" i="1"/>
  <c r="S24" i="1"/>
  <c r="T24" i="1"/>
  <c r="S20" i="1"/>
  <c r="T20" i="1"/>
  <c r="S16" i="1"/>
  <c r="T16" i="1"/>
  <c r="S12" i="1"/>
  <c r="T12" i="1"/>
  <c r="S8" i="1"/>
  <c r="T8" i="1"/>
  <c r="S4" i="1"/>
  <c r="T4" i="1"/>
  <c r="S88" i="1"/>
  <c r="T88" i="1"/>
  <c r="S80" i="1"/>
  <c r="T80" i="1"/>
  <c r="S72" i="1"/>
  <c r="T72" i="1"/>
  <c r="S60" i="1"/>
  <c r="T60" i="1"/>
  <c r="T38" i="1"/>
  <c r="S38" i="1"/>
  <c r="T30" i="1"/>
  <c r="S30" i="1"/>
  <c r="T22" i="1"/>
  <c r="S22" i="1"/>
  <c r="T14" i="1"/>
  <c r="S14" i="1"/>
  <c r="T58" i="1"/>
  <c r="S58" i="1"/>
  <c r="T91" i="1"/>
  <c r="S91" i="1"/>
  <c r="T83" i="1"/>
  <c r="S83" i="1"/>
  <c r="T75" i="1"/>
  <c r="S75" i="1"/>
  <c r="T67" i="1"/>
  <c r="S67" i="1"/>
  <c r="T59" i="1"/>
  <c r="S59" i="1"/>
  <c r="S49" i="1"/>
  <c r="T49" i="1"/>
  <c r="T41" i="1"/>
  <c r="S41" i="1"/>
  <c r="T33" i="1"/>
  <c r="S33" i="1"/>
  <c r="T25" i="1"/>
  <c r="S25" i="1"/>
  <c r="T17" i="1"/>
  <c r="S17" i="1"/>
  <c r="T13" i="1"/>
  <c r="S13" i="1"/>
  <c r="T5" i="1"/>
  <c r="S5" i="1"/>
  <c r="T90" i="1"/>
  <c r="S90" i="1"/>
  <c r="T82" i="1"/>
  <c r="S82" i="1"/>
  <c r="T74" i="1"/>
  <c r="S74" i="1"/>
  <c r="S89" i="1"/>
  <c r="T89" i="1"/>
  <c r="S85" i="1"/>
  <c r="T85" i="1"/>
  <c r="S81" i="1"/>
  <c r="T81" i="1"/>
  <c r="S77" i="1"/>
  <c r="T77" i="1"/>
  <c r="S73" i="1"/>
  <c r="T73" i="1"/>
  <c r="S69" i="1"/>
  <c r="T69" i="1"/>
  <c r="S65" i="1"/>
  <c r="T65" i="1"/>
  <c r="S61" i="1"/>
  <c r="T61" i="1"/>
  <c r="T55" i="1"/>
  <c r="S55" i="1"/>
  <c r="T51" i="1"/>
  <c r="S51" i="1"/>
  <c r="T47" i="1"/>
  <c r="S47" i="1"/>
  <c r="S43" i="1"/>
  <c r="T43" i="1"/>
  <c r="T39" i="1"/>
  <c r="S39" i="1"/>
  <c r="S35" i="1"/>
  <c r="T35" i="1"/>
  <c r="S31" i="1"/>
  <c r="T31" i="1"/>
  <c r="T27" i="1"/>
  <c r="S27" i="1"/>
  <c r="S23" i="1"/>
  <c r="T23" i="1"/>
  <c r="S19" i="1"/>
  <c r="T19" i="1"/>
  <c r="T15" i="1"/>
  <c r="S15" i="1"/>
  <c r="S11" i="1"/>
  <c r="T11" i="1"/>
  <c r="T7" i="1"/>
  <c r="S7" i="1"/>
  <c r="T3" i="1"/>
  <c r="S3" i="1"/>
  <c r="S44" i="1"/>
  <c r="T44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T2" i="1"/>
  <c r="S2" i="1"/>
  <c r="W4" i="1" l="1"/>
  <c r="U2" i="1"/>
</calcChain>
</file>

<file path=xl/sharedStrings.xml><?xml version="1.0" encoding="utf-8"?>
<sst xmlns="http://schemas.openxmlformats.org/spreadsheetml/2006/main" count="60" uniqueCount="17">
  <si>
    <t xml:space="preserve">t </t>
  </si>
  <si>
    <t>IH/IL</t>
  </si>
  <si>
    <t>IRRL</t>
  </si>
  <si>
    <t>RRL</t>
  </si>
  <si>
    <t>RRH</t>
  </si>
  <si>
    <t>LN(I)</t>
  </si>
  <si>
    <t>LN(R)</t>
  </si>
  <si>
    <t>HBOLIR</t>
  </si>
  <si>
    <t xml:space="preserve"> HBLR</t>
  </si>
  <si>
    <t>HBLIR</t>
  </si>
  <si>
    <t>HBOLR</t>
  </si>
  <si>
    <t>ROS</t>
  </si>
  <si>
    <t>KK</t>
  </si>
  <si>
    <t>LL</t>
  </si>
  <si>
    <t>SPO2</t>
  </si>
  <si>
    <t>IRRH</t>
  </si>
  <si>
    <t>average filtered SPO2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</si>
</sst>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quotePrefix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zoomScale="110" zoomScaleNormal="110" workbookViewId="0">
      <selection activeCell="F1" sqref="F1:G1048576"/>
    </sheetView>
  </sheetViews>
  <sheetFormatPr defaultRowHeight="15" x14ac:dyDescent="0.25"/>
  <cols>
    <col min="1" max="3" width="9.140625" style="4"/>
    <col min="4" max="4" width="9.140625" style="6"/>
    <col min="5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3" max="23" width="4.85546875" customWidth="1"/>
    <col min="24" max="24" width="15" style="4" customWidth="1"/>
    <col min="25" max="25" width="21.140625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7" t="s">
        <v>0</v>
      </c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14</v>
      </c>
      <c r="Y1" s="9" t="s">
        <v>16</v>
      </c>
      <c r="Z1">
        <v>100</v>
      </c>
    </row>
    <row r="2" spans="1:26" x14ac:dyDescent="0.25">
      <c r="A2" s="4">
        <v>0</v>
      </c>
      <c r="B2" s="4">
        <v>13220</v>
      </c>
      <c r="C2" s="4">
        <v>13300</v>
      </c>
      <c r="D2" s="6">
        <f t="shared" ref="D2:D65" si="0">C2/B2</f>
        <v>1.0060514372163389</v>
      </c>
      <c r="E2" s="4">
        <v>0</v>
      </c>
      <c r="F2" s="4">
        <v>23010</v>
      </c>
      <c r="G2" s="4">
        <v>23020</v>
      </c>
      <c r="H2" s="6">
        <f>G2/F2</f>
        <v>1.0004345936549326</v>
      </c>
      <c r="J2">
        <f t="shared" ref="J2:J33" si="1">LN(H2)</f>
        <v>4.344992464620286E-4</v>
      </c>
      <c r="K2">
        <f t="shared" ref="K2:K33" si="2">LN(D2)</f>
        <v>6.0332008041679127E-3</v>
      </c>
      <c r="L2" s="6">
        <f>J2/K2</f>
        <v>7.2018031649446132E-2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0.79699969464734777</v>
      </c>
      <c r="T2">
        <f>(O2-Q2)+(N2-P2)*L2</f>
        <v>0.71674789300091224</v>
      </c>
      <c r="U2">
        <f>S2/T2</f>
        <v>1.1119665679245092</v>
      </c>
      <c r="X2" s="4">
        <v>1.1117118103114827</v>
      </c>
    </row>
    <row r="3" spans="1:26" x14ac:dyDescent="0.25">
      <c r="A3" s="4">
        <f>A2+1</f>
        <v>1</v>
      </c>
      <c r="B3" s="4">
        <v>13290</v>
      </c>
      <c r="C3" s="4">
        <v>13350</v>
      </c>
      <c r="D3" s="6">
        <f t="shared" si="0"/>
        <v>1.0045146726862302</v>
      </c>
      <c r="E3" s="4">
        <f>E2+1</f>
        <v>1</v>
      </c>
      <c r="H3" s="6" t="e">
        <f t="shared" ref="H3:H66" si="3">G3/F3</f>
        <v>#DIV/0!</v>
      </c>
      <c r="J3" t="e">
        <f t="shared" si="1"/>
        <v>#DIV/0!</v>
      </c>
      <c r="K3">
        <f t="shared" si="2"/>
        <v>4.5045121211045079E-3</v>
      </c>
      <c r="L3" s="6" t="e">
        <f t="shared" ref="L3:L66" si="4">J3/K3</f>
        <v>#DIV/0!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 t="e">
        <f t="shared" ref="S3:S66" si="5">O3-P3*L3</f>
        <v>#DIV/0!</v>
      </c>
      <c r="T3" t="e">
        <f t="shared" ref="T3:T66" si="6">(O3-Q3)+(N3-P3)*L3</f>
        <v>#DIV/0!</v>
      </c>
      <c r="U3" t="e">
        <f t="shared" ref="U3:U66" si="7">S3/T3</f>
        <v>#DIV/0!</v>
      </c>
      <c r="X3" s="4">
        <v>1.1119665679245092</v>
      </c>
    </row>
    <row r="4" spans="1:26" x14ac:dyDescent="0.25">
      <c r="A4" s="4">
        <f t="shared" ref="A4:A67" si="8">A3+1</f>
        <v>2</v>
      </c>
      <c r="B4" s="4">
        <v>13340</v>
      </c>
      <c r="C4" s="4">
        <v>13420</v>
      </c>
      <c r="D4" s="6">
        <f t="shared" si="0"/>
        <v>1.0059970014992503</v>
      </c>
      <c r="E4" s="4">
        <f t="shared" ref="E4:E67" si="9">E3+1</f>
        <v>2</v>
      </c>
      <c r="F4" s="4">
        <v>23000</v>
      </c>
      <c r="G4" s="4">
        <v>23010</v>
      </c>
      <c r="H4" s="6">
        <f t="shared" si="3"/>
        <v>1.0004347826086957</v>
      </c>
      <c r="J4">
        <f t="shared" si="1"/>
        <v>4.3468811812483893E-4</v>
      </c>
      <c r="K4">
        <f t="shared" si="2"/>
        <v>5.9790910560580095E-3</v>
      </c>
      <c r="L4" s="6">
        <f t="shared" si="4"/>
        <v>7.270137116985588E-2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0.79686685344458008</v>
      </c>
      <c r="T4">
        <f t="shared" si="6"/>
        <v>0.71679264900614093</v>
      </c>
      <c r="U4">
        <f t="shared" si="7"/>
        <v>1.1117118103114827</v>
      </c>
      <c r="W4" t="e">
        <f>SUM(U9:U92)/91</f>
        <v>#DIV/0!</v>
      </c>
      <c r="X4" s="4">
        <v>1.0316363508177029</v>
      </c>
    </row>
    <row r="5" spans="1:26" x14ac:dyDescent="0.25">
      <c r="A5" s="4">
        <f t="shared" si="8"/>
        <v>3</v>
      </c>
      <c r="B5" s="4">
        <v>13420</v>
      </c>
      <c r="C5" s="4">
        <v>13430</v>
      </c>
      <c r="D5" s="6">
        <f t="shared" si="0"/>
        <v>1.0007451564828613</v>
      </c>
      <c r="E5" s="4">
        <f t="shared" si="9"/>
        <v>3</v>
      </c>
      <c r="H5" s="6" t="e">
        <f t="shared" si="3"/>
        <v>#DIV/0!</v>
      </c>
      <c r="J5" t="e">
        <f t="shared" si="1"/>
        <v>#DIV/0!</v>
      </c>
      <c r="K5">
        <f t="shared" si="2"/>
        <v>7.4487899161040244E-4</v>
      </c>
      <c r="L5" s="6" t="e">
        <f t="shared" si="4"/>
        <v>#DIV/0!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 t="e">
        <f t="shared" si="5"/>
        <v>#DIV/0!</v>
      </c>
      <c r="T5" t="e">
        <f t="shared" si="6"/>
        <v>#DIV/0!</v>
      </c>
      <c r="U5" t="e">
        <f t="shared" si="7"/>
        <v>#DIV/0!</v>
      </c>
      <c r="X5" s="4">
        <v>1.0322472133022547</v>
      </c>
    </row>
    <row r="6" spans="1:26" x14ac:dyDescent="0.25">
      <c r="A6" s="4">
        <f t="shared" si="8"/>
        <v>4</v>
      </c>
      <c r="B6" s="4">
        <v>13410</v>
      </c>
      <c r="C6" s="4">
        <v>13430</v>
      </c>
      <c r="D6" s="6">
        <f t="shared" si="0"/>
        <v>1.0014914243102162</v>
      </c>
      <c r="E6" s="4">
        <f t="shared" si="9"/>
        <v>4</v>
      </c>
      <c r="F6" s="4">
        <v>22990</v>
      </c>
      <c r="G6" s="4">
        <v>23000</v>
      </c>
      <c r="H6" s="6">
        <f t="shared" si="3"/>
        <v>1.0004349717268377</v>
      </c>
      <c r="J6">
        <f t="shared" si="1"/>
        <v>4.3487715405946252E-4</v>
      </c>
      <c r="K6">
        <f t="shared" si="2"/>
        <v>1.4903132415589992E-3</v>
      </c>
      <c r="L6" s="6">
        <f t="shared" si="4"/>
        <v>0.29180251636531301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5"/>
        <v>0.75427359081858325</v>
      </c>
      <c r="T6">
        <f t="shared" si="6"/>
        <v>0.73114289761186257</v>
      </c>
      <c r="U6">
        <f t="shared" si="7"/>
        <v>1.0316363508177029</v>
      </c>
      <c r="X6" s="4">
        <v>1.0772733985532577</v>
      </c>
    </row>
    <row r="7" spans="1:26" x14ac:dyDescent="0.25">
      <c r="A7" s="4">
        <f t="shared" si="8"/>
        <v>5</v>
      </c>
      <c r="B7" s="4">
        <v>13410</v>
      </c>
      <c r="C7" s="4">
        <v>13420</v>
      </c>
      <c r="D7" s="6">
        <f t="shared" si="0"/>
        <v>1.0007457121551082</v>
      </c>
      <c r="E7" s="4">
        <f t="shared" si="9"/>
        <v>5</v>
      </c>
      <c r="H7" s="6" t="e">
        <f t="shared" si="3"/>
        <v>#DIV/0!</v>
      </c>
      <c r="J7" t="e">
        <f t="shared" si="1"/>
        <v>#DIV/0!</v>
      </c>
      <c r="K7">
        <f t="shared" si="2"/>
        <v>7.4543424994866366E-4</v>
      </c>
      <c r="L7" s="6" t="e">
        <f t="shared" si="4"/>
        <v>#DIV/0!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 t="e">
        <f t="shared" si="5"/>
        <v>#DIV/0!</v>
      </c>
      <c r="T7" t="e">
        <f t="shared" si="6"/>
        <v>#DIV/0!</v>
      </c>
      <c r="U7" t="e">
        <f t="shared" si="7"/>
        <v>#DIV/0!</v>
      </c>
      <c r="X7" s="4">
        <v>1.0669920238831911</v>
      </c>
    </row>
    <row r="8" spans="1:26" x14ac:dyDescent="0.25">
      <c r="A8" s="4">
        <f t="shared" si="8"/>
        <v>6</v>
      </c>
      <c r="D8" s="6" t="e">
        <f t="shared" si="0"/>
        <v>#DIV/0!</v>
      </c>
      <c r="E8" s="4">
        <f t="shared" si="9"/>
        <v>6</v>
      </c>
      <c r="H8" s="6" t="e">
        <f t="shared" si="3"/>
        <v>#DIV/0!</v>
      </c>
      <c r="J8" t="e">
        <f t="shared" si="1"/>
        <v>#DIV/0!</v>
      </c>
      <c r="K8" t="e">
        <f t="shared" si="2"/>
        <v>#DIV/0!</v>
      </c>
      <c r="L8" s="6" t="e">
        <f t="shared" si="4"/>
        <v>#DIV/0!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 t="e">
        <f t="shared" si="5"/>
        <v>#DIV/0!</v>
      </c>
      <c r="T8" t="e">
        <f t="shared" si="6"/>
        <v>#DIV/0!</v>
      </c>
      <c r="U8" t="e">
        <f t="shared" si="7"/>
        <v>#DIV/0!</v>
      </c>
      <c r="X8" s="4">
        <v>1.0322246345414581</v>
      </c>
    </row>
    <row r="9" spans="1:26" x14ac:dyDescent="0.25">
      <c r="A9" s="4">
        <f t="shared" si="8"/>
        <v>7</v>
      </c>
      <c r="B9" s="4">
        <v>13350</v>
      </c>
      <c r="C9" s="4">
        <v>13350</v>
      </c>
      <c r="D9" s="6">
        <f t="shared" si="0"/>
        <v>1</v>
      </c>
      <c r="E9" s="4">
        <f t="shared" si="9"/>
        <v>7</v>
      </c>
      <c r="F9" s="4">
        <v>22980</v>
      </c>
      <c r="G9" s="4">
        <v>22990</v>
      </c>
      <c r="H9" s="6">
        <f t="shared" si="3"/>
        <v>1.0004351610095736</v>
      </c>
      <c r="J9">
        <f t="shared" si="1"/>
        <v>4.3506635448065198E-4</v>
      </c>
      <c r="K9">
        <f t="shared" si="2"/>
        <v>0</v>
      </c>
      <c r="L9" s="6" t="e">
        <f t="shared" si="4"/>
        <v>#DIV/0!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 t="e">
        <f t="shared" si="5"/>
        <v>#DIV/0!</v>
      </c>
      <c r="T9" t="e">
        <f t="shared" si="6"/>
        <v>#DIV/0!</v>
      </c>
      <c r="U9" t="e">
        <f t="shared" si="7"/>
        <v>#DIV/0!</v>
      </c>
      <c r="X9" s="4">
        <v>1.1160330920971091</v>
      </c>
    </row>
    <row r="10" spans="1:26" x14ac:dyDescent="0.25">
      <c r="A10" s="4">
        <f t="shared" si="8"/>
        <v>8</v>
      </c>
      <c r="B10" s="4">
        <v>13300</v>
      </c>
      <c r="C10" s="4">
        <v>13340</v>
      </c>
      <c r="D10" s="6">
        <f t="shared" si="0"/>
        <v>1.0030075187969925</v>
      </c>
      <c r="E10" s="4">
        <f t="shared" si="9"/>
        <v>8</v>
      </c>
      <c r="H10" s="6" t="e">
        <f t="shared" si="3"/>
        <v>#DIV/0!</v>
      </c>
      <c r="J10" t="e">
        <f t="shared" si="1"/>
        <v>#DIV/0!</v>
      </c>
      <c r="K10">
        <f t="shared" si="2"/>
        <v>3.0030052597695561E-3</v>
      </c>
      <c r="L10" s="6" t="e">
        <f t="shared" si="4"/>
        <v>#DIV/0!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 t="e">
        <f t="shared" si="5"/>
        <v>#DIV/0!</v>
      </c>
      <c r="T10" t="e">
        <f t="shared" si="6"/>
        <v>#DIV/0!</v>
      </c>
      <c r="U10" t="e">
        <f t="shared" si="7"/>
        <v>#DIV/0!</v>
      </c>
      <c r="X10" s="4">
        <v>1.1241682293005284</v>
      </c>
    </row>
    <row r="11" spans="1:26" x14ac:dyDescent="0.25">
      <c r="A11" s="4">
        <f t="shared" si="8"/>
        <v>9</v>
      </c>
      <c r="B11" s="4">
        <v>13320</v>
      </c>
      <c r="C11" s="4">
        <v>13340</v>
      </c>
      <c r="D11" s="6">
        <f t="shared" si="0"/>
        <v>1.0015015015015014</v>
      </c>
      <c r="E11" s="4">
        <f t="shared" si="9"/>
        <v>9</v>
      </c>
      <c r="F11" s="4">
        <v>22970</v>
      </c>
      <c r="G11" s="4">
        <v>22980</v>
      </c>
      <c r="H11" s="6">
        <f t="shared" si="3"/>
        <v>1.000435350457118</v>
      </c>
      <c r="J11">
        <f t="shared" si="1"/>
        <v>4.3525571960271564E-4</v>
      </c>
      <c r="K11">
        <f t="shared" si="2"/>
        <v>1.5003753752344921E-3</v>
      </c>
      <c r="L11" s="6">
        <f t="shared" si="4"/>
        <v>0.29009788269464898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0.75460497160416029</v>
      </c>
      <c r="T11">
        <f t="shared" si="6"/>
        <v>0.73103125092496879</v>
      </c>
      <c r="U11">
        <f t="shared" si="7"/>
        <v>1.0322472133022547</v>
      </c>
      <c r="X11" s="4">
        <v>1.1258800249942278</v>
      </c>
    </row>
    <row r="12" spans="1:26" x14ac:dyDescent="0.25">
      <c r="A12" s="4">
        <f t="shared" si="8"/>
        <v>10</v>
      </c>
      <c r="B12" s="4">
        <v>13300</v>
      </c>
      <c r="C12" s="4">
        <v>13370</v>
      </c>
      <c r="D12" s="6">
        <f t="shared" si="0"/>
        <v>1.0052631578947369</v>
      </c>
      <c r="E12" s="4">
        <f t="shared" si="9"/>
        <v>10</v>
      </c>
      <c r="F12" s="4">
        <v>22960</v>
      </c>
      <c r="G12" s="4">
        <v>22980</v>
      </c>
      <c r="H12" s="6">
        <f t="shared" si="3"/>
        <v>1.0008710801393728</v>
      </c>
      <c r="J12">
        <f t="shared" si="1"/>
        <v>8.7070096924389095E-4</v>
      </c>
      <c r="K12">
        <f t="shared" si="2"/>
        <v>5.249355886143745E-3</v>
      </c>
      <c r="L12" s="6">
        <f t="shared" si="4"/>
        <v>0.16586815375619748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0.77875523090979526</v>
      </c>
      <c r="T12">
        <f t="shared" si="6"/>
        <v>0.72289470059841598</v>
      </c>
      <c r="U12">
        <f t="shared" si="7"/>
        <v>1.0772733985532577</v>
      </c>
      <c r="X12" s="4">
        <v>1.091496517653594</v>
      </c>
    </row>
    <row r="13" spans="1:26" x14ac:dyDescent="0.25">
      <c r="A13" s="4">
        <f t="shared" si="8"/>
        <v>11</v>
      </c>
      <c r="B13" s="4">
        <v>13350</v>
      </c>
      <c r="C13" s="4">
        <v>13380</v>
      </c>
      <c r="D13" s="6">
        <f t="shared" si="0"/>
        <v>1.002247191011236</v>
      </c>
      <c r="E13" s="4">
        <f t="shared" si="9"/>
        <v>11</v>
      </c>
      <c r="F13" s="4">
        <v>22960</v>
      </c>
      <c r="G13" s="4">
        <v>22970</v>
      </c>
      <c r="H13" s="6">
        <f t="shared" si="3"/>
        <v>1.0004355400696865</v>
      </c>
      <c r="J13">
        <f t="shared" si="1"/>
        <v>4.3544524964129328E-4</v>
      </c>
      <c r="K13">
        <f t="shared" si="2"/>
        <v>2.2446698538239494E-3</v>
      </c>
      <c r="L13" s="6">
        <f t="shared" si="4"/>
        <v>0.19399077726262612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0.7732881929001455</v>
      </c>
      <c r="T13">
        <f t="shared" si="6"/>
        <v>0.72473661994759309</v>
      </c>
      <c r="U13">
        <f t="shared" si="7"/>
        <v>1.0669920238831911</v>
      </c>
      <c r="X13" s="4">
        <v>1.0664375767391514</v>
      </c>
    </row>
    <row r="14" spans="1:26" x14ac:dyDescent="0.25">
      <c r="A14" s="4">
        <f t="shared" si="8"/>
        <v>12</v>
      </c>
      <c r="B14" s="4">
        <v>13310</v>
      </c>
      <c r="C14" s="4">
        <v>13350</v>
      </c>
      <c r="D14" s="6">
        <f t="shared" si="0"/>
        <v>1.0030052592036063</v>
      </c>
      <c r="E14" s="4">
        <f t="shared" si="9"/>
        <v>12</v>
      </c>
      <c r="F14" s="4">
        <v>22960</v>
      </c>
      <c r="G14" s="4">
        <v>22980</v>
      </c>
      <c r="H14" s="6">
        <f t="shared" si="3"/>
        <v>1.0008710801393728</v>
      </c>
      <c r="J14">
        <f t="shared" si="1"/>
        <v>8.7070096924389095E-4</v>
      </c>
      <c r="K14">
        <f t="shared" si="2"/>
        <v>3.0007524392382419E-3</v>
      </c>
      <c r="L14" s="6">
        <f t="shared" si="4"/>
        <v>0.29016088027072418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0.75459272487537132</v>
      </c>
      <c r="T14">
        <f t="shared" si="6"/>
        <v>0.7310353770142114</v>
      </c>
      <c r="U14">
        <f t="shared" si="7"/>
        <v>1.0322246345414581</v>
      </c>
      <c r="X14" s="4">
        <v>0.93009787201835492</v>
      </c>
    </row>
    <row r="15" spans="1:26" x14ac:dyDescent="0.25">
      <c r="A15" s="4">
        <f t="shared" si="8"/>
        <v>13</v>
      </c>
      <c r="B15" s="4">
        <v>12820</v>
      </c>
      <c r="C15" s="4">
        <v>13380</v>
      </c>
      <c r="D15" s="6">
        <f t="shared" si="0"/>
        <v>1.0436817472698907</v>
      </c>
      <c r="E15" s="4">
        <f t="shared" si="9"/>
        <v>13</v>
      </c>
      <c r="F15" s="4">
        <v>22930</v>
      </c>
      <c r="G15" s="4">
        <v>22990</v>
      </c>
      <c r="H15" s="6">
        <f t="shared" si="3"/>
        <v>1.0026166593981682</v>
      </c>
      <c r="J15">
        <f t="shared" si="1"/>
        <v>2.6132419052770114E-3</v>
      </c>
      <c r="K15">
        <f t="shared" si="2"/>
        <v>4.2754603207558334E-2</v>
      </c>
      <c r="L15" s="6">
        <f t="shared" si="4"/>
        <v>6.1121884176790389E-2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0.79911790571603203</v>
      </c>
      <c r="T15">
        <f t="shared" si="6"/>
        <v>0.71603423892604312</v>
      </c>
      <c r="U15">
        <f t="shared" si="7"/>
        <v>1.1160330920971091</v>
      </c>
      <c r="X15" s="4">
        <v>1.0953146434084418</v>
      </c>
    </row>
    <row r="16" spans="1:26" x14ac:dyDescent="0.25">
      <c r="A16" s="4">
        <f t="shared" si="8"/>
        <v>14</v>
      </c>
      <c r="B16" s="4">
        <v>11820</v>
      </c>
      <c r="C16" s="4">
        <v>12220</v>
      </c>
      <c r="D16" s="6">
        <f t="shared" si="0"/>
        <v>1.0338409475465313</v>
      </c>
      <c r="E16" s="4">
        <f t="shared" si="9"/>
        <v>14</v>
      </c>
      <c r="F16" s="4">
        <v>22870</v>
      </c>
      <c r="G16" s="4">
        <v>22900</v>
      </c>
      <c r="H16" s="6">
        <f t="shared" si="3"/>
        <v>1.0013117621337997</v>
      </c>
      <c r="J16">
        <f t="shared" si="1"/>
        <v>1.3109025255041431E-3</v>
      </c>
      <c r="K16">
        <f t="shared" si="2"/>
        <v>3.3280941765497153E-2</v>
      </c>
      <c r="L16" s="6">
        <f t="shared" si="4"/>
        <v>3.9388985285962526E-2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0.80334278126040892</v>
      </c>
      <c r="T16">
        <f t="shared" si="6"/>
        <v>0.7146108209802895</v>
      </c>
      <c r="U16">
        <f t="shared" si="7"/>
        <v>1.1241682293005284</v>
      </c>
      <c r="X16" s="4">
        <v>1.1145739005829507</v>
      </c>
    </row>
    <row r="17" spans="1:24" x14ac:dyDescent="0.25">
      <c r="A17" s="5">
        <f t="shared" si="8"/>
        <v>15</v>
      </c>
      <c r="B17" s="4">
        <v>11780</v>
      </c>
      <c r="C17" s="4">
        <v>12700</v>
      </c>
      <c r="D17" s="6">
        <f t="shared" si="0"/>
        <v>1.0780984719864177</v>
      </c>
      <c r="E17" s="5">
        <f t="shared" si="9"/>
        <v>15</v>
      </c>
      <c r="F17" s="4">
        <v>22880</v>
      </c>
      <c r="G17" s="4">
        <v>22940</v>
      </c>
      <c r="H17" s="6">
        <f t="shared" si="3"/>
        <v>1.0026223776223777</v>
      </c>
      <c r="I17" s="3"/>
      <c r="J17" s="3">
        <f t="shared" si="1"/>
        <v>2.6189451896275733E-3</v>
      </c>
      <c r="K17" s="3">
        <f t="shared" si="2"/>
        <v>7.5198815241105013E-2</v>
      </c>
      <c r="L17" s="6">
        <f t="shared" si="4"/>
        <v>3.4826947488874944E-2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0.80422964140816278</v>
      </c>
      <c r="T17" s="3">
        <f t="shared" si="6"/>
        <v>0.71431202575273145</v>
      </c>
      <c r="U17">
        <f t="shared" si="7"/>
        <v>1.1258800249942278</v>
      </c>
      <c r="X17" s="4">
        <v>1.1333697241135579</v>
      </c>
    </row>
    <row r="18" spans="1:24" x14ac:dyDescent="0.25">
      <c r="A18" s="4">
        <f t="shared" si="8"/>
        <v>16</v>
      </c>
      <c r="B18" s="4">
        <v>13340</v>
      </c>
      <c r="C18" s="4">
        <v>13570</v>
      </c>
      <c r="D18" s="6">
        <f t="shared" si="0"/>
        <v>1.0172413793103448</v>
      </c>
      <c r="E18" s="4">
        <f t="shared" si="9"/>
        <v>16</v>
      </c>
      <c r="F18" s="4">
        <v>22970</v>
      </c>
      <c r="G18" s="4">
        <v>23020</v>
      </c>
      <c r="H18" s="6">
        <f t="shared" si="3"/>
        <v>1.00217675228559</v>
      </c>
      <c r="J18">
        <f t="shared" si="1"/>
        <v>2.1743865927298027E-3</v>
      </c>
      <c r="K18">
        <f t="shared" si="2"/>
        <v>1.709443335930004E-2</v>
      </c>
      <c r="L18" s="6">
        <f t="shared" si="4"/>
        <v>0.12719851819755415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0.78627260806239552</v>
      </c>
      <c r="T18">
        <f t="shared" si="6"/>
        <v>0.72036199414786706</v>
      </c>
      <c r="U18">
        <f t="shared" si="7"/>
        <v>1.091496517653594</v>
      </c>
      <c r="X18" s="4">
        <v>1.1160880309278098</v>
      </c>
    </row>
    <row r="19" spans="1:24" x14ac:dyDescent="0.25">
      <c r="A19" s="5">
        <f t="shared" si="8"/>
        <v>17</v>
      </c>
      <c r="B19" s="4">
        <v>13460</v>
      </c>
      <c r="C19" s="4">
        <v>13550</v>
      </c>
      <c r="D19" s="6">
        <f t="shared" si="0"/>
        <v>1.0066864784546805</v>
      </c>
      <c r="E19" s="5">
        <f t="shared" si="9"/>
        <v>17</v>
      </c>
      <c r="F19" s="4">
        <v>23010</v>
      </c>
      <c r="G19" s="4">
        <v>23040</v>
      </c>
      <c r="H19" s="6">
        <f t="shared" si="3"/>
        <v>1.001303780964798</v>
      </c>
      <c r="I19" s="3"/>
      <c r="J19" s="3">
        <f t="shared" si="1"/>
        <v>1.3029317804160619E-3</v>
      </c>
      <c r="K19" s="3">
        <f t="shared" si="2"/>
        <v>6.6642231091281375E-3</v>
      </c>
      <c r="L19" s="6">
        <f t="shared" si="4"/>
        <v>0.19551142857618417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0.77299257828478984</v>
      </c>
      <c r="T19" s="3">
        <f t="shared" si="6"/>
        <v>0.72483621652602581</v>
      </c>
      <c r="U19">
        <f t="shared" si="7"/>
        <v>1.0664375767391514</v>
      </c>
      <c r="X19" s="4">
        <v>1.1245264288845511</v>
      </c>
    </row>
    <row r="20" spans="1:24" x14ac:dyDescent="0.25">
      <c r="A20" s="4">
        <f t="shared" si="8"/>
        <v>18</v>
      </c>
      <c r="B20" s="4">
        <v>13410</v>
      </c>
      <c r="C20" s="4">
        <v>13470</v>
      </c>
      <c r="D20" s="6">
        <f t="shared" si="0"/>
        <v>1.0044742729306488</v>
      </c>
      <c r="E20" s="4">
        <f>E19+1</f>
        <v>18</v>
      </c>
      <c r="F20" s="4">
        <v>23040</v>
      </c>
      <c r="G20" s="4">
        <v>23100</v>
      </c>
      <c r="H20" s="6">
        <f t="shared" si="3"/>
        <v>1.0026041666666667</v>
      </c>
      <c r="J20">
        <f t="shared" si="1"/>
        <v>2.6007817000574403E-3</v>
      </c>
      <c r="K20">
        <f t="shared" si="2"/>
        <v>4.4642931286855278E-3</v>
      </c>
      <c r="L20" s="6">
        <f t="shared" si="4"/>
        <v>0.58257413325885654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0.69774758849447838</v>
      </c>
      <c r="T20">
        <f t="shared" si="6"/>
        <v>0.75018727543192221</v>
      </c>
      <c r="U20">
        <f t="shared" si="7"/>
        <v>0.93009787201835492</v>
      </c>
      <c r="X20" s="4">
        <v>1.0921381908381718</v>
      </c>
    </row>
    <row r="21" spans="1:24" x14ac:dyDescent="0.25">
      <c r="A21" s="4">
        <f t="shared" si="8"/>
        <v>19</v>
      </c>
      <c r="B21" s="4">
        <v>13420</v>
      </c>
      <c r="C21" s="4">
        <v>13570</v>
      </c>
      <c r="D21" s="6">
        <f t="shared" si="0"/>
        <v>1.0111773472429211</v>
      </c>
      <c r="E21" s="4">
        <f t="shared" si="9"/>
        <v>19</v>
      </c>
      <c r="F21" s="4">
        <v>23080</v>
      </c>
      <c r="G21" s="4">
        <v>23110</v>
      </c>
      <c r="H21" s="6">
        <f t="shared" si="3"/>
        <v>1.0012998266897748</v>
      </c>
      <c r="J21">
        <f t="shared" si="1"/>
        <v>1.2989826463906465E-3</v>
      </c>
      <c r="K21">
        <f t="shared" si="2"/>
        <v>1.1115342303242102E-2</v>
      </c>
      <c r="L21" s="6">
        <f t="shared" si="4"/>
        <v>0.11686393553635877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0.78828165093173186</v>
      </c>
      <c r="T21">
        <f t="shared" si="6"/>
        <v>0.71968512032188947</v>
      </c>
      <c r="U21">
        <f t="shared" si="7"/>
        <v>1.0953146434084418</v>
      </c>
      <c r="X21" s="4">
        <v>1.0615616780152997</v>
      </c>
    </row>
    <row r="22" spans="1:24" x14ac:dyDescent="0.25">
      <c r="A22" s="4">
        <f t="shared" si="8"/>
        <v>20</v>
      </c>
      <c r="B22" s="4">
        <v>13460</v>
      </c>
      <c r="C22" s="4">
        <v>13550</v>
      </c>
      <c r="D22" s="6">
        <f t="shared" si="0"/>
        <v>1.0066864784546805</v>
      </c>
      <c r="E22" s="4">
        <f t="shared" si="9"/>
        <v>20</v>
      </c>
      <c r="F22" s="4">
        <v>23070</v>
      </c>
      <c r="G22" s="4">
        <v>23080</v>
      </c>
      <c r="H22" s="6">
        <f t="shared" si="3"/>
        <v>1.0004334633723451</v>
      </c>
      <c r="J22">
        <f t="shared" si="1"/>
        <v>4.3336945423654401E-4</v>
      </c>
      <c r="K22">
        <f t="shared" si="2"/>
        <v>6.6642231091281375E-3</v>
      </c>
      <c r="L22" s="6">
        <f t="shared" si="4"/>
        <v>6.5029253543889914E-2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0.79835831311106786</v>
      </c>
      <c r="T22">
        <f t="shared" si="6"/>
        <v>0.7162901559901107</v>
      </c>
      <c r="U22">
        <f t="shared" si="7"/>
        <v>1.1145739005829507</v>
      </c>
      <c r="X22" s="4">
        <v>1.080162370817108</v>
      </c>
    </row>
    <row r="23" spans="1:24" x14ac:dyDescent="0.25">
      <c r="A23" s="4">
        <f t="shared" si="8"/>
        <v>21</v>
      </c>
      <c r="B23" s="4">
        <v>13570</v>
      </c>
      <c r="C23" s="4">
        <v>13970</v>
      </c>
      <c r="D23" s="6">
        <f t="shared" si="0"/>
        <v>1.0294767870302137</v>
      </c>
      <c r="E23" s="4">
        <f t="shared" si="9"/>
        <v>21</v>
      </c>
      <c r="F23" s="4">
        <v>23080</v>
      </c>
      <c r="G23" s="4">
        <v>23090</v>
      </c>
      <c r="H23" s="6">
        <f t="shared" si="3"/>
        <v>1.0004332755632583</v>
      </c>
      <c r="J23">
        <f t="shared" si="1"/>
        <v>4.3318172650528414E-4</v>
      </c>
      <c r="K23">
        <f t="shared" si="2"/>
        <v>2.9050699422092693E-2</v>
      </c>
      <c r="L23" s="6">
        <f t="shared" si="4"/>
        <v>1.4911232263683636E-2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0.80810125644793995</v>
      </c>
      <c r="T23">
        <f t="shared" si="6"/>
        <v>0.71300762606834234</v>
      </c>
      <c r="U23">
        <f t="shared" si="7"/>
        <v>1.1333697241135579</v>
      </c>
      <c r="X23" s="4">
        <v>1.0230684270084349</v>
      </c>
    </row>
    <row r="24" spans="1:24" x14ac:dyDescent="0.25">
      <c r="A24" s="4">
        <f t="shared" si="8"/>
        <v>22</v>
      </c>
      <c r="B24" s="4">
        <v>14020</v>
      </c>
      <c r="C24" s="4">
        <v>14120</v>
      </c>
      <c r="D24" s="6">
        <f t="shared" si="0"/>
        <v>1.007132667617689</v>
      </c>
      <c r="E24" s="4">
        <f t="shared" si="9"/>
        <v>22</v>
      </c>
      <c r="F24" s="4">
        <v>23070</v>
      </c>
      <c r="G24" s="4">
        <v>23080</v>
      </c>
      <c r="H24" s="6">
        <f t="shared" si="3"/>
        <v>1.0004334633723451</v>
      </c>
      <c r="J24">
        <f t="shared" si="1"/>
        <v>4.3336945423654401E-4</v>
      </c>
      <c r="K24">
        <f t="shared" si="2"/>
        <v>7.1073504586520184E-3</v>
      </c>
      <c r="L24" s="6">
        <f t="shared" si="4"/>
        <v>6.0974825535581784E-2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0.79914649391588299</v>
      </c>
      <c r="T24">
        <f t="shared" si="6"/>
        <v>0.71602460717327854</v>
      </c>
      <c r="U24">
        <f t="shared" si="7"/>
        <v>1.1160880309278098</v>
      </c>
      <c r="X24" s="4">
        <v>1.0228363220545518</v>
      </c>
    </row>
    <row r="25" spans="1:24" x14ac:dyDescent="0.25">
      <c r="A25" s="4">
        <f t="shared" si="8"/>
        <v>23</v>
      </c>
      <c r="B25" s="4">
        <v>14110</v>
      </c>
      <c r="C25" s="4">
        <v>14270</v>
      </c>
      <c r="D25" s="6">
        <f t="shared" si="0"/>
        <v>1.0113394755492557</v>
      </c>
      <c r="E25" s="4">
        <f t="shared" si="9"/>
        <v>23</v>
      </c>
      <c r="F25" s="4">
        <v>23070</v>
      </c>
      <c r="G25" s="4">
        <v>23080</v>
      </c>
      <c r="H25" s="6">
        <f t="shared" si="3"/>
        <v>1.0004334633723451</v>
      </c>
      <c r="J25">
        <f t="shared" si="1"/>
        <v>4.3336945423654401E-4</v>
      </c>
      <c r="K25">
        <f t="shared" si="2"/>
        <v>1.1275665624022307E-2</v>
      </c>
      <c r="L25" s="6">
        <f t="shared" si="4"/>
        <v>3.8434046262711935E-2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0.8035284214065288</v>
      </c>
      <c r="T25">
        <f t="shared" si="6"/>
        <v>0.71454827629402262</v>
      </c>
      <c r="U25">
        <f t="shared" si="7"/>
        <v>1.1245264288845511</v>
      </c>
      <c r="X25" s="4">
        <v>1.060845290595696</v>
      </c>
    </row>
    <row r="26" spans="1:24" x14ac:dyDescent="0.25">
      <c r="A26" s="4">
        <f t="shared" si="8"/>
        <v>24</v>
      </c>
      <c r="B26" s="4">
        <v>14330</v>
      </c>
      <c r="C26" s="4">
        <v>14420</v>
      </c>
      <c r="D26" s="6">
        <f t="shared" si="0"/>
        <v>1.0062805303558968</v>
      </c>
      <c r="E26" s="4">
        <f t="shared" si="9"/>
        <v>24</v>
      </c>
      <c r="H26" s="6" t="e">
        <f t="shared" si="3"/>
        <v>#DIV/0!</v>
      </c>
      <c r="J26" t="e">
        <f t="shared" si="1"/>
        <v>#DIV/0!</v>
      </c>
      <c r="K26">
        <f t="shared" si="2"/>
        <v>6.2608900167226327E-3</v>
      </c>
      <c r="L26" s="6" t="e">
        <f t="shared" si="4"/>
        <v>#DIV/0!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 t="e">
        <f t="shared" si="5"/>
        <v>#DIV/0!</v>
      </c>
      <c r="T26" t="e">
        <f t="shared" si="6"/>
        <v>#DIV/0!</v>
      </c>
      <c r="U26" t="e">
        <f t="shared" si="7"/>
        <v>#DIV/0!</v>
      </c>
      <c r="X26" s="4">
        <v>1.0229136873728983</v>
      </c>
    </row>
    <row r="27" spans="1:24" x14ac:dyDescent="0.25">
      <c r="A27" s="4">
        <f t="shared" si="8"/>
        <v>25</v>
      </c>
      <c r="B27" s="4">
        <v>14410</v>
      </c>
      <c r="C27" s="4">
        <v>14420</v>
      </c>
      <c r="D27" s="6">
        <f t="shared" si="0"/>
        <v>1.0006939625260236</v>
      </c>
      <c r="E27" s="4">
        <f t="shared" si="9"/>
        <v>25</v>
      </c>
      <c r="H27" s="6" t="e">
        <f>G27/#REF!</f>
        <v>#REF!</v>
      </c>
      <c r="J27" t="e">
        <f t="shared" si="1"/>
        <v>#REF!</v>
      </c>
      <c r="K27">
        <f t="shared" si="2"/>
        <v>6.937218453723083E-4</v>
      </c>
      <c r="L27" s="6" t="e">
        <f t="shared" si="4"/>
        <v>#REF!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 t="e">
        <f t="shared" si="5"/>
        <v>#REF!</v>
      </c>
      <c r="T27" t="e">
        <f t="shared" si="6"/>
        <v>#REF!</v>
      </c>
      <c r="U27" t="e">
        <f t="shared" si="7"/>
        <v>#REF!</v>
      </c>
      <c r="X27" s="4">
        <v>0.91304761061418915</v>
      </c>
    </row>
    <row r="28" spans="1:24" x14ac:dyDescent="0.25">
      <c r="A28" s="4">
        <f t="shared" si="8"/>
        <v>26</v>
      </c>
      <c r="B28" s="4">
        <v>14430</v>
      </c>
      <c r="C28" s="4">
        <v>14480</v>
      </c>
      <c r="D28" s="6">
        <f t="shared" si="0"/>
        <v>1.0034650034650034</v>
      </c>
      <c r="E28" s="4">
        <f t="shared" si="9"/>
        <v>26</v>
      </c>
      <c r="H28" s="6" t="e">
        <f t="shared" si="3"/>
        <v>#DIV/0!</v>
      </c>
      <c r="J28" t="e">
        <f t="shared" si="1"/>
        <v>#DIV/0!</v>
      </c>
      <c r="K28">
        <f t="shared" si="2"/>
        <v>3.459014171790785E-3</v>
      </c>
      <c r="L28" s="6" t="e">
        <f t="shared" si="4"/>
        <v>#DIV/0!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 t="e">
        <f t="shared" si="5"/>
        <v>#DIV/0!</v>
      </c>
      <c r="T28" t="e">
        <f t="shared" si="6"/>
        <v>#DIV/0!</v>
      </c>
      <c r="U28" t="e">
        <f t="shared" si="7"/>
        <v>#DIV/0!</v>
      </c>
      <c r="X28" s="4">
        <v>1.0916293427726333</v>
      </c>
    </row>
    <row r="29" spans="1:24" x14ac:dyDescent="0.25">
      <c r="A29" s="4">
        <f t="shared" si="8"/>
        <v>27</v>
      </c>
      <c r="B29" s="4">
        <v>14450</v>
      </c>
      <c r="C29" s="4">
        <v>14500</v>
      </c>
      <c r="D29" s="6">
        <f t="shared" si="0"/>
        <v>1.0034602076124568</v>
      </c>
      <c r="E29" s="4">
        <f t="shared" si="9"/>
        <v>27</v>
      </c>
      <c r="F29" s="4">
        <v>23070</v>
      </c>
      <c r="G29" s="4">
        <v>23080</v>
      </c>
      <c r="H29" s="6">
        <f t="shared" si="3"/>
        <v>1.0004334633723451</v>
      </c>
      <c r="J29">
        <f t="shared" si="1"/>
        <v>4.3336945423654401E-4</v>
      </c>
      <c r="K29">
        <f t="shared" si="2"/>
        <v>3.4542348680876036E-3</v>
      </c>
      <c r="L29" s="6">
        <f t="shared" si="4"/>
        <v>0.12546033225484574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0.7866105114096581</v>
      </c>
      <c r="T29">
        <f t="shared" si="6"/>
        <v>0.72024814992136343</v>
      </c>
      <c r="U29">
        <f t="shared" si="7"/>
        <v>1.0921381908381718</v>
      </c>
      <c r="X29" s="4">
        <v>1.0227099489404654</v>
      </c>
    </row>
    <row r="30" spans="1:24" x14ac:dyDescent="0.25">
      <c r="A30" s="4">
        <f t="shared" si="8"/>
        <v>28</v>
      </c>
      <c r="B30" s="4">
        <v>14450</v>
      </c>
      <c r="C30" s="4">
        <v>14470</v>
      </c>
      <c r="D30" s="6">
        <f t="shared" si="0"/>
        <v>1.0013840830449827</v>
      </c>
      <c r="E30" s="4">
        <f t="shared" si="9"/>
        <v>28</v>
      </c>
      <c r="H30" s="6" t="e">
        <f t="shared" si="3"/>
        <v>#DIV/0!</v>
      </c>
      <c r="J30" t="e">
        <f t="shared" si="1"/>
        <v>#DIV/0!</v>
      </c>
      <c r="K30">
        <f t="shared" si="2"/>
        <v>1.3831260849513473E-3</v>
      </c>
      <c r="L30" s="6" t="e">
        <f t="shared" si="4"/>
        <v>#DIV/0!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 t="e">
        <f t="shared" si="5"/>
        <v>#DIV/0!</v>
      </c>
      <c r="T30" t="e">
        <f t="shared" si="6"/>
        <v>#DIV/0!</v>
      </c>
      <c r="U30" t="e">
        <f t="shared" si="7"/>
        <v>#DIV/0!</v>
      </c>
      <c r="X30" s="4">
        <v>1.1174176174409634</v>
      </c>
    </row>
    <row r="31" spans="1:24" x14ac:dyDescent="0.25">
      <c r="A31" s="4">
        <f t="shared" si="8"/>
        <v>29</v>
      </c>
      <c r="B31" s="4">
        <v>14440</v>
      </c>
      <c r="C31" s="4">
        <v>14470</v>
      </c>
      <c r="D31" s="6">
        <f t="shared" si="0"/>
        <v>1.0020775623268698</v>
      </c>
      <c r="E31" s="4">
        <f t="shared" si="9"/>
        <v>29</v>
      </c>
      <c r="F31" s="4">
        <v>23060</v>
      </c>
      <c r="G31" s="4">
        <v>23070</v>
      </c>
      <c r="H31" s="6">
        <f t="shared" si="3"/>
        <v>1.0004336513443193</v>
      </c>
      <c r="J31">
        <f t="shared" si="1"/>
        <v>4.3355734474943776E-4</v>
      </c>
      <c r="K31">
        <f t="shared" si="2"/>
        <v>2.0754071787123579E-3</v>
      </c>
      <c r="L31" s="6">
        <f t="shared" si="4"/>
        <v>0.20890230562777043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0.77038939178596144</v>
      </c>
      <c r="T31">
        <f t="shared" si="6"/>
        <v>0.72571326540939651</v>
      </c>
      <c r="U31">
        <f t="shared" si="7"/>
        <v>1.0615616780152997</v>
      </c>
      <c r="X31" s="4">
        <v>1.1192544723696924</v>
      </c>
    </row>
    <row r="32" spans="1:24" x14ac:dyDescent="0.25">
      <c r="A32" s="5">
        <f t="shared" si="8"/>
        <v>30</v>
      </c>
      <c r="B32" s="4">
        <v>14460</v>
      </c>
      <c r="C32" s="4">
        <v>14570</v>
      </c>
      <c r="D32" s="6">
        <f t="shared" si="0"/>
        <v>1.0076071922544951</v>
      </c>
      <c r="E32" s="5">
        <f t="shared" si="9"/>
        <v>30</v>
      </c>
      <c r="H32" s="6" t="e">
        <f t="shared" si="3"/>
        <v>#DIV/0!</v>
      </c>
      <c r="I32" s="3"/>
      <c r="J32" s="3" t="e">
        <f t="shared" si="1"/>
        <v>#DIV/0!</v>
      </c>
      <c r="K32" s="3">
        <f t="shared" si="2"/>
        <v>7.5784034764948098E-3</v>
      </c>
      <c r="L32" s="6" t="e">
        <f t="shared" si="4"/>
        <v>#DIV/0!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 t="e">
        <f t="shared" si="5"/>
        <v>#DIV/0!</v>
      </c>
      <c r="T32" s="3" t="e">
        <f t="shared" si="6"/>
        <v>#DIV/0!</v>
      </c>
      <c r="U32" t="e">
        <f t="shared" si="7"/>
        <v>#DIV/0!</v>
      </c>
      <c r="X32" s="4">
        <v>1.127698453977457</v>
      </c>
    </row>
    <row r="33" spans="1:24" x14ac:dyDescent="0.25">
      <c r="A33" s="4">
        <f t="shared" si="8"/>
        <v>31</v>
      </c>
      <c r="B33" s="4">
        <v>14580</v>
      </c>
      <c r="C33" s="4">
        <v>14650</v>
      </c>
      <c r="D33" s="6">
        <f t="shared" si="0"/>
        <v>1.0048010973936901</v>
      </c>
      <c r="E33" s="4">
        <f t="shared" si="9"/>
        <v>31</v>
      </c>
      <c r="H33" s="6" t="e">
        <f>G33/#REF!</f>
        <v>#REF!</v>
      </c>
      <c r="J33" t="e">
        <f t="shared" si="1"/>
        <v>#REF!</v>
      </c>
      <c r="K33">
        <f t="shared" si="2"/>
        <v>4.7896088825642932E-3</v>
      </c>
      <c r="L33" s="6" t="e">
        <f t="shared" si="4"/>
        <v>#REF!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 t="e">
        <f t="shared" si="5"/>
        <v>#REF!</v>
      </c>
      <c r="T33" t="e">
        <f t="shared" si="6"/>
        <v>#REF!</v>
      </c>
      <c r="U33" t="e">
        <f t="shared" si="7"/>
        <v>#REF!</v>
      </c>
      <c r="X33" s="4">
        <v>1.1093815802078648</v>
      </c>
    </row>
    <row r="34" spans="1:24" x14ac:dyDescent="0.25">
      <c r="A34" s="4">
        <f t="shared" si="8"/>
        <v>32</v>
      </c>
      <c r="B34" s="4">
        <v>14550</v>
      </c>
      <c r="C34" s="4">
        <v>14590</v>
      </c>
      <c r="D34" s="6">
        <f t="shared" si="0"/>
        <v>1.0027491408934708</v>
      </c>
      <c r="E34" s="4">
        <f t="shared" si="9"/>
        <v>32</v>
      </c>
      <c r="F34" s="4">
        <v>23050</v>
      </c>
      <c r="G34" s="4">
        <v>23060</v>
      </c>
      <c r="H34" s="6">
        <f t="shared" si="3"/>
        <v>1.0004338394793926</v>
      </c>
      <c r="J34">
        <f t="shared" ref="J34:J65" si="10">LN(H34)</f>
        <v>4.3374539825539034E-4</v>
      </c>
      <c r="K34">
        <f t="shared" ref="K34:K65" si="11">LN(D34)</f>
        <v>2.7453689171927482E-3</v>
      </c>
      <c r="L34" s="6">
        <f t="shared" si="4"/>
        <v>0.15799166208194443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0.78028642089127009</v>
      </c>
      <c r="T34">
        <f t="shared" si="6"/>
        <v>0.72237882189971914</v>
      </c>
      <c r="U34">
        <f t="shared" si="7"/>
        <v>1.080162370817108</v>
      </c>
      <c r="X34" s="4">
        <v>0.91559284520017092</v>
      </c>
    </row>
    <row r="35" spans="1:24" x14ac:dyDescent="0.25">
      <c r="A35" s="4">
        <f t="shared" si="8"/>
        <v>33</v>
      </c>
      <c r="B35" s="4">
        <v>14550</v>
      </c>
      <c r="C35" s="4">
        <v>14570</v>
      </c>
      <c r="D35" s="6">
        <f t="shared" si="0"/>
        <v>1.0013745704467354</v>
      </c>
      <c r="E35" s="4">
        <f t="shared" si="9"/>
        <v>33</v>
      </c>
      <c r="F35" s="4">
        <v>23050</v>
      </c>
      <c r="G35" s="4">
        <v>23060</v>
      </c>
      <c r="H35" s="6">
        <f t="shared" si="3"/>
        <v>1.0004338394793926</v>
      </c>
      <c r="J35">
        <f t="shared" si="10"/>
        <v>4.3374539825539034E-4</v>
      </c>
      <c r="K35">
        <f t="shared" si="11"/>
        <v>1.3736265896119398E-3</v>
      </c>
      <c r="L35" s="6">
        <f t="shared" si="4"/>
        <v>0.31576660027957582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0.74961497290565049</v>
      </c>
      <c r="T35">
        <f t="shared" si="6"/>
        <v>0.73271244925191115</v>
      </c>
      <c r="U35">
        <f t="shared" si="7"/>
        <v>1.0230684270084349</v>
      </c>
      <c r="X35" s="4">
        <v>1.0243165610454257</v>
      </c>
    </row>
    <row r="36" spans="1:24" x14ac:dyDescent="0.25">
      <c r="A36" s="4">
        <f t="shared" si="8"/>
        <v>34</v>
      </c>
      <c r="B36" s="4">
        <v>14580</v>
      </c>
      <c r="C36" s="4">
        <v>14600</v>
      </c>
      <c r="D36" s="6">
        <f t="shared" si="0"/>
        <v>1.0013717421124828</v>
      </c>
      <c r="E36" s="4">
        <f t="shared" si="9"/>
        <v>34</v>
      </c>
      <c r="F36" s="4">
        <v>23050</v>
      </c>
      <c r="G36" s="4">
        <v>23060</v>
      </c>
      <c r="H36" s="6">
        <f t="shared" si="3"/>
        <v>1.0004338394793926</v>
      </c>
      <c r="I36" s="8"/>
      <c r="J36" s="3">
        <f t="shared" si="10"/>
        <v>4.3374539825539034E-4</v>
      </c>
      <c r="K36" s="3">
        <f t="shared" si="11"/>
        <v>1.3708021337786216E-3</v>
      </c>
      <c r="L36" s="6">
        <f t="shared" si="4"/>
        <v>0.31641721847905896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0.74948849272767104</v>
      </c>
      <c r="T36" s="3">
        <f t="shared" si="6"/>
        <v>0.73275506214150454</v>
      </c>
      <c r="U36">
        <f t="shared" si="7"/>
        <v>1.0228363220545518</v>
      </c>
      <c r="X36" s="4">
        <v>1.1156329782646515</v>
      </c>
    </row>
    <row r="37" spans="1:24" x14ac:dyDescent="0.25">
      <c r="A37" s="5">
        <f t="shared" si="8"/>
        <v>35</v>
      </c>
      <c r="B37" s="4">
        <v>14550</v>
      </c>
      <c r="C37" s="4">
        <v>14600</v>
      </c>
      <c r="D37" s="6">
        <f t="shared" si="0"/>
        <v>1.0034364261168385</v>
      </c>
      <c r="E37" s="5">
        <f t="shared" si="9"/>
        <v>35</v>
      </c>
      <c r="H37" s="6" t="e">
        <f t="shared" si="3"/>
        <v>#DIV/0!</v>
      </c>
      <c r="I37" s="8"/>
      <c r="J37" s="3" t="e">
        <f t="shared" si="10"/>
        <v>#DIV/0!</v>
      </c>
      <c r="K37" s="3">
        <f t="shared" si="11"/>
        <v>3.4305350967892222E-3</v>
      </c>
      <c r="L37" s="6" t="e">
        <f t="shared" si="4"/>
        <v>#DIV/0!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 t="e">
        <f t="shared" si="5"/>
        <v>#DIV/0!</v>
      </c>
      <c r="T37" s="3" t="e">
        <f t="shared" si="6"/>
        <v>#DIV/0!</v>
      </c>
      <c r="U37" t="e">
        <f t="shared" si="7"/>
        <v>#DIV/0!</v>
      </c>
      <c r="X37" s="4">
        <v>1.092871586193189</v>
      </c>
    </row>
    <row r="38" spans="1:24" x14ac:dyDescent="0.25">
      <c r="A38" s="4">
        <f t="shared" si="8"/>
        <v>36</v>
      </c>
      <c r="B38" s="4">
        <v>14560</v>
      </c>
      <c r="C38" s="4">
        <v>14570</v>
      </c>
      <c r="D38" s="6">
        <f t="shared" si="0"/>
        <v>1.0006868131868132</v>
      </c>
      <c r="E38" s="4">
        <f t="shared" si="9"/>
        <v>36</v>
      </c>
      <c r="H38" s="6" t="e">
        <f t="shared" si="3"/>
        <v>#DIV/0!</v>
      </c>
      <c r="J38" t="e">
        <f t="shared" si="10"/>
        <v>#DIV/0!</v>
      </c>
      <c r="K38">
        <f t="shared" si="11"/>
        <v>6.8657743857355145E-4</v>
      </c>
      <c r="L38" s="6" t="e">
        <f t="shared" si="4"/>
        <v>#DIV/0!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 t="e">
        <f t="shared" si="5"/>
        <v>#DIV/0!</v>
      </c>
      <c r="T38" t="e">
        <f t="shared" si="6"/>
        <v>#DIV/0!</v>
      </c>
      <c r="U38" t="e">
        <f t="shared" si="7"/>
        <v>#DIV/0!</v>
      </c>
      <c r="X38" s="4">
        <v>1.1140565868008516</v>
      </c>
    </row>
    <row r="39" spans="1:24" x14ac:dyDescent="0.25">
      <c r="A39" s="5">
        <f t="shared" si="8"/>
        <v>37</v>
      </c>
      <c r="B39" s="4">
        <v>14570</v>
      </c>
      <c r="C39" s="4">
        <v>14600</v>
      </c>
      <c r="D39" s="6">
        <f t="shared" si="0"/>
        <v>1.0020590253946466</v>
      </c>
      <c r="E39" s="5">
        <f t="shared" si="9"/>
        <v>37</v>
      </c>
      <c r="F39" s="4">
        <v>23050</v>
      </c>
      <c r="G39" s="4">
        <v>23060</v>
      </c>
      <c r="H39" s="6">
        <f t="shared" si="3"/>
        <v>1.0004338394793926</v>
      </c>
      <c r="I39" s="3"/>
      <c r="J39" s="3">
        <f t="shared" si="10"/>
        <v>4.3374539825539034E-4</v>
      </c>
      <c r="K39" s="3">
        <f t="shared" si="11"/>
        <v>2.0569085071773965E-3</v>
      </c>
      <c r="L39" s="6">
        <f t="shared" si="4"/>
        <v>0.21087248010393994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0.77000638986779413</v>
      </c>
      <c r="T39" s="3">
        <f t="shared" si="6"/>
        <v>0.72584230395688776</v>
      </c>
      <c r="U39">
        <f t="shared" si="7"/>
        <v>1.060845290595696</v>
      </c>
      <c r="X39" s="4">
        <v>1.1108977208649669</v>
      </c>
    </row>
    <row r="40" spans="1:24" x14ac:dyDescent="0.25">
      <c r="A40" s="4">
        <f t="shared" si="8"/>
        <v>38</v>
      </c>
      <c r="B40" s="4">
        <v>14570</v>
      </c>
      <c r="C40" s="4">
        <v>14590</v>
      </c>
      <c r="D40" s="6">
        <f t="shared" si="0"/>
        <v>1.0013726835964309</v>
      </c>
      <c r="E40" s="4">
        <f t="shared" si="9"/>
        <v>38</v>
      </c>
      <c r="F40" s="4">
        <v>23050</v>
      </c>
      <c r="G40" s="4">
        <v>23060</v>
      </c>
      <c r="H40" s="6">
        <f t="shared" si="3"/>
        <v>1.0004338394793926</v>
      </c>
      <c r="J40">
        <f t="shared" si="10"/>
        <v>4.3374539825539034E-4</v>
      </c>
      <c r="K40">
        <f t="shared" si="11"/>
        <v>1.3717423275807366E-3</v>
      </c>
      <c r="L40" s="6">
        <f t="shared" si="4"/>
        <v>0.31620034574595524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0.74953065278698638</v>
      </c>
      <c r="T40">
        <f t="shared" si="6"/>
        <v>0.73274085784497722</v>
      </c>
      <c r="U40">
        <f t="shared" si="7"/>
        <v>1.0229136873728983</v>
      </c>
      <c r="X40" s="4">
        <v>1.1068342029245495</v>
      </c>
    </row>
    <row r="41" spans="1:24" x14ac:dyDescent="0.25">
      <c r="A41" s="4">
        <f t="shared" si="8"/>
        <v>39</v>
      </c>
      <c r="B41" s="4">
        <v>14580</v>
      </c>
      <c r="C41" s="4">
        <v>14590</v>
      </c>
      <c r="D41" s="6">
        <f t="shared" si="0"/>
        <v>1.0006858710562414</v>
      </c>
      <c r="E41" s="4">
        <f t="shared" si="9"/>
        <v>39</v>
      </c>
      <c r="F41" s="4">
        <v>23040</v>
      </c>
      <c r="G41" s="4">
        <v>23050</v>
      </c>
      <c r="H41" s="6">
        <f t="shared" si="3"/>
        <v>1.0004340277777777</v>
      </c>
      <c r="J41">
        <f t="shared" si="10"/>
        <v>4.3393361496693621E-4</v>
      </c>
      <c r="K41">
        <f t="shared" si="11"/>
        <v>6.8563595418216663E-4</v>
      </c>
      <c r="L41" s="6">
        <f t="shared" si="4"/>
        <v>0.63289215263592258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0.68796576552757671</v>
      </c>
      <c r="T41">
        <f t="shared" si="6"/>
        <v>0.75348290442904253</v>
      </c>
      <c r="U41">
        <f t="shared" si="7"/>
        <v>0.91304761061418915</v>
      </c>
      <c r="X41" s="4">
        <v>1.2552278868063693</v>
      </c>
    </row>
    <row r="42" spans="1:24" x14ac:dyDescent="0.25">
      <c r="A42" s="4">
        <f t="shared" si="8"/>
        <v>40</v>
      </c>
      <c r="B42" s="4">
        <v>14590</v>
      </c>
      <c r="C42" s="4">
        <v>14640</v>
      </c>
      <c r="D42" s="6">
        <f t="shared" si="0"/>
        <v>1.0034270047978067</v>
      </c>
      <c r="E42" s="4">
        <f t="shared" si="9"/>
        <v>40</v>
      </c>
      <c r="F42" s="4">
        <v>23040</v>
      </c>
      <c r="G42" s="4">
        <v>23050</v>
      </c>
      <c r="H42" s="6">
        <f t="shared" si="3"/>
        <v>1.0004340277777777</v>
      </c>
      <c r="J42">
        <f t="shared" si="10"/>
        <v>4.3393361496693621E-4</v>
      </c>
      <c r="K42">
        <f t="shared" si="11"/>
        <v>3.4211459984711712E-3</v>
      </c>
      <c r="L42" s="6">
        <f t="shared" si="4"/>
        <v>0.12683867194234061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0.78634256217440901</v>
      </c>
      <c r="T42">
        <f t="shared" si="6"/>
        <v>0.72033842565753559</v>
      </c>
      <c r="U42">
        <f t="shared" si="7"/>
        <v>1.0916293427726333</v>
      </c>
      <c r="X42" s="4">
        <v>1.0942389244963699</v>
      </c>
    </row>
    <row r="43" spans="1:24" x14ac:dyDescent="0.25">
      <c r="A43" s="4">
        <f t="shared" si="8"/>
        <v>41</v>
      </c>
      <c r="B43" s="4">
        <v>14570</v>
      </c>
      <c r="C43" s="4">
        <v>14630</v>
      </c>
      <c r="D43" s="6">
        <f t="shared" si="0"/>
        <v>1.0041180507892931</v>
      </c>
      <c r="E43" s="4">
        <f t="shared" si="9"/>
        <v>41</v>
      </c>
      <c r="H43" s="6" t="e">
        <f t="shared" si="3"/>
        <v>#DIV/0!</v>
      </c>
      <c r="J43" t="e">
        <f t="shared" si="10"/>
        <v>#DIV/0!</v>
      </c>
      <c r="K43">
        <f t="shared" si="11"/>
        <v>4.1095948249194681E-3</v>
      </c>
      <c r="L43" s="6" t="e">
        <f t="shared" si="4"/>
        <v>#DIV/0!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 t="e">
        <f t="shared" si="5"/>
        <v>#DIV/0!</v>
      </c>
      <c r="T43" t="e">
        <f t="shared" si="6"/>
        <v>#DIV/0!</v>
      </c>
      <c r="U43" t="e">
        <f t="shared" si="7"/>
        <v>#DIV/0!</v>
      </c>
      <c r="X43" s="4">
        <v>1.1073196634185576</v>
      </c>
    </row>
    <row r="44" spans="1:24" x14ac:dyDescent="0.25">
      <c r="A44" s="4">
        <f t="shared" si="8"/>
        <v>42</v>
      </c>
      <c r="B44" s="4">
        <v>14590</v>
      </c>
      <c r="C44" s="4">
        <v>14610</v>
      </c>
      <c r="D44" s="6">
        <f t="shared" si="0"/>
        <v>1.0013708019191228</v>
      </c>
      <c r="E44" s="4">
        <f t="shared" si="9"/>
        <v>42</v>
      </c>
      <c r="F44" s="4">
        <v>23040</v>
      </c>
      <c r="G44" s="4">
        <v>23050</v>
      </c>
      <c r="H44" s="6">
        <f t="shared" si="3"/>
        <v>1.0004340277777777</v>
      </c>
      <c r="J44">
        <f t="shared" si="10"/>
        <v>4.3393361496693621E-4</v>
      </c>
      <c r="K44">
        <f t="shared" si="11"/>
        <v>1.3698632279139041E-3</v>
      </c>
      <c r="L44" s="6">
        <f t="shared" si="4"/>
        <v>0.31677148939004074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0.7494196224625761</v>
      </c>
      <c r="T44">
        <f t="shared" si="6"/>
        <v>0.7327782654690902</v>
      </c>
      <c r="U44">
        <f t="shared" si="7"/>
        <v>1.0227099489404654</v>
      </c>
      <c r="X44" s="4">
        <v>1.0660490016633011</v>
      </c>
    </row>
    <row r="45" spans="1:24" x14ac:dyDescent="0.25">
      <c r="A45" s="4">
        <f t="shared" si="8"/>
        <v>43</v>
      </c>
      <c r="B45" s="4">
        <v>14500</v>
      </c>
      <c r="C45" s="4">
        <v>14610</v>
      </c>
      <c r="D45" s="6">
        <f t="shared" si="0"/>
        <v>1.0075862068965518</v>
      </c>
      <c r="E45" s="4">
        <f t="shared" si="9"/>
        <v>43</v>
      </c>
      <c r="F45" s="4">
        <v>23040</v>
      </c>
      <c r="G45" s="4">
        <v>23050</v>
      </c>
      <c r="H45" s="6">
        <f t="shared" si="3"/>
        <v>1.0004340277777777</v>
      </c>
      <c r="J45">
        <f t="shared" si="10"/>
        <v>4.3393361496693621E-4</v>
      </c>
      <c r="K45">
        <f t="shared" si="11"/>
        <v>7.5575763360794333E-3</v>
      </c>
      <c r="L45" s="6">
        <f t="shared" si="4"/>
        <v>5.7417033671940856E-2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0.7998381286541747</v>
      </c>
      <c r="T45">
        <f t="shared" si="6"/>
        <v>0.71579158603737747</v>
      </c>
      <c r="U45">
        <f t="shared" si="7"/>
        <v>1.1174176174409634</v>
      </c>
      <c r="X45" s="4">
        <v>1.0660178155037705</v>
      </c>
    </row>
    <row r="46" spans="1:24" x14ac:dyDescent="0.25">
      <c r="A46" s="4">
        <f t="shared" si="8"/>
        <v>44</v>
      </c>
      <c r="B46" s="4">
        <v>14460</v>
      </c>
      <c r="C46" s="4">
        <v>14580</v>
      </c>
      <c r="D46" s="6">
        <f t="shared" si="0"/>
        <v>1.008298755186722</v>
      </c>
      <c r="E46" s="4">
        <f t="shared" si="9"/>
        <v>44</v>
      </c>
      <c r="F46" s="4">
        <v>23040</v>
      </c>
      <c r="G46" s="4">
        <v>23050</v>
      </c>
      <c r="H46" s="6">
        <f t="shared" si="3"/>
        <v>1.0004340277777777</v>
      </c>
      <c r="J46">
        <f t="shared" si="10"/>
        <v>4.3393361496693621E-4</v>
      </c>
      <c r="K46">
        <f t="shared" si="11"/>
        <v>8.2645098498934314E-3</v>
      </c>
      <c r="L46" s="6">
        <f t="shared" si="4"/>
        <v>5.2505668557286757E-2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0.80079289803246356</v>
      </c>
      <c r="T46">
        <f t="shared" si="6"/>
        <v>0.71546991126782811</v>
      </c>
      <c r="U46">
        <f t="shared" si="7"/>
        <v>1.1192544723696924</v>
      </c>
      <c r="X46" s="4">
        <v>1.1111732115843964</v>
      </c>
    </row>
    <row r="47" spans="1:24" x14ac:dyDescent="0.25">
      <c r="A47" s="4">
        <f t="shared" si="8"/>
        <v>45</v>
      </c>
      <c r="B47" s="4">
        <v>14400</v>
      </c>
      <c r="C47" s="4">
        <v>14610</v>
      </c>
      <c r="D47" s="6">
        <f t="shared" si="0"/>
        <v>1.0145833333333334</v>
      </c>
      <c r="E47" s="4">
        <f t="shared" si="9"/>
        <v>45</v>
      </c>
      <c r="F47" s="4">
        <v>23030</v>
      </c>
      <c r="G47" s="4">
        <v>23040</v>
      </c>
      <c r="H47" s="6">
        <f t="shared" si="3"/>
        <v>1.0004342162396873</v>
      </c>
      <c r="J47">
        <f t="shared" si="10"/>
        <v>4.3412199509660965E-4</v>
      </c>
      <c r="K47">
        <f t="shared" si="11"/>
        <v>1.4478019180653235E-2</v>
      </c>
      <c r="L47" s="6">
        <f t="shared" si="4"/>
        <v>2.9984902608550242E-2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0.80517093493289793</v>
      </c>
      <c r="T47">
        <f t="shared" si="6"/>
        <v>0.7139948911812497</v>
      </c>
      <c r="U47">
        <f t="shared" si="7"/>
        <v>1.127698453977457</v>
      </c>
      <c r="X47" s="4">
        <v>1.116561220541368</v>
      </c>
    </row>
    <row r="48" spans="1:24" x14ac:dyDescent="0.25">
      <c r="A48" s="4">
        <f t="shared" si="8"/>
        <v>46</v>
      </c>
      <c r="B48" s="4">
        <v>14510</v>
      </c>
      <c r="C48" s="4">
        <v>14590</v>
      </c>
      <c r="D48" s="6">
        <f t="shared" si="0"/>
        <v>1.0055134390075811</v>
      </c>
      <c r="E48" s="4">
        <f t="shared" si="9"/>
        <v>46</v>
      </c>
      <c r="F48" s="4">
        <v>23030</v>
      </c>
      <c r="G48" s="4">
        <v>23040</v>
      </c>
      <c r="H48" s="6">
        <f t="shared" si="3"/>
        <v>1.0004342162396873</v>
      </c>
      <c r="J48">
        <f t="shared" si="10"/>
        <v>4.3412199509660965E-4</v>
      </c>
      <c r="K48">
        <f t="shared" si="11"/>
        <v>5.4982956385978762E-3</v>
      </c>
      <c r="L48" s="6">
        <f t="shared" si="4"/>
        <v>7.8955738947372317E-2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0.7956510043486309</v>
      </c>
      <c r="T48">
        <f t="shared" si="6"/>
        <v>0.71720228507809713</v>
      </c>
      <c r="U48">
        <f t="shared" si="7"/>
        <v>1.1093815802078648</v>
      </c>
      <c r="X48" s="4">
        <v>1.116512469947297</v>
      </c>
    </row>
    <row r="49" spans="1:24" x14ac:dyDescent="0.25">
      <c r="A49" s="4">
        <f t="shared" si="8"/>
        <v>47</v>
      </c>
      <c r="B49" s="4">
        <v>14400</v>
      </c>
      <c r="C49" s="4">
        <v>14500</v>
      </c>
      <c r="D49" s="6">
        <f t="shared" si="0"/>
        <v>1.0069444444444444</v>
      </c>
      <c r="E49" s="4">
        <f t="shared" si="9"/>
        <v>47</v>
      </c>
      <c r="H49" s="6" t="e">
        <f t="shared" si="3"/>
        <v>#DIV/0!</v>
      </c>
      <c r="I49" s="3"/>
      <c r="J49" s="3" t="e">
        <f t="shared" si="10"/>
        <v>#DIV/0!</v>
      </c>
      <c r="K49" s="3">
        <f t="shared" si="11"/>
        <v>6.920442844573757E-3</v>
      </c>
      <c r="L49" s="6" t="e">
        <f t="shared" si="4"/>
        <v>#DIV/0!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 t="e">
        <f t="shared" si="5"/>
        <v>#DIV/0!</v>
      </c>
      <c r="T49" s="3" t="e">
        <f t="shared" si="6"/>
        <v>#DIV/0!</v>
      </c>
      <c r="U49" t="e">
        <f t="shared" si="7"/>
        <v>#DIV/0!</v>
      </c>
      <c r="X49" s="4">
        <v>1.0648124680355218</v>
      </c>
    </row>
    <row r="50" spans="1:24" x14ac:dyDescent="0.25">
      <c r="A50" s="4">
        <f t="shared" si="8"/>
        <v>48</v>
      </c>
      <c r="D50" s="6" t="e">
        <f t="shared" si="0"/>
        <v>#DIV/0!</v>
      </c>
      <c r="E50" s="4">
        <f t="shared" si="9"/>
        <v>48</v>
      </c>
      <c r="H50" s="6" t="e">
        <f t="shared" si="3"/>
        <v>#DIV/0!</v>
      </c>
      <c r="J50" t="e">
        <f t="shared" si="10"/>
        <v>#DIV/0!</v>
      </c>
      <c r="K50" t="e">
        <f t="shared" si="11"/>
        <v>#DIV/0!</v>
      </c>
      <c r="L50" s="6" t="e">
        <f t="shared" si="4"/>
        <v>#DIV/0!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 t="e">
        <f t="shared" si="5"/>
        <v>#DIV/0!</v>
      </c>
      <c r="T50" t="e">
        <f t="shared" si="6"/>
        <v>#DIV/0!</v>
      </c>
      <c r="U50" t="e">
        <f t="shared" si="7"/>
        <v>#DIV/0!</v>
      </c>
      <c r="X50" s="4">
        <v>1.0648124680355218</v>
      </c>
    </row>
    <row r="51" spans="1:24" x14ac:dyDescent="0.25">
      <c r="A51" s="4">
        <f t="shared" si="8"/>
        <v>49</v>
      </c>
      <c r="B51" s="4">
        <v>14400</v>
      </c>
      <c r="C51" s="4">
        <v>14410</v>
      </c>
      <c r="D51" s="6">
        <f t="shared" si="0"/>
        <v>1.0006944444444446</v>
      </c>
      <c r="E51" s="4">
        <f t="shared" si="9"/>
        <v>49</v>
      </c>
      <c r="H51" s="6" t="e">
        <f t="shared" si="3"/>
        <v>#DIV/0!</v>
      </c>
      <c r="J51" t="e">
        <f t="shared" si="10"/>
        <v>#DIV/0!</v>
      </c>
      <c r="K51">
        <f t="shared" si="11"/>
        <v>6.9420342947589225E-4</v>
      </c>
      <c r="L51" s="6" t="e">
        <f t="shared" si="4"/>
        <v>#DIV/0!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 t="e">
        <f t="shared" si="5"/>
        <v>#DIV/0!</v>
      </c>
      <c r="T51" t="e">
        <f t="shared" si="6"/>
        <v>#DIV/0!</v>
      </c>
      <c r="U51" t="e">
        <f t="shared" si="7"/>
        <v>#DIV/0!</v>
      </c>
      <c r="X51" s="4">
        <v>1.0286002403803634</v>
      </c>
    </row>
    <row r="52" spans="1:24" x14ac:dyDescent="0.25">
      <c r="A52" s="4">
        <f t="shared" si="8"/>
        <v>50</v>
      </c>
      <c r="B52" s="4">
        <v>14400</v>
      </c>
      <c r="C52" s="4">
        <v>14410</v>
      </c>
      <c r="D52" s="6">
        <f t="shared" si="0"/>
        <v>1.0006944444444446</v>
      </c>
      <c r="E52" s="4">
        <f t="shared" si="9"/>
        <v>50</v>
      </c>
      <c r="F52" s="4">
        <v>23030</v>
      </c>
      <c r="G52" s="4">
        <v>23040</v>
      </c>
      <c r="H52" s="6">
        <f t="shared" si="3"/>
        <v>1.0004342162396873</v>
      </c>
      <c r="J52">
        <f t="shared" si="10"/>
        <v>4.3412199509660965E-4</v>
      </c>
      <c r="K52">
        <f t="shared" si="11"/>
        <v>6.9420342947589225E-4</v>
      </c>
      <c r="L52" s="6">
        <f t="shared" si="4"/>
        <v>0.62535270882248717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0.68943143340490853</v>
      </c>
      <c r="T52">
        <f t="shared" si="6"/>
        <v>0.75298910101703775</v>
      </c>
      <c r="U52">
        <f t="shared" si="7"/>
        <v>0.91559284520017092</v>
      </c>
      <c r="X52" s="4">
        <v>1.0286002403803634</v>
      </c>
    </row>
    <row r="53" spans="1:24" x14ac:dyDescent="0.25">
      <c r="A53" s="4">
        <f t="shared" si="8"/>
        <v>51</v>
      </c>
      <c r="B53" s="4">
        <v>14390</v>
      </c>
      <c r="C53" s="4">
        <v>14400</v>
      </c>
      <c r="D53" s="6">
        <f t="shared" si="0"/>
        <v>1.0006949270326615</v>
      </c>
      <c r="E53" s="4">
        <f t="shared" si="9"/>
        <v>51</v>
      </c>
      <c r="H53" s="6" t="e">
        <f t="shared" si="3"/>
        <v>#DIV/0!</v>
      </c>
      <c r="I53" s="3"/>
      <c r="J53" s="3" t="e">
        <f t="shared" si="10"/>
        <v>#DIV/0!</v>
      </c>
      <c r="K53" s="3">
        <f t="shared" si="11"/>
        <v>6.9468568267841348E-4</v>
      </c>
      <c r="L53" s="6" t="e">
        <f t="shared" si="4"/>
        <v>#DIV/0!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 t="e">
        <f t="shared" si="5"/>
        <v>#DIV/0!</v>
      </c>
      <c r="T53" s="3" t="e">
        <f t="shared" si="6"/>
        <v>#DIV/0!</v>
      </c>
      <c r="U53" t="e">
        <f t="shared" si="7"/>
        <v>#DIV/0!</v>
      </c>
      <c r="X53" s="4">
        <v>1.0646223047007393</v>
      </c>
    </row>
    <row r="54" spans="1:24" x14ac:dyDescent="0.25">
      <c r="A54" s="4">
        <f t="shared" si="8"/>
        <v>52</v>
      </c>
      <c r="B54" s="4">
        <v>14370</v>
      </c>
      <c r="C54" s="4">
        <v>14390</v>
      </c>
      <c r="D54" s="6">
        <f t="shared" si="0"/>
        <v>1.0013917884481558</v>
      </c>
      <c r="E54" s="4">
        <f t="shared" si="9"/>
        <v>52</v>
      </c>
      <c r="F54" s="4">
        <v>23020</v>
      </c>
      <c r="G54" s="4">
        <v>23030</v>
      </c>
      <c r="H54" s="6">
        <f t="shared" si="3"/>
        <v>1.0004344048653344</v>
      </c>
      <c r="J54">
        <f t="shared" si="10"/>
        <v>4.3431053885716655E-4</v>
      </c>
      <c r="K54">
        <f t="shared" si="11"/>
        <v>1.3908208083428053E-3</v>
      </c>
      <c r="L54" s="6">
        <f t="shared" si="4"/>
        <v>0.31226922710097893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0.75029486225156972</v>
      </c>
      <c r="T54">
        <f t="shared" si="6"/>
        <v>0.73248338529820578</v>
      </c>
      <c r="U54">
        <f t="shared" si="7"/>
        <v>1.0243165610454257</v>
      </c>
      <c r="X54" s="4">
        <v>1.0284756823029888</v>
      </c>
    </row>
    <row r="55" spans="1:24" x14ac:dyDescent="0.25">
      <c r="A55" s="4">
        <f t="shared" si="8"/>
        <v>53</v>
      </c>
      <c r="B55" s="4">
        <v>14250</v>
      </c>
      <c r="C55" s="4">
        <v>14370</v>
      </c>
      <c r="D55" s="6">
        <f t="shared" si="0"/>
        <v>1.0084210526315789</v>
      </c>
      <c r="E55" s="4">
        <f t="shared" si="9"/>
        <v>53</v>
      </c>
      <c r="H55" s="6" t="e">
        <f t="shared" si="3"/>
        <v>#DIV/0!</v>
      </c>
      <c r="J55" t="e">
        <f t="shared" si="10"/>
        <v>#DIV/0!</v>
      </c>
      <c r="K55">
        <f t="shared" si="11"/>
        <v>8.3857933762739641E-3</v>
      </c>
      <c r="L55" s="6" t="e">
        <f t="shared" si="4"/>
        <v>#DIV/0!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 t="e">
        <f t="shared" si="5"/>
        <v>#DIV/0!</v>
      </c>
      <c r="T55" t="e">
        <f t="shared" si="6"/>
        <v>#DIV/0!</v>
      </c>
      <c r="U55" t="e">
        <f t="shared" si="7"/>
        <v>#DIV/0!</v>
      </c>
      <c r="X55" s="4">
        <v>1.0647068629026444</v>
      </c>
    </row>
    <row r="56" spans="1:24" x14ac:dyDescent="0.25">
      <c r="A56" s="4">
        <f t="shared" si="8"/>
        <v>54</v>
      </c>
      <c r="B56" s="4">
        <v>14270</v>
      </c>
      <c r="C56" s="4">
        <v>14370</v>
      </c>
      <c r="D56" s="6">
        <f t="shared" si="0"/>
        <v>1.0070077084793272</v>
      </c>
      <c r="E56" s="4">
        <f t="shared" si="9"/>
        <v>54</v>
      </c>
      <c r="F56" s="4">
        <v>23020</v>
      </c>
      <c r="G56" s="4">
        <v>23030</v>
      </c>
      <c r="H56" s="6">
        <f t="shared" si="3"/>
        <v>1.0004344048653344</v>
      </c>
      <c r="J56">
        <f t="shared" si="10"/>
        <v>4.3431053885716655E-4</v>
      </c>
      <c r="K56">
        <f t="shared" si="11"/>
        <v>6.9832686021884405E-3</v>
      </c>
      <c r="L56" s="6">
        <f t="shared" si="4"/>
        <v>6.2193016422289818E-2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0.79890967760750686</v>
      </c>
      <c r="T56">
        <f t="shared" si="6"/>
        <v>0.71610439380359436</v>
      </c>
      <c r="U56">
        <f t="shared" si="7"/>
        <v>1.1156329782646515</v>
      </c>
      <c r="X56" s="4">
        <v>1.0828619737888818</v>
      </c>
    </row>
    <row r="57" spans="1:24" x14ac:dyDescent="0.25">
      <c r="A57" s="4">
        <f t="shared" si="8"/>
        <v>55</v>
      </c>
      <c r="B57" s="4">
        <v>14190</v>
      </c>
      <c r="C57" s="4">
        <v>14240</v>
      </c>
      <c r="D57" s="6">
        <f t="shared" si="0"/>
        <v>1.0035236081747709</v>
      </c>
      <c r="E57" s="4">
        <f t="shared" si="9"/>
        <v>55</v>
      </c>
      <c r="F57" s="4">
        <v>23020</v>
      </c>
      <c r="G57" s="4">
        <v>23030</v>
      </c>
      <c r="H57" s="6">
        <f t="shared" si="3"/>
        <v>1.0004344048653344</v>
      </c>
      <c r="J57">
        <f t="shared" si="10"/>
        <v>4.3431053885716655E-4</v>
      </c>
      <c r="K57">
        <f t="shared" si="11"/>
        <v>3.5174148118783831E-3</v>
      </c>
      <c r="L57" s="6">
        <f t="shared" si="4"/>
        <v>0.12347435889292636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0.78699658463121513</v>
      </c>
      <c r="T57">
        <f t="shared" si="6"/>
        <v>0.72011807661005123</v>
      </c>
      <c r="U57">
        <f t="shared" si="7"/>
        <v>1.092871586193189</v>
      </c>
      <c r="X57" s="4">
        <v>1.0283978649331</v>
      </c>
    </row>
    <row r="58" spans="1:24" x14ac:dyDescent="0.25">
      <c r="A58" s="4">
        <f t="shared" si="8"/>
        <v>56</v>
      </c>
      <c r="B58" s="4">
        <v>14220</v>
      </c>
      <c r="C58" s="4">
        <v>14240</v>
      </c>
      <c r="D58" s="6">
        <f t="shared" si="0"/>
        <v>1.0014064697609002</v>
      </c>
      <c r="E58" s="4">
        <f t="shared" si="9"/>
        <v>56</v>
      </c>
      <c r="H58" s="6" t="e">
        <f t="shared" si="3"/>
        <v>#DIV/0!</v>
      </c>
      <c r="J58" t="e">
        <f t="shared" si="10"/>
        <v>#DIV/0!</v>
      </c>
      <c r="K58">
        <f t="shared" si="11"/>
        <v>1.4054816087349464E-3</v>
      </c>
      <c r="L58" s="6" t="e">
        <f t="shared" si="4"/>
        <v>#DIV/0!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 t="e">
        <f t="shared" si="5"/>
        <v>#DIV/0!</v>
      </c>
      <c r="T58" t="e">
        <f t="shared" si="6"/>
        <v>#DIV/0!</v>
      </c>
      <c r="U58" t="e">
        <f t="shared" si="7"/>
        <v>#DIV/0!</v>
      </c>
      <c r="X58" s="4">
        <v>1.0829419266470246</v>
      </c>
    </row>
    <row r="59" spans="1:24" x14ac:dyDescent="0.25">
      <c r="A59" s="4">
        <f t="shared" si="8"/>
        <v>57</v>
      </c>
      <c r="D59" s="6" t="e">
        <f t="shared" si="0"/>
        <v>#DIV/0!</v>
      </c>
      <c r="E59" s="4">
        <f t="shared" si="9"/>
        <v>57</v>
      </c>
      <c r="F59" s="4">
        <v>23000</v>
      </c>
      <c r="G59" s="4">
        <v>23020</v>
      </c>
      <c r="H59" s="6">
        <f t="shared" si="3"/>
        <v>1.0008695652173913</v>
      </c>
      <c r="I59" s="3"/>
      <c r="J59" s="3">
        <f t="shared" si="10"/>
        <v>8.6918736458693388E-4</v>
      </c>
      <c r="K59" s="3" t="e">
        <f t="shared" si="11"/>
        <v>#DIV/0!</v>
      </c>
      <c r="L59" s="6" t="e">
        <f t="shared" si="4"/>
        <v>#DIV/0!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 t="e">
        <f t="shared" si="5"/>
        <v>#DIV/0!</v>
      </c>
      <c r="T59" s="3" t="e">
        <f t="shared" si="6"/>
        <v>#DIV/0!</v>
      </c>
      <c r="U59" t="e">
        <f t="shared" si="7"/>
        <v>#DIV/0!</v>
      </c>
      <c r="X59" s="4">
        <v>0.92396953419508177</v>
      </c>
    </row>
    <row r="60" spans="1:24" x14ac:dyDescent="0.25">
      <c r="A60" s="4">
        <f t="shared" si="8"/>
        <v>58</v>
      </c>
      <c r="D60" s="6" t="e">
        <f t="shared" si="0"/>
        <v>#DIV/0!</v>
      </c>
      <c r="E60" s="4">
        <f t="shared" si="9"/>
        <v>58</v>
      </c>
      <c r="H60" s="6" t="e">
        <f>#REF!/#REF!</f>
        <v>#REF!</v>
      </c>
      <c r="J60" t="e">
        <f t="shared" si="10"/>
        <v>#REF!</v>
      </c>
      <c r="K60" t="e">
        <f t="shared" si="11"/>
        <v>#DIV/0!</v>
      </c>
      <c r="L60" s="6" t="e">
        <f t="shared" si="4"/>
        <v>#REF!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 t="e">
        <f t="shared" si="5"/>
        <v>#REF!</v>
      </c>
      <c r="T60" t="e">
        <f t="shared" si="6"/>
        <v>#REF!</v>
      </c>
      <c r="U60" t="e">
        <f t="shared" si="7"/>
        <v>#REF!</v>
      </c>
      <c r="X60" s="4">
        <v>1.0831018418321894</v>
      </c>
    </row>
    <row r="61" spans="1:24" x14ac:dyDescent="0.25">
      <c r="A61" s="4">
        <f t="shared" si="8"/>
        <v>59</v>
      </c>
      <c r="B61" s="4">
        <v>13700</v>
      </c>
      <c r="C61" s="4">
        <v>13790</v>
      </c>
      <c r="D61" s="6">
        <f t="shared" si="0"/>
        <v>1.0065693430656935</v>
      </c>
      <c r="E61" s="4">
        <f t="shared" si="9"/>
        <v>59</v>
      </c>
      <c r="F61" s="4">
        <v>22990</v>
      </c>
      <c r="G61" s="4">
        <v>23000</v>
      </c>
      <c r="H61" s="6">
        <f t="shared" si="3"/>
        <v>1.0004349717268377</v>
      </c>
      <c r="J61">
        <f t="shared" si="10"/>
        <v>4.3487715405946252E-4</v>
      </c>
      <c r="K61">
        <f t="shared" si="11"/>
        <v>6.5478589711312381E-3</v>
      </c>
      <c r="L61" s="6">
        <f t="shared" si="4"/>
        <v>6.6415168068949898E-2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0.79808889132739624</v>
      </c>
      <c r="T61">
        <f t="shared" si="6"/>
        <v>0.71638092784784402</v>
      </c>
      <c r="U61">
        <f t="shared" si="7"/>
        <v>1.1140565868008516</v>
      </c>
      <c r="X61" s="4">
        <v>1.0941102869377191</v>
      </c>
    </row>
    <row r="62" spans="1:24" x14ac:dyDescent="0.25">
      <c r="A62" s="4">
        <f t="shared" si="8"/>
        <v>60</v>
      </c>
      <c r="B62" s="4">
        <v>13730</v>
      </c>
      <c r="C62" s="4">
        <v>13810</v>
      </c>
      <c r="D62" s="6">
        <f t="shared" si="0"/>
        <v>1.0058266569555718</v>
      </c>
      <c r="E62" s="4">
        <f t="shared" si="9"/>
        <v>60</v>
      </c>
      <c r="F62" s="4">
        <v>22980</v>
      </c>
      <c r="G62" s="4">
        <v>22990</v>
      </c>
      <c r="H62" s="6">
        <f t="shared" si="3"/>
        <v>1.0004351610095736</v>
      </c>
      <c r="J62">
        <f t="shared" si="10"/>
        <v>4.3506635448065198E-4</v>
      </c>
      <c r="K62">
        <f t="shared" si="11"/>
        <v>5.8097476413211573E-3</v>
      </c>
      <c r="L62" s="6">
        <f t="shared" si="4"/>
        <v>7.4885585629622345E-2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0.79644224215360149</v>
      </c>
      <c r="T62">
        <f t="shared" si="6"/>
        <v>0.7169357063163978</v>
      </c>
      <c r="U62">
        <f t="shared" si="7"/>
        <v>1.1108977208649669</v>
      </c>
      <c r="X62" s="4">
        <v>1.1269352088682989</v>
      </c>
    </row>
    <row r="63" spans="1:24" x14ac:dyDescent="0.25">
      <c r="A63" s="4">
        <f t="shared" si="8"/>
        <v>61</v>
      </c>
      <c r="B63" s="4">
        <v>13850</v>
      </c>
      <c r="C63" s="4">
        <v>13810</v>
      </c>
      <c r="D63" s="6">
        <f t="shared" si="0"/>
        <v>0.99711191335740068</v>
      </c>
      <c r="E63" s="4">
        <f t="shared" si="9"/>
        <v>61</v>
      </c>
      <c r="H63" s="6" t="e">
        <f t="shared" si="3"/>
        <v>#DIV/0!</v>
      </c>
      <c r="J63" t="e">
        <f t="shared" si="10"/>
        <v>#DIV/0!</v>
      </c>
      <c r="K63">
        <f t="shared" si="11"/>
        <v>-2.8922652121467973E-3</v>
      </c>
      <c r="L63" s="6" t="e">
        <f t="shared" si="4"/>
        <v>#DIV/0!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 t="e">
        <f t="shared" si="5"/>
        <v>#DIV/0!</v>
      </c>
      <c r="T63" t="e">
        <f t="shared" si="6"/>
        <v>#DIV/0!</v>
      </c>
      <c r="U63" t="e">
        <f t="shared" si="7"/>
        <v>#DIV/0!</v>
      </c>
      <c r="X63" s="4">
        <v>1.0760848063192903</v>
      </c>
    </row>
    <row r="64" spans="1:24" x14ac:dyDescent="0.25">
      <c r="A64" s="4">
        <f t="shared" si="8"/>
        <v>62</v>
      </c>
      <c r="B64" s="4">
        <v>13770</v>
      </c>
      <c r="C64" s="4">
        <v>13840</v>
      </c>
      <c r="D64" s="6">
        <f t="shared" si="0"/>
        <v>1.0050835148874364</v>
      </c>
      <c r="E64" s="4">
        <f t="shared" si="9"/>
        <v>62</v>
      </c>
      <c r="F64" s="4">
        <v>22980</v>
      </c>
      <c r="G64" s="4">
        <v>22990</v>
      </c>
      <c r="H64" s="6">
        <f t="shared" si="3"/>
        <v>1.0004351610095736</v>
      </c>
      <c r="J64">
        <f t="shared" si="10"/>
        <v>4.3506635448065198E-4</v>
      </c>
      <c r="K64">
        <f t="shared" si="11"/>
        <v>5.0706374489599866E-3</v>
      </c>
      <c r="L64" s="6">
        <f t="shared" si="4"/>
        <v>8.5801116498653698E-2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0.79432026295266178</v>
      </c>
      <c r="T64">
        <f t="shared" si="6"/>
        <v>0.71765062992619588</v>
      </c>
      <c r="U64">
        <f t="shared" si="7"/>
        <v>1.1068342029245495</v>
      </c>
      <c r="X64" s="4">
        <v>1.06736281163005</v>
      </c>
    </row>
    <row r="65" spans="1:24" x14ac:dyDescent="0.25">
      <c r="A65" s="4">
        <f t="shared" si="8"/>
        <v>63</v>
      </c>
      <c r="B65" s="4">
        <v>13770</v>
      </c>
      <c r="C65" s="4">
        <v>13750</v>
      </c>
      <c r="D65" s="6">
        <f t="shared" si="0"/>
        <v>0.99854756717501814</v>
      </c>
      <c r="E65" s="4">
        <f t="shared" si="9"/>
        <v>63</v>
      </c>
      <c r="F65" s="4">
        <v>22990</v>
      </c>
      <c r="G65" s="4">
        <v>23000</v>
      </c>
      <c r="H65" s="6">
        <f t="shared" si="3"/>
        <v>1.0004349717268377</v>
      </c>
      <c r="J65">
        <f t="shared" si="10"/>
        <v>4.3487715405946252E-4</v>
      </c>
      <c r="K65">
        <f t="shared" si="11"/>
        <v>-1.4534886279831975E-3</v>
      </c>
      <c r="L65" s="6">
        <f t="shared" si="4"/>
        <v>-0.29919542931882487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0.86916359145957955</v>
      </c>
      <c r="T65">
        <f t="shared" si="6"/>
        <v>0.69243489616133436</v>
      </c>
      <c r="U65">
        <f t="shared" si="7"/>
        <v>1.2552278868063693</v>
      </c>
      <c r="X65" s="4">
        <v>1.0907685204121109</v>
      </c>
    </row>
    <row r="66" spans="1:24" x14ac:dyDescent="0.25">
      <c r="A66" s="4">
        <f t="shared" si="8"/>
        <v>64</v>
      </c>
      <c r="B66" s="4">
        <v>13740</v>
      </c>
      <c r="C66" s="4">
        <v>13790</v>
      </c>
      <c r="D66" s="6">
        <f t="shared" ref="D66:D92" si="12">C66/B66</f>
        <v>1.0036390101892285</v>
      </c>
      <c r="E66" s="4">
        <f t="shared" si="9"/>
        <v>64</v>
      </c>
      <c r="F66" s="4">
        <v>22980</v>
      </c>
      <c r="G66" s="4">
        <v>22990</v>
      </c>
      <c r="H66" s="6">
        <f t="shared" si="3"/>
        <v>1.0004351610095736</v>
      </c>
      <c r="J66">
        <f t="shared" ref="J66:J92" si="13">LN(H66)</f>
        <v>4.3506635448065198E-4</v>
      </c>
      <c r="K66">
        <f t="shared" ref="K66:K92" si="14">LN(D66)</f>
        <v>3.6324050110071527E-3</v>
      </c>
      <c r="L66" s="6">
        <f t="shared" si="4"/>
        <v>0.1197736356937856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0.78771600522112817</v>
      </c>
      <c r="T66">
        <f t="shared" si="6"/>
        <v>0.71987569404340024</v>
      </c>
      <c r="U66">
        <f t="shared" si="7"/>
        <v>1.0942389244963699</v>
      </c>
    </row>
    <row r="67" spans="1:24" x14ac:dyDescent="0.25">
      <c r="A67" s="5">
        <f t="shared" si="8"/>
        <v>65</v>
      </c>
      <c r="B67" s="4">
        <v>13660</v>
      </c>
      <c r="C67" s="4">
        <v>13730</v>
      </c>
      <c r="D67" s="6">
        <f t="shared" si="12"/>
        <v>1.0051244509516837</v>
      </c>
      <c r="E67" s="5">
        <f t="shared" si="9"/>
        <v>65</v>
      </c>
      <c r="H67" s="6" t="e">
        <f t="shared" ref="H67:H92" si="15">G67/F67</f>
        <v>#DIV/0!</v>
      </c>
      <c r="I67" s="3"/>
      <c r="J67" s="3" t="e">
        <f t="shared" si="13"/>
        <v>#DIV/0!</v>
      </c>
      <c r="K67" s="3">
        <f t="shared" si="14"/>
        <v>5.1113656372356077E-3</v>
      </c>
      <c r="L67" s="6" t="e">
        <f t="shared" ref="L67:L92" si="16">J67/K67</f>
        <v>#DIV/0!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 t="e">
        <f t="shared" ref="S67:S89" si="17">O67-P67*L67</f>
        <v>#DIV/0!</v>
      </c>
      <c r="T67" s="3" t="e">
        <f t="shared" ref="T67:T92" si="18">(O67-Q67)+(N67-P67)*L67</f>
        <v>#DIV/0!</v>
      </c>
      <c r="U67" t="e">
        <f t="shared" ref="U67:U92" si="19">S67/T67</f>
        <v>#DIV/0!</v>
      </c>
    </row>
    <row r="68" spans="1:24" x14ac:dyDescent="0.25">
      <c r="A68" s="4">
        <f t="shared" ref="A68:A92" si="20">A67+1</f>
        <v>66</v>
      </c>
      <c r="B68" s="4">
        <v>13560</v>
      </c>
      <c r="C68" s="4">
        <v>13630</v>
      </c>
      <c r="D68" s="6">
        <f t="shared" si="12"/>
        <v>1.0051622418879056</v>
      </c>
      <c r="E68" s="4">
        <f t="shared" ref="E68:E92" si="21">E67+1</f>
        <v>66</v>
      </c>
      <c r="F68" s="4">
        <v>22980</v>
      </c>
      <c r="G68" s="4">
        <v>22990</v>
      </c>
      <c r="H68" s="6">
        <f t="shared" si="15"/>
        <v>1.0004351610095736</v>
      </c>
      <c r="J68">
        <f t="shared" si="13"/>
        <v>4.3506635448065198E-4</v>
      </c>
      <c r="K68">
        <f t="shared" si="14"/>
        <v>5.1489631961917246E-3</v>
      </c>
      <c r="L68" s="6">
        <f t="shared" si="16"/>
        <v>8.4495914595473454E-2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7"/>
        <v>0.79457399420263997</v>
      </c>
      <c r="T68">
        <f t="shared" si="18"/>
        <v>0.7175651444223452</v>
      </c>
      <c r="U68">
        <f t="shared" si="19"/>
        <v>1.1073196634185576</v>
      </c>
    </row>
    <row r="69" spans="1:24" x14ac:dyDescent="0.25">
      <c r="A69" s="4">
        <f t="shared" si="20"/>
        <v>67</v>
      </c>
      <c r="B69" s="4">
        <v>13540</v>
      </c>
      <c r="C69" s="4">
        <v>13570</v>
      </c>
      <c r="D69" s="6">
        <f t="shared" si="12"/>
        <v>1.0022156573116692</v>
      </c>
      <c r="E69" s="4">
        <f t="shared" si="21"/>
        <v>67</v>
      </c>
      <c r="F69" s="4">
        <v>22980</v>
      </c>
      <c r="G69" s="4">
        <v>22990</v>
      </c>
      <c r="H69" s="6">
        <f t="shared" si="15"/>
        <v>1.0004351610095736</v>
      </c>
      <c r="J69">
        <f t="shared" si="13"/>
        <v>4.3506635448065198E-4</v>
      </c>
      <c r="K69">
        <f t="shared" si="14"/>
        <v>2.2132063626488828E-3</v>
      </c>
      <c r="L69" s="6">
        <f t="shared" si="16"/>
        <v>0.19657740092520856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7"/>
        <v>0.77278535326013953</v>
      </c>
      <c r="T69">
        <f t="shared" si="18"/>
        <v>0.72490603345099758</v>
      </c>
      <c r="U69">
        <f t="shared" si="19"/>
        <v>1.0660490016633011</v>
      </c>
    </row>
    <row r="70" spans="1:24" x14ac:dyDescent="0.25">
      <c r="A70" s="4">
        <f t="shared" si="20"/>
        <v>68</v>
      </c>
      <c r="B70" s="4">
        <v>13540</v>
      </c>
      <c r="C70" s="4">
        <v>13570</v>
      </c>
      <c r="D70" s="6">
        <f t="shared" si="12"/>
        <v>1.0022156573116692</v>
      </c>
      <c r="E70" s="4">
        <f t="shared" si="21"/>
        <v>68</v>
      </c>
      <c r="H70" s="6" t="e">
        <f t="shared" si="15"/>
        <v>#DIV/0!</v>
      </c>
      <c r="J70" t="e">
        <f t="shared" si="13"/>
        <v>#DIV/0!</v>
      </c>
      <c r="K70">
        <f t="shared" si="14"/>
        <v>2.2132063626488828E-3</v>
      </c>
      <c r="L70" s="6" t="e">
        <f t="shared" si="16"/>
        <v>#DIV/0!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 t="e">
        <f t="shared" si="17"/>
        <v>#DIV/0!</v>
      </c>
      <c r="T70" t="e">
        <f t="shared" si="18"/>
        <v>#DIV/0!</v>
      </c>
      <c r="U70" t="e">
        <f t="shared" si="19"/>
        <v>#DIV/0!</v>
      </c>
    </row>
    <row r="71" spans="1:24" x14ac:dyDescent="0.25">
      <c r="A71" s="4">
        <f t="shared" si="20"/>
        <v>69</v>
      </c>
      <c r="B71" s="4">
        <v>13540</v>
      </c>
      <c r="C71" s="4">
        <v>13570</v>
      </c>
      <c r="D71" s="6">
        <f t="shared" si="12"/>
        <v>1.0022156573116692</v>
      </c>
      <c r="E71" s="4">
        <f t="shared" si="21"/>
        <v>69</v>
      </c>
      <c r="F71" s="4">
        <v>22970</v>
      </c>
      <c r="G71" s="4">
        <v>22980</v>
      </c>
      <c r="H71" s="6">
        <f t="shared" si="15"/>
        <v>1.000435350457118</v>
      </c>
      <c r="J71">
        <f t="shared" si="13"/>
        <v>4.3525571960271564E-4</v>
      </c>
      <c r="K71">
        <f t="shared" si="14"/>
        <v>2.2132063626488828E-3</v>
      </c>
      <c r="L71" s="6">
        <f t="shared" si="16"/>
        <v>0.19666296236460232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7"/>
        <v>0.77276872011632136</v>
      </c>
      <c r="T71">
        <f t="shared" si="18"/>
        <v>0.7249116373830321</v>
      </c>
      <c r="U71">
        <f t="shared" si="19"/>
        <v>1.0660178155037705</v>
      </c>
    </row>
    <row r="72" spans="1:24" x14ac:dyDescent="0.25">
      <c r="A72" s="4">
        <f t="shared" si="20"/>
        <v>70</v>
      </c>
      <c r="B72" s="4">
        <v>13600</v>
      </c>
      <c r="C72" s="4">
        <v>13680</v>
      </c>
      <c r="D72" s="6">
        <f t="shared" si="12"/>
        <v>1.0058823529411764</v>
      </c>
      <c r="E72" s="4">
        <f t="shared" si="21"/>
        <v>70</v>
      </c>
      <c r="F72" s="4">
        <v>22990</v>
      </c>
      <c r="G72" s="4">
        <v>23000</v>
      </c>
      <c r="H72" s="6">
        <f t="shared" si="15"/>
        <v>1.0004349717268377</v>
      </c>
      <c r="J72">
        <f t="shared" si="13"/>
        <v>4.3487715405946252E-4</v>
      </c>
      <c r="K72">
        <f t="shared" si="14"/>
        <v>5.8651194523980576E-3</v>
      </c>
      <c r="L72" s="6">
        <f t="shared" si="16"/>
        <v>7.4146342216722519E-2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7"/>
        <v>0.79658595107306918</v>
      </c>
      <c r="T72">
        <f t="shared" si="18"/>
        <v>0.71688728882982655</v>
      </c>
      <c r="U72">
        <f t="shared" si="19"/>
        <v>1.1111732115843964</v>
      </c>
    </row>
    <row r="73" spans="1:24" x14ac:dyDescent="0.25">
      <c r="A73" s="5">
        <f t="shared" si="20"/>
        <v>71</v>
      </c>
      <c r="B73" s="4">
        <v>13680</v>
      </c>
      <c r="C73" s="4">
        <v>13780</v>
      </c>
      <c r="D73" s="6">
        <f t="shared" si="12"/>
        <v>1.0073099415204678</v>
      </c>
      <c r="E73" s="5">
        <f t="shared" si="21"/>
        <v>71</v>
      </c>
      <c r="F73" s="4">
        <v>22990</v>
      </c>
      <c r="G73" s="4">
        <v>23000</v>
      </c>
      <c r="H73" s="6">
        <f t="shared" si="15"/>
        <v>1.0004349717268377</v>
      </c>
      <c r="I73" s="3"/>
      <c r="J73" s="3">
        <f t="shared" si="13"/>
        <v>4.3487715405946252E-4</v>
      </c>
      <c r="K73" s="3">
        <f t="shared" si="14"/>
        <v>7.2833533911080941E-3</v>
      </c>
      <c r="L73" s="6">
        <f t="shared" si="16"/>
        <v>5.970836930559812E-2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7"/>
        <v>0.79939269300699178</v>
      </c>
      <c r="T73" s="3">
        <f t="shared" si="18"/>
        <v>0.71594165935603948</v>
      </c>
      <c r="U73">
        <f t="shared" si="19"/>
        <v>1.116561220541368</v>
      </c>
    </row>
    <row r="74" spans="1:24" x14ac:dyDescent="0.25">
      <c r="A74" s="4">
        <f t="shared" si="20"/>
        <v>72</v>
      </c>
      <c r="B74" s="4">
        <v>13710</v>
      </c>
      <c r="C74" s="4">
        <v>13810</v>
      </c>
      <c r="D74" s="6">
        <f t="shared" si="12"/>
        <v>1.0072939460247994</v>
      </c>
      <c r="E74" s="4">
        <f t="shared" si="21"/>
        <v>72</v>
      </c>
      <c r="F74" s="4">
        <v>22990</v>
      </c>
      <c r="G74" s="4">
        <v>23000</v>
      </c>
      <c r="H74" s="6">
        <f t="shared" si="15"/>
        <v>1.0004349717268377</v>
      </c>
      <c r="I74" s="3"/>
      <c r="J74" s="3">
        <f t="shared" si="13"/>
        <v>4.3487715405946252E-4</v>
      </c>
      <c r="K74" s="3">
        <f t="shared" si="14"/>
        <v>7.267473846977692E-3</v>
      </c>
      <c r="L74" s="6">
        <f t="shared" si="16"/>
        <v>5.9838833027285529E-2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7"/>
        <v>0.79936733085949574</v>
      </c>
      <c r="T74" s="3">
        <f t="shared" si="18"/>
        <v>0.71595020420795519</v>
      </c>
      <c r="U74">
        <f t="shared" si="19"/>
        <v>1.116512469947297</v>
      </c>
    </row>
    <row r="75" spans="1:24" x14ac:dyDescent="0.25">
      <c r="A75" s="4">
        <f t="shared" si="20"/>
        <v>73</v>
      </c>
      <c r="B75" s="4">
        <v>13780</v>
      </c>
      <c r="C75" s="4">
        <v>13810</v>
      </c>
      <c r="D75" s="6">
        <f t="shared" si="12"/>
        <v>1.0021770682148041</v>
      </c>
      <c r="E75" s="4">
        <f t="shared" si="21"/>
        <v>73</v>
      </c>
      <c r="F75" s="4">
        <v>22990</v>
      </c>
      <c r="G75" s="4">
        <v>23000</v>
      </c>
      <c r="H75" s="6">
        <f t="shared" si="15"/>
        <v>1.0004349717268377</v>
      </c>
      <c r="J75">
        <f t="shared" si="13"/>
        <v>4.3487715405946252E-4</v>
      </c>
      <c r="K75">
        <f t="shared" si="14"/>
        <v>2.1747018356882979E-3</v>
      </c>
      <c r="L75" s="6">
        <f t="shared" si="16"/>
        <v>0.19997093253099818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7"/>
        <v>0.77212565071597405</v>
      </c>
      <c r="T75">
        <f t="shared" si="18"/>
        <v>0.72512829619705033</v>
      </c>
      <c r="U75">
        <f t="shared" si="19"/>
        <v>1.0648124680355218</v>
      </c>
    </row>
    <row r="76" spans="1:24" x14ac:dyDescent="0.25">
      <c r="A76" s="4">
        <f t="shared" si="20"/>
        <v>74</v>
      </c>
      <c r="B76" s="4">
        <v>13780</v>
      </c>
      <c r="C76" s="4">
        <v>13810</v>
      </c>
      <c r="D76" s="6">
        <f t="shared" si="12"/>
        <v>1.0021770682148041</v>
      </c>
      <c r="E76" s="4">
        <f t="shared" si="21"/>
        <v>74</v>
      </c>
      <c r="F76" s="4">
        <v>22990</v>
      </c>
      <c r="G76" s="4">
        <v>23000</v>
      </c>
      <c r="H76" s="6">
        <f t="shared" si="15"/>
        <v>1.0004349717268377</v>
      </c>
      <c r="J76">
        <f t="shared" si="13"/>
        <v>4.3487715405946252E-4</v>
      </c>
      <c r="K76">
        <f t="shared" si="14"/>
        <v>2.1747018356882979E-3</v>
      </c>
      <c r="L76" s="6">
        <f t="shared" si="16"/>
        <v>0.19997093253099818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7"/>
        <v>0.77212565071597405</v>
      </c>
      <c r="T76">
        <f t="shared" si="18"/>
        <v>0.72512829619705033</v>
      </c>
      <c r="U76">
        <f t="shared" si="19"/>
        <v>1.0648124680355218</v>
      </c>
    </row>
    <row r="77" spans="1:24" x14ac:dyDescent="0.25">
      <c r="A77" s="4">
        <f t="shared" si="20"/>
        <v>75</v>
      </c>
      <c r="B77" s="4">
        <v>13800</v>
      </c>
      <c r="C77" s="4">
        <v>13820</v>
      </c>
      <c r="D77" s="6">
        <f t="shared" si="12"/>
        <v>1.0014492753623188</v>
      </c>
      <c r="E77" s="4">
        <f t="shared" si="21"/>
        <v>75</v>
      </c>
      <c r="F77" s="4">
        <v>22990</v>
      </c>
      <c r="G77" s="4">
        <v>23000</v>
      </c>
      <c r="H77" s="6">
        <f t="shared" si="15"/>
        <v>1.0004349717268377</v>
      </c>
      <c r="J77">
        <f t="shared" si="13"/>
        <v>4.3487715405946252E-4</v>
      </c>
      <c r="K77">
        <f t="shared" si="14"/>
        <v>1.448226176364748E-3</v>
      </c>
      <c r="L77" s="6">
        <f t="shared" si="16"/>
        <v>0.3002826223947046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7"/>
        <v>0.75262505820646952</v>
      </c>
      <c r="T77">
        <f t="shared" si="18"/>
        <v>0.7316983106363637</v>
      </c>
      <c r="U77">
        <f t="shared" si="19"/>
        <v>1.0286002403803634</v>
      </c>
    </row>
    <row r="78" spans="1:24" x14ac:dyDescent="0.25">
      <c r="A78" s="4">
        <f t="shared" si="20"/>
        <v>76</v>
      </c>
      <c r="B78" s="4">
        <v>13800</v>
      </c>
      <c r="C78" s="4">
        <v>13820</v>
      </c>
      <c r="D78" s="6">
        <f t="shared" si="12"/>
        <v>1.0014492753623188</v>
      </c>
      <c r="E78" s="4">
        <f t="shared" si="21"/>
        <v>76</v>
      </c>
      <c r="F78" s="4">
        <v>22990</v>
      </c>
      <c r="G78" s="4">
        <v>23000</v>
      </c>
      <c r="H78" s="6">
        <f t="shared" si="15"/>
        <v>1.0004349717268377</v>
      </c>
      <c r="J78">
        <f t="shared" si="13"/>
        <v>4.3487715405946252E-4</v>
      </c>
      <c r="K78">
        <f t="shared" si="14"/>
        <v>1.448226176364748E-3</v>
      </c>
      <c r="L78" s="6">
        <f t="shared" si="16"/>
        <v>0.3002826223947046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7"/>
        <v>0.75262505820646952</v>
      </c>
      <c r="T78">
        <f t="shared" si="18"/>
        <v>0.7316983106363637</v>
      </c>
      <c r="U78">
        <f t="shared" si="19"/>
        <v>1.0286002403803634</v>
      </c>
    </row>
    <row r="79" spans="1:24" x14ac:dyDescent="0.25">
      <c r="A79" s="4">
        <f t="shared" si="20"/>
        <v>77</v>
      </c>
      <c r="B79" s="4">
        <v>13810</v>
      </c>
      <c r="C79" s="4">
        <v>13840</v>
      </c>
      <c r="D79" s="6">
        <f t="shared" si="12"/>
        <v>1.002172338884866</v>
      </c>
      <c r="E79" s="4">
        <f t="shared" si="21"/>
        <v>77</v>
      </c>
      <c r="F79" s="4">
        <v>22980</v>
      </c>
      <c r="G79" s="4">
        <v>22990</v>
      </c>
      <c r="H79" s="6">
        <f t="shared" si="15"/>
        <v>1.0004351610095736</v>
      </c>
      <c r="J79">
        <f t="shared" si="13"/>
        <v>4.3506635448065198E-4</v>
      </c>
      <c r="K79">
        <f t="shared" si="14"/>
        <v>2.1699827683227275E-3</v>
      </c>
      <c r="L79" s="6">
        <f t="shared" si="16"/>
        <v>0.20049299968263498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7"/>
        <v>0.77202416086169579</v>
      </c>
      <c r="T79">
        <f t="shared" si="18"/>
        <v>0.72516248950721396</v>
      </c>
      <c r="U79">
        <f t="shared" si="19"/>
        <v>1.0646223047007393</v>
      </c>
    </row>
    <row r="80" spans="1:24" x14ac:dyDescent="0.25">
      <c r="A80" s="4">
        <f t="shared" si="20"/>
        <v>78</v>
      </c>
      <c r="B80" s="4">
        <v>13810</v>
      </c>
      <c r="C80" s="4">
        <v>13830</v>
      </c>
      <c r="D80" s="6">
        <f t="shared" si="12"/>
        <v>1.001448225923244</v>
      </c>
      <c r="E80" s="4">
        <f t="shared" si="21"/>
        <v>78</v>
      </c>
      <c r="F80" s="4">
        <v>22980</v>
      </c>
      <c r="G80" s="4">
        <v>22990</v>
      </c>
      <c r="H80" s="6">
        <f t="shared" si="15"/>
        <v>1.0004351610095736</v>
      </c>
      <c r="J80">
        <f t="shared" si="13"/>
        <v>4.3506635448065198E-4</v>
      </c>
      <c r="K80">
        <f t="shared" si="14"/>
        <v>1.4471782554660718E-3</v>
      </c>
      <c r="L80" s="6">
        <f t="shared" si="16"/>
        <v>0.30063079847792246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7"/>
        <v>0.75255737277589196</v>
      </c>
      <c r="T80">
        <f t="shared" si="18"/>
        <v>0.7317211147771101</v>
      </c>
      <c r="U80">
        <f t="shared" si="19"/>
        <v>1.0284756823029888</v>
      </c>
    </row>
    <row r="81" spans="1:21" x14ac:dyDescent="0.25">
      <c r="A81" s="4">
        <f t="shared" si="20"/>
        <v>79</v>
      </c>
      <c r="B81" s="4">
        <v>13800</v>
      </c>
      <c r="C81" s="4">
        <v>13830</v>
      </c>
      <c r="D81" s="6">
        <f t="shared" si="12"/>
        <v>1.0021739130434784</v>
      </c>
      <c r="E81" s="4">
        <f t="shared" si="21"/>
        <v>79</v>
      </c>
      <c r="F81" s="4">
        <v>22990</v>
      </c>
      <c r="G81" s="4">
        <v>23000</v>
      </c>
      <c r="H81" s="6">
        <f t="shared" si="15"/>
        <v>1.0004349717268377</v>
      </c>
      <c r="J81">
        <f t="shared" si="13"/>
        <v>4.3487715405946252E-4</v>
      </c>
      <c r="K81">
        <f t="shared" si="14"/>
        <v>2.1715535135079325E-3</v>
      </c>
      <c r="L81" s="6">
        <f t="shared" si="16"/>
        <v>0.20026085074779529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7"/>
        <v>0.7720692906146287</v>
      </c>
      <c r="T81">
        <f t="shared" si="18"/>
        <v>0.72514728468057765</v>
      </c>
      <c r="U81">
        <f t="shared" si="19"/>
        <v>1.0647068629026444</v>
      </c>
    </row>
    <row r="82" spans="1:21" x14ac:dyDescent="0.25">
      <c r="A82" s="4">
        <f t="shared" si="20"/>
        <v>80</v>
      </c>
      <c r="B82" s="4">
        <v>13830</v>
      </c>
      <c r="C82" s="4">
        <v>13870</v>
      </c>
      <c r="D82" s="6">
        <f t="shared" si="12"/>
        <v>1.0028922631959509</v>
      </c>
      <c r="E82" s="4">
        <f t="shared" si="21"/>
        <v>80</v>
      </c>
      <c r="F82" s="4">
        <v>22980</v>
      </c>
      <c r="G82" s="4">
        <v>22990</v>
      </c>
      <c r="H82" s="6">
        <f t="shared" si="15"/>
        <v>1.0004351610095736</v>
      </c>
      <c r="I82" s="3"/>
      <c r="J82" s="3">
        <f t="shared" si="13"/>
        <v>4.3506635448065198E-4</v>
      </c>
      <c r="K82" s="3">
        <f t="shared" si="14"/>
        <v>2.8880886500734755E-3</v>
      </c>
      <c r="L82" s="6">
        <f t="shared" si="16"/>
        <v>0.15064162052975191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7"/>
        <v>0.78171526896901633</v>
      </c>
      <c r="T82" s="3">
        <f t="shared" si="18"/>
        <v>0.72189742357821673</v>
      </c>
      <c r="U82">
        <f t="shared" si="19"/>
        <v>1.0828619737888818</v>
      </c>
    </row>
    <row r="83" spans="1:21" x14ac:dyDescent="0.25">
      <c r="A83" s="4">
        <f t="shared" si="20"/>
        <v>81</v>
      </c>
      <c r="B83" s="4">
        <v>13820</v>
      </c>
      <c r="C83" s="4">
        <v>13840</v>
      </c>
      <c r="D83" s="6">
        <f t="shared" si="12"/>
        <v>1.0014471780028944</v>
      </c>
      <c r="E83" s="4">
        <f t="shared" si="21"/>
        <v>81</v>
      </c>
      <c r="F83" s="4">
        <v>22980</v>
      </c>
      <c r="G83" s="4">
        <v>22990</v>
      </c>
      <c r="H83" s="6">
        <f t="shared" si="15"/>
        <v>1.0004351610095736</v>
      </c>
      <c r="J83">
        <f t="shared" si="13"/>
        <v>4.3506635448065198E-4</v>
      </c>
      <c r="K83">
        <f t="shared" si="14"/>
        <v>1.4461318499997134E-3</v>
      </c>
      <c r="L83" s="6">
        <f t="shared" si="16"/>
        <v>0.30084833169308745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7"/>
        <v>0.75251508431886382</v>
      </c>
      <c r="T83">
        <f t="shared" si="18"/>
        <v>0.73173536233257053</v>
      </c>
      <c r="U83">
        <f t="shared" si="19"/>
        <v>1.0283978649331</v>
      </c>
    </row>
    <row r="84" spans="1:21" x14ac:dyDescent="0.25">
      <c r="A84" s="4">
        <f t="shared" si="20"/>
        <v>82</v>
      </c>
      <c r="B84" s="4">
        <v>13810</v>
      </c>
      <c r="C84" s="4">
        <v>13850</v>
      </c>
      <c r="D84" s="6">
        <f t="shared" si="12"/>
        <v>1.002896451846488</v>
      </c>
      <c r="E84" s="4">
        <f t="shared" si="21"/>
        <v>82</v>
      </c>
      <c r="F84" s="4">
        <v>22980</v>
      </c>
      <c r="G84" s="4">
        <v>22990</v>
      </c>
      <c r="H84" s="6">
        <f t="shared" si="15"/>
        <v>1.0004351610095736</v>
      </c>
      <c r="J84">
        <f t="shared" si="13"/>
        <v>4.3506635448065198E-4</v>
      </c>
      <c r="K84">
        <f t="shared" si="14"/>
        <v>2.8922652121467171E-3</v>
      </c>
      <c r="L84" s="6">
        <f t="shared" si="16"/>
        <v>0.15042408720109524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7"/>
        <v>0.78175755744810715</v>
      </c>
      <c r="T84">
        <f t="shared" si="18"/>
        <v>0.72188317601532304</v>
      </c>
      <c r="U84">
        <f t="shared" si="19"/>
        <v>1.0829419266470246</v>
      </c>
    </row>
    <row r="85" spans="1:21" x14ac:dyDescent="0.25">
      <c r="A85" s="4">
        <f t="shared" si="20"/>
        <v>83</v>
      </c>
      <c r="B85" s="4">
        <v>13800</v>
      </c>
      <c r="C85" s="4">
        <v>13810</v>
      </c>
      <c r="D85" s="6">
        <f t="shared" si="12"/>
        <v>1.0007246376811594</v>
      </c>
      <c r="E85" s="4">
        <f t="shared" si="21"/>
        <v>83</v>
      </c>
      <c r="F85" s="4">
        <v>22980</v>
      </c>
      <c r="G85" s="4">
        <v>22990</v>
      </c>
      <c r="H85" s="6">
        <f t="shared" si="15"/>
        <v>1.0004351610095736</v>
      </c>
      <c r="J85">
        <f t="shared" si="13"/>
        <v>4.3506635448065198E-4</v>
      </c>
      <c r="K85">
        <f t="shared" si="14"/>
        <v>7.2437525804170159E-4</v>
      </c>
      <c r="L85" s="6">
        <f t="shared" si="16"/>
        <v>0.60060907609796588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7"/>
        <v>0.69424159560655552</v>
      </c>
      <c r="T85">
        <f t="shared" si="18"/>
        <v>0.75136849204811251</v>
      </c>
      <c r="U85">
        <f t="shared" si="19"/>
        <v>0.92396953419508177</v>
      </c>
    </row>
    <row r="86" spans="1:21" x14ac:dyDescent="0.25">
      <c r="A86" s="4">
        <f t="shared" si="20"/>
        <v>84</v>
      </c>
      <c r="B86" s="4">
        <v>13770</v>
      </c>
      <c r="C86" s="4">
        <v>13810</v>
      </c>
      <c r="D86" s="6">
        <f t="shared" si="12"/>
        <v>1.0029048656499637</v>
      </c>
      <c r="E86" s="4">
        <f t="shared" si="21"/>
        <v>84</v>
      </c>
      <c r="F86" s="4">
        <v>22980</v>
      </c>
      <c r="G86" s="4">
        <v>22990</v>
      </c>
      <c r="H86" s="6">
        <f t="shared" si="15"/>
        <v>1.0004351610095736</v>
      </c>
      <c r="I86" s="3"/>
      <c r="J86" s="3">
        <f t="shared" si="13"/>
        <v>4.3506635448065198E-4</v>
      </c>
      <c r="K86" s="3">
        <f t="shared" si="14"/>
        <v>2.9006546806373116E-3</v>
      </c>
      <c r="L86" s="6">
        <f t="shared" si="16"/>
        <v>0.14998902054244603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7"/>
        <v>0.78184213440654859</v>
      </c>
      <c r="T86" s="3">
        <f t="shared" si="18"/>
        <v>0.72185468088944815</v>
      </c>
      <c r="U86">
        <f t="shared" si="19"/>
        <v>1.0831018418321894</v>
      </c>
    </row>
    <row r="87" spans="1:21" x14ac:dyDescent="0.25">
      <c r="A87" s="5">
        <f t="shared" si="20"/>
        <v>85</v>
      </c>
      <c r="B87" s="4">
        <v>13780</v>
      </c>
      <c r="C87" s="4">
        <v>13830</v>
      </c>
      <c r="D87" s="6">
        <f t="shared" si="12"/>
        <v>1.0036284470246735</v>
      </c>
      <c r="E87" s="5">
        <f t="shared" si="21"/>
        <v>85</v>
      </c>
      <c r="F87" s="4">
        <v>22980</v>
      </c>
      <c r="G87" s="4">
        <v>22990</v>
      </c>
      <c r="H87" s="6">
        <f t="shared" si="15"/>
        <v>1.0004351610095736</v>
      </c>
      <c r="I87" s="3"/>
      <c r="J87" s="3">
        <f t="shared" si="13"/>
        <v>4.3506635448065198E-4</v>
      </c>
      <c r="K87" s="3">
        <f t="shared" si="14"/>
        <v>3.621880091154355E-3</v>
      </c>
      <c r="L87" s="6">
        <f t="shared" si="16"/>
        <v>0.12012168915895527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7"/>
        <v>0.78764834362749914</v>
      </c>
      <c r="T87" s="3">
        <f t="shared" si="18"/>
        <v>0.71989849015315499</v>
      </c>
      <c r="U87">
        <f t="shared" si="19"/>
        <v>1.0941102869377191</v>
      </c>
    </row>
    <row r="88" spans="1:21" x14ac:dyDescent="0.25">
      <c r="A88" s="5">
        <f t="shared" si="20"/>
        <v>86</v>
      </c>
      <c r="B88" s="4">
        <v>13790</v>
      </c>
      <c r="C88" s="4">
        <v>13830</v>
      </c>
      <c r="D88" s="6">
        <f t="shared" si="12"/>
        <v>1.0029006526468456</v>
      </c>
      <c r="E88" s="5">
        <f t="shared" si="21"/>
        <v>86</v>
      </c>
      <c r="H88" s="6" t="e">
        <f t="shared" si="15"/>
        <v>#DIV/0!</v>
      </c>
      <c r="I88" s="3"/>
      <c r="J88" s="3" t="e">
        <f t="shared" si="13"/>
        <v>#DIV/0!</v>
      </c>
      <c r="K88" s="3">
        <f t="shared" si="14"/>
        <v>2.896453871456438E-3</v>
      </c>
      <c r="L88" s="6" t="e">
        <f t="shared" si="16"/>
        <v>#DIV/0!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 t="e">
        <f t="shared" si="17"/>
        <v>#DIV/0!</v>
      </c>
      <c r="T88" s="3" t="e">
        <f t="shared" si="18"/>
        <v>#DIV/0!</v>
      </c>
      <c r="U88" t="e">
        <f t="shared" si="19"/>
        <v>#DIV/0!</v>
      </c>
    </row>
    <row r="89" spans="1:21" x14ac:dyDescent="0.25">
      <c r="A89" s="4">
        <f t="shared" si="20"/>
        <v>87</v>
      </c>
      <c r="B89" s="4">
        <v>13790</v>
      </c>
      <c r="C89" s="4">
        <v>14170</v>
      </c>
      <c r="D89" s="6">
        <f t="shared" si="12"/>
        <v>1.0275562001450327</v>
      </c>
      <c r="E89" s="4">
        <f t="shared" si="21"/>
        <v>87</v>
      </c>
      <c r="F89" s="4">
        <v>22970</v>
      </c>
      <c r="G89" s="4">
        <v>22990</v>
      </c>
      <c r="H89" s="6">
        <f t="shared" si="15"/>
        <v>1.0008707009142359</v>
      </c>
      <c r="J89">
        <f t="shared" si="13"/>
        <v>8.7032207408324863E-4</v>
      </c>
      <c r="K89">
        <f t="shared" si="14"/>
        <v>2.7183361897378674E-2</v>
      </c>
      <c r="L89" s="6">
        <f t="shared" si="16"/>
        <v>3.2016719542227588E-2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7"/>
        <v>0.80477594972099098</v>
      </c>
      <c r="T89">
        <f t="shared" si="18"/>
        <v>0.71412796706313786</v>
      </c>
      <c r="U89">
        <f t="shared" si="19"/>
        <v>1.1269352088682989</v>
      </c>
    </row>
    <row r="90" spans="1:21" x14ac:dyDescent="0.25">
      <c r="A90" s="4">
        <f t="shared" si="20"/>
        <v>88</v>
      </c>
      <c r="B90" s="4">
        <v>13900</v>
      </c>
      <c r="C90" s="4">
        <v>14130</v>
      </c>
      <c r="D90" s="6">
        <f t="shared" si="12"/>
        <v>1.016546762589928</v>
      </c>
      <c r="E90" s="4">
        <f t="shared" si="21"/>
        <v>88</v>
      </c>
      <c r="F90" s="4">
        <v>23000</v>
      </c>
      <c r="G90" s="4">
        <v>23100</v>
      </c>
      <c r="H90" s="6">
        <f t="shared" si="15"/>
        <v>1.0043478260869565</v>
      </c>
      <c r="J90">
        <f t="shared" si="13"/>
        <v>4.3384015985981411E-3</v>
      </c>
      <c r="K90">
        <f t="shared" si="14"/>
        <v>1.6411356559789984E-2</v>
      </c>
      <c r="L90" s="6">
        <f t="shared" si="16"/>
        <v>0.26435362505180132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2" si="22">O90-Q90*L90</f>
        <v>0.78483718608224828</v>
      </c>
      <c r="T90">
        <f t="shared" si="18"/>
        <v>0.72934510502639283</v>
      </c>
      <c r="U90">
        <f t="shared" si="19"/>
        <v>1.0760848063192903</v>
      </c>
    </row>
    <row r="91" spans="1:21" x14ac:dyDescent="0.25">
      <c r="A91" s="4">
        <f t="shared" si="20"/>
        <v>89</v>
      </c>
      <c r="B91" s="4">
        <v>13880</v>
      </c>
      <c r="C91" s="4">
        <v>13900</v>
      </c>
      <c r="D91" s="6">
        <f t="shared" si="12"/>
        <v>1.0014409221902016</v>
      </c>
      <c r="E91" s="4">
        <f t="shared" si="21"/>
        <v>89</v>
      </c>
      <c r="F91" s="4">
        <v>22990</v>
      </c>
      <c r="G91" s="4">
        <v>23000</v>
      </c>
      <c r="H91" s="6">
        <f t="shared" si="15"/>
        <v>1.0004349717268377</v>
      </c>
      <c r="J91">
        <f t="shared" si="13"/>
        <v>4.3487715405946252E-4</v>
      </c>
      <c r="K91">
        <f t="shared" si="14"/>
        <v>1.4398850579875444E-3</v>
      </c>
      <c r="L91" s="6">
        <f t="shared" si="16"/>
        <v>0.30202213131322347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2"/>
        <v>0.78110917168606164</v>
      </c>
      <c r="T91">
        <f t="shared" si="18"/>
        <v>0.73181224151249102</v>
      </c>
      <c r="U91">
        <f t="shared" si="19"/>
        <v>1.06736281163005</v>
      </c>
    </row>
    <row r="92" spans="1:21" x14ac:dyDescent="0.25">
      <c r="A92" s="4">
        <f t="shared" si="20"/>
        <v>90</v>
      </c>
      <c r="B92" s="4">
        <v>13880</v>
      </c>
      <c r="C92" s="4">
        <v>13910</v>
      </c>
      <c r="D92" s="6">
        <f t="shared" si="12"/>
        <v>1.0021613832853027</v>
      </c>
      <c r="E92" s="4">
        <f t="shared" si="21"/>
        <v>90</v>
      </c>
      <c r="F92" s="4">
        <v>22980</v>
      </c>
      <c r="G92" s="4">
        <v>22990</v>
      </c>
      <c r="H92" s="6">
        <f t="shared" si="15"/>
        <v>1.0004351610095736</v>
      </c>
      <c r="J92">
        <f t="shared" si="13"/>
        <v>4.3506635448065198E-4</v>
      </c>
      <c r="K92">
        <f t="shared" si="14"/>
        <v>2.1590508566931912E-3</v>
      </c>
      <c r="L92" s="6">
        <f t="shared" si="16"/>
        <v>0.20150815490608726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  <c r="S92">
        <f t="shared" si="22"/>
        <v>0.79105693941709954</v>
      </c>
      <c r="T92">
        <f t="shared" si="18"/>
        <v>0.72522897811372922</v>
      </c>
      <c r="U92">
        <f t="shared" si="19"/>
        <v>1.0907685204121109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I1" workbookViewId="0">
      <selection activeCell="Z2" sqref="Z2"/>
    </sheetView>
  </sheetViews>
  <sheetFormatPr defaultRowHeight="15" x14ac:dyDescent="0.25"/>
  <cols>
    <col min="1" max="3" width="9.140625" style="4"/>
    <col min="4" max="4" width="9.140625" style="6"/>
    <col min="5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3" max="23" width="5.42578125" customWidth="1"/>
    <col min="24" max="24" width="13.85546875" style="4" customWidth="1"/>
    <col min="25" max="25" width="23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7" t="s">
        <v>0</v>
      </c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14</v>
      </c>
      <c r="Y1" s="9" t="s">
        <v>16</v>
      </c>
      <c r="Z1" s="9">
        <f>SUM(X2:X43)/42</f>
        <v>1.0550037565813533</v>
      </c>
    </row>
    <row r="2" spans="1:26" x14ac:dyDescent="0.25">
      <c r="A2" s="4">
        <v>0</v>
      </c>
      <c r="B2" s="4">
        <v>13220</v>
      </c>
      <c r="C2" s="4">
        <v>13300</v>
      </c>
      <c r="D2" s="6">
        <f>C2/B3</f>
        <v>1.000752445447705</v>
      </c>
      <c r="E2" s="4">
        <v>0</v>
      </c>
      <c r="F2" s="4">
        <v>23010</v>
      </c>
      <c r="G2" s="4">
        <v>23020</v>
      </c>
      <c r="H2" s="6" t="e">
        <f>G2/F3</f>
        <v>#DIV/0!</v>
      </c>
      <c r="J2" t="e">
        <f t="shared" ref="J2:J65" si="0">LN(H2)</f>
        <v>#DIV/0!</v>
      </c>
      <c r="K2">
        <f t="shared" ref="K2:K65" si="1">LN(D2)</f>
        <v>7.5216250255410848E-4</v>
      </c>
      <c r="L2" s="6" t="e">
        <f>J2/K2</f>
        <v>#DIV/0!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 t="e">
        <f>O2-P2*L2</f>
        <v>#DIV/0!</v>
      </c>
      <c r="T2" t="e">
        <f>(O2-Q2)+(N2-P2)*L2</f>
        <v>#DIV/0!</v>
      </c>
      <c r="U2" t="e">
        <f>S2/T2</f>
        <v>#DIV/0!</v>
      </c>
      <c r="X2" s="4">
        <v>1.0323026519722271</v>
      </c>
    </row>
    <row r="3" spans="1:26" x14ac:dyDescent="0.25">
      <c r="A3" s="4">
        <f>A2+1</f>
        <v>1</v>
      </c>
      <c r="B3" s="4">
        <v>13290</v>
      </c>
      <c r="C3" s="4">
        <v>13350</v>
      </c>
      <c r="D3" s="6">
        <f t="shared" ref="D3:D66" si="2">C3/B4</f>
        <v>1.0007496251874064</v>
      </c>
      <c r="E3" s="4">
        <f>E2+1</f>
        <v>1</v>
      </c>
      <c r="H3" s="6">
        <f t="shared" ref="H3:H66" si="3">G3/F4</f>
        <v>0</v>
      </c>
      <c r="J3" t="e">
        <f t="shared" si="0"/>
        <v>#NUM!</v>
      </c>
      <c r="K3">
        <f t="shared" si="1"/>
        <v>7.4934435878097974E-4</v>
      </c>
      <c r="L3" s="6" t="e">
        <f t="shared" ref="L3:L66" si="4">J3/K3</f>
        <v>#NUM!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 t="e">
        <f t="shared" ref="S3:S66" si="5">O3-P3*L3</f>
        <v>#NUM!</v>
      </c>
      <c r="T3" t="e">
        <f t="shared" ref="T3:T66" si="6">(O3-Q3)+(N3-P3)*L3</f>
        <v>#NUM!</v>
      </c>
      <c r="U3" t="e">
        <f t="shared" ref="U3:U66" si="7">S3/T3</f>
        <v>#NUM!</v>
      </c>
      <c r="X3" s="4">
        <v>0.9304198570334451</v>
      </c>
    </row>
    <row r="4" spans="1:26" x14ac:dyDescent="0.25">
      <c r="A4" s="4">
        <f t="shared" ref="A4:A67" si="8">A3+1</f>
        <v>2</v>
      </c>
      <c r="B4" s="4">
        <v>13340</v>
      </c>
      <c r="C4" s="4">
        <v>13420</v>
      </c>
      <c r="D4" s="6">
        <f t="shared" si="2"/>
        <v>1</v>
      </c>
      <c r="E4" s="4">
        <f t="shared" ref="E4:E67" si="9">E3+1</f>
        <v>2</v>
      </c>
      <c r="F4" s="4">
        <v>23000</v>
      </c>
      <c r="G4" s="4">
        <v>23010</v>
      </c>
      <c r="H4" s="6" t="e">
        <f t="shared" si="3"/>
        <v>#DIV/0!</v>
      </c>
      <c r="J4" t="e">
        <f t="shared" si="0"/>
        <v>#DIV/0!</v>
      </c>
      <c r="K4">
        <f t="shared" si="1"/>
        <v>0</v>
      </c>
      <c r="L4" s="6" t="e">
        <f t="shared" si="4"/>
        <v>#DIV/0!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 t="e">
        <f t="shared" si="5"/>
        <v>#DIV/0!</v>
      </c>
      <c r="T4" t="e">
        <f t="shared" si="6"/>
        <v>#DIV/0!</v>
      </c>
      <c r="U4" t="e">
        <f t="shared" si="7"/>
        <v>#DIV/0!</v>
      </c>
      <c r="X4" s="4">
        <v>1.107870866081949</v>
      </c>
    </row>
    <row r="5" spans="1:26" x14ac:dyDescent="0.25">
      <c r="A5" s="4">
        <f t="shared" si="8"/>
        <v>3</v>
      </c>
      <c r="B5" s="4">
        <v>13420</v>
      </c>
      <c r="C5" s="4">
        <v>13430</v>
      </c>
      <c r="D5" s="6">
        <f t="shared" si="2"/>
        <v>1.0014914243102162</v>
      </c>
      <c r="E5" s="4">
        <f t="shared" si="9"/>
        <v>3</v>
      </c>
      <c r="H5" s="6">
        <f t="shared" si="3"/>
        <v>0</v>
      </c>
      <c r="J5" t="e">
        <f t="shared" si="0"/>
        <v>#NUM!</v>
      </c>
      <c r="K5">
        <f t="shared" si="1"/>
        <v>1.4903132415589992E-3</v>
      </c>
      <c r="L5" s="6" t="e">
        <f t="shared" si="4"/>
        <v>#NUM!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 t="e">
        <f t="shared" si="5"/>
        <v>#NUM!</v>
      </c>
      <c r="T5" t="e">
        <f t="shared" si="6"/>
        <v>#NUM!</v>
      </c>
      <c r="U5" t="e">
        <f t="shared" si="7"/>
        <v>#NUM!</v>
      </c>
      <c r="X5" s="4">
        <v>1.1187818557328075</v>
      </c>
    </row>
    <row r="6" spans="1:26" x14ac:dyDescent="0.25">
      <c r="A6" s="4">
        <f t="shared" si="8"/>
        <v>4</v>
      </c>
      <c r="B6" s="4">
        <v>13410</v>
      </c>
      <c r="C6" s="4">
        <v>13430</v>
      </c>
      <c r="D6" s="6">
        <f t="shared" si="2"/>
        <v>1.0014914243102162</v>
      </c>
      <c r="E6" s="4">
        <f t="shared" si="9"/>
        <v>4</v>
      </c>
      <c r="F6" s="4">
        <v>22990</v>
      </c>
      <c r="G6" s="4">
        <v>23000</v>
      </c>
      <c r="H6" s="6" t="e">
        <f t="shared" si="3"/>
        <v>#DIV/0!</v>
      </c>
      <c r="J6" t="e">
        <f t="shared" si="0"/>
        <v>#DIV/0!</v>
      </c>
      <c r="K6">
        <f t="shared" si="1"/>
        <v>1.4903132415589992E-3</v>
      </c>
      <c r="L6" s="6" t="e">
        <f t="shared" si="4"/>
        <v>#DIV/0!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 t="e">
        <f t="shared" si="5"/>
        <v>#DIV/0!</v>
      </c>
      <c r="T6" t="e">
        <f t="shared" si="6"/>
        <v>#DIV/0!</v>
      </c>
      <c r="U6" t="e">
        <f t="shared" si="7"/>
        <v>#DIV/0!</v>
      </c>
      <c r="V6" t="e">
        <f>SUM(U9:U91)/84</f>
        <v>#DIV/0!</v>
      </c>
      <c r="X6" s="4">
        <v>1.1231084927127473</v>
      </c>
    </row>
    <row r="7" spans="1:26" x14ac:dyDescent="0.25">
      <c r="A7" s="4">
        <f t="shared" si="8"/>
        <v>5</v>
      </c>
      <c r="B7" s="4">
        <v>13410</v>
      </c>
      <c r="C7" s="4">
        <v>13420</v>
      </c>
      <c r="D7" s="6" t="e">
        <f t="shared" si="2"/>
        <v>#DIV/0!</v>
      </c>
      <c r="E7" s="4">
        <f t="shared" si="9"/>
        <v>5</v>
      </c>
      <c r="H7" s="6" t="e">
        <f t="shared" si="3"/>
        <v>#DIV/0!</v>
      </c>
      <c r="J7" t="e">
        <f t="shared" si="0"/>
        <v>#DIV/0!</v>
      </c>
      <c r="K7" t="e">
        <f t="shared" si="1"/>
        <v>#DIV/0!</v>
      </c>
      <c r="L7" s="6" t="e">
        <f t="shared" si="4"/>
        <v>#DIV/0!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 t="e">
        <f t="shared" si="5"/>
        <v>#DIV/0!</v>
      </c>
      <c r="T7" t="e">
        <f t="shared" si="6"/>
        <v>#DIV/0!</v>
      </c>
      <c r="U7" t="e">
        <f t="shared" si="7"/>
        <v>#DIV/0!</v>
      </c>
      <c r="X7" s="4">
        <v>1.1300134958040045</v>
      </c>
    </row>
    <row r="8" spans="1:26" x14ac:dyDescent="0.25">
      <c r="A8" s="4">
        <f t="shared" si="8"/>
        <v>6</v>
      </c>
      <c r="D8" s="6">
        <f t="shared" si="2"/>
        <v>0</v>
      </c>
      <c r="E8" s="4">
        <f t="shared" si="9"/>
        <v>6</v>
      </c>
      <c r="H8" s="6">
        <f t="shared" si="3"/>
        <v>0</v>
      </c>
      <c r="J8" t="e">
        <f t="shared" si="0"/>
        <v>#NUM!</v>
      </c>
      <c r="K8" t="e">
        <f t="shared" si="1"/>
        <v>#NUM!</v>
      </c>
      <c r="L8" s="6" t="e">
        <f t="shared" si="4"/>
        <v>#NUM!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 t="e">
        <f t="shared" si="5"/>
        <v>#NUM!</v>
      </c>
      <c r="T8" t="e">
        <f t="shared" si="6"/>
        <v>#NUM!</v>
      </c>
      <c r="U8" t="e">
        <f t="shared" si="7"/>
        <v>#NUM!</v>
      </c>
      <c r="X8" s="4">
        <v>1.1289773823642242</v>
      </c>
    </row>
    <row r="9" spans="1:26" x14ac:dyDescent="0.25">
      <c r="A9" s="4">
        <f t="shared" si="8"/>
        <v>7</v>
      </c>
      <c r="B9" s="4">
        <v>13350</v>
      </c>
      <c r="C9" s="4">
        <v>13350</v>
      </c>
      <c r="D9" s="6">
        <f t="shared" si="2"/>
        <v>1.0037593984962405</v>
      </c>
      <c r="E9" s="4">
        <f t="shared" si="9"/>
        <v>7</v>
      </c>
      <c r="F9" s="4">
        <v>22980</v>
      </c>
      <c r="G9" s="4">
        <v>22990</v>
      </c>
      <c r="H9" s="6" t="e">
        <f t="shared" si="3"/>
        <v>#DIV/0!</v>
      </c>
      <c r="J9" t="e">
        <f t="shared" si="0"/>
        <v>#DIV/0!</v>
      </c>
      <c r="K9">
        <f t="shared" si="1"/>
        <v>3.7523496185503718E-3</v>
      </c>
      <c r="L9" s="6" t="e">
        <f t="shared" si="4"/>
        <v>#DIV/0!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 t="e">
        <f t="shared" si="5"/>
        <v>#DIV/0!</v>
      </c>
      <c r="T9" t="e">
        <f t="shared" si="6"/>
        <v>#DIV/0!</v>
      </c>
      <c r="U9" t="e">
        <f t="shared" si="7"/>
        <v>#DIV/0!</v>
      </c>
      <c r="X9" s="4">
        <v>1.118925905718253</v>
      </c>
    </row>
    <row r="10" spans="1:26" x14ac:dyDescent="0.25">
      <c r="A10" s="4">
        <f t="shared" si="8"/>
        <v>8</v>
      </c>
      <c r="B10" s="4">
        <v>13300</v>
      </c>
      <c r="C10" s="4">
        <v>13340</v>
      </c>
      <c r="D10" s="6">
        <f t="shared" si="2"/>
        <v>1.0015015015015014</v>
      </c>
      <c r="E10" s="4">
        <f t="shared" si="9"/>
        <v>8</v>
      </c>
      <c r="H10" s="6">
        <f t="shared" si="3"/>
        <v>0</v>
      </c>
      <c r="J10" t="e">
        <f t="shared" si="0"/>
        <v>#NUM!</v>
      </c>
      <c r="K10">
        <f t="shared" si="1"/>
        <v>1.5003753752344921E-3</v>
      </c>
      <c r="L10" s="6" t="e">
        <f t="shared" si="4"/>
        <v>#NUM!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 t="e">
        <f t="shared" si="5"/>
        <v>#NUM!</v>
      </c>
      <c r="T10" t="e">
        <f t="shared" si="6"/>
        <v>#NUM!</v>
      </c>
      <c r="U10" t="e">
        <f t="shared" si="7"/>
        <v>#NUM!</v>
      </c>
      <c r="X10" s="4">
        <v>1.1389953527304288</v>
      </c>
    </row>
    <row r="11" spans="1:26" x14ac:dyDescent="0.25">
      <c r="A11" s="4">
        <f t="shared" si="8"/>
        <v>9</v>
      </c>
      <c r="B11" s="4">
        <v>13320</v>
      </c>
      <c r="C11" s="4">
        <v>13340</v>
      </c>
      <c r="D11" s="6">
        <f t="shared" si="2"/>
        <v>1.0030075187969925</v>
      </c>
      <c r="E11" s="4">
        <f t="shared" si="9"/>
        <v>9</v>
      </c>
      <c r="F11" s="4">
        <v>22970</v>
      </c>
      <c r="G11" s="4">
        <v>22980</v>
      </c>
      <c r="H11" s="6">
        <f t="shared" si="3"/>
        <v>1.0008710801393728</v>
      </c>
      <c r="J11">
        <f t="shared" si="0"/>
        <v>8.7070096924389095E-4</v>
      </c>
      <c r="K11">
        <f t="shared" si="1"/>
        <v>3.0030052597695561E-3</v>
      </c>
      <c r="L11" s="6">
        <f t="shared" si="4"/>
        <v>0.2899432048649514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0.75463504097425349</v>
      </c>
      <c r="T11">
        <f t="shared" si="6"/>
        <v>0.73102112014583498</v>
      </c>
      <c r="U11">
        <f t="shared" si="7"/>
        <v>1.0323026519722271</v>
      </c>
      <c r="X11" s="4">
        <v>1.0528478120105433</v>
      </c>
    </row>
    <row r="12" spans="1:26" x14ac:dyDescent="0.25">
      <c r="A12" s="4">
        <f t="shared" si="8"/>
        <v>10</v>
      </c>
      <c r="B12" s="4">
        <v>13300</v>
      </c>
      <c r="C12" s="4">
        <v>13370</v>
      </c>
      <c r="D12" s="6">
        <f t="shared" si="2"/>
        <v>1.0014981273408239</v>
      </c>
      <c r="E12" s="4">
        <f t="shared" si="9"/>
        <v>10</v>
      </c>
      <c r="F12" s="4">
        <v>22960</v>
      </c>
      <c r="G12" s="4">
        <v>22980</v>
      </c>
      <c r="H12" s="6">
        <f t="shared" si="3"/>
        <v>1.0008710801393728</v>
      </c>
      <c r="J12">
        <f t="shared" si="0"/>
        <v>8.7070096924389095E-4</v>
      </c>
      <c r="K12">
        <f t="shared" si="1"/>
        <v>1.4970062675931887E-3</v>
      </c>
      <c r="L12" s="6">
        <f t="shared" si="4"/>
        <v>0.58162813883455555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0.69793148981056241</v>
      </c>
      <c r="T12">
        <f t="shared" si="6"/>
        <v>0.75012531658110815</v>
      </c>
      <c r="U12">
        <f t="shared" si="7"/>
        <v>0.9304198570334451</v>
      </c>
      <c r="X12" s="4">
        <v>1.0601294307847533</v>
      </c>
    </row>
    <row r="13" spans="1:26" x14ac:dyDescent="0.25">
      <c r="A13" s="4">
        <f t="shared" si="8"/>
        <v>11</v>
      </c>
      <c r="B13" s="4">
        <v>13350</v>
      </c>
      <c r="C13" s="4">
        <v>13380</v>
      </c>
      <c r="D13" s="6">
        <f t="shared" si="2"/>
        <v>1.005259203606311</v>
      </c>
      <c r="E13" s="4">
        <f t="shared" si="9"/>
        <v>11</v>
      </c>
      <c r="F13" s="4">
        <v>22960</v>
      </c>
      <c r="G13" s="4">
        <v>22970</v>
      </c>
      <c r="H13" s="6">
        <f t="shared" si="3"/>
        <v>1.0004355400696865</v>
      </c>
      <c r="J13">
        <f t="shared" si="0"/>
        <v>4.3544524964129328E-4</v>
      </c>
      <c r="K13">
        <f t="shared" si="1"/>
        <v>5.2454222930621297E-3</v>
      </c>
      <c r="L13" s="6">
        <f t="shared" si="4"/>
        <v>8.3014336179803097E-2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0.79486201304664639</v>
      </c>
      <c r="T13">
        <f t="shared" si="6"/>
        <v>0.71746810696243246</v>
      </c>
      <c r="U13">
        <f t="shared" si="7"/>
        <v>1.107870866081949</v>
      </c>
      <c r="X13" s="4">
        <v>1.1389953527304288</v>
      </c>
    </row>
    <row r="14" spans="1:26" x14ac:dyDescent="0.25">
      <c r="A14" s="4">
        <f t="shared" si="8"/>
        <v>12</v>
      </c>
      <c r="B14" s="4">
        <v>13310</v>
      </c>
      <c r="C14" s="4">
        <v>13350</v>
      </c>
      <c r="D14" s="6">
        <f t="shared" si="2"/>
        <v>1.0413416536661466</v>
      </c>
      <c r="E14" s="4">
        <f t="shared" si="9"/>
        <v>12</v>
      </c>
      <c r="F14" s="4">
        <v>22960</v>
      </c>
      <c r="G14" s="4">
        <v>22980</v>
      </c>
      <c r="H14" s="6">
        <f t="shared" si="3"/>
        <v>1.0021805494984737</v>
      </c>
      <c r="J14">
        <f t="shared" si="0"/>
        <v>2.1781755507966176E-3</v>
      </c>
      <c r="K14">
        <f t="shared" si="1"/>
        <v>4.0509933353734526E-2</v>
      </c>
      <c r="L14" s="6">
        <f t="shared" si="4"/>
        <v>5.3768924569109817E-2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0.80054732106376514</v>
      </c>
      <c r="T14">
        <f t="shared" si="6"/>
        <v>0.71555264948357855</v>
      </c>
      <c r="U14">
        <f t="shared" si="7"/>
        <v>1.1187818557328075</v>
      </c>
      <c r="X14" s="4">
        <v>0.92021003308106064</v>
      </c>
    </row>
    <row r="15" spans="1:26" x14ac:dyDescent="0.25">
      <c r="A15" s="4">
        <f t="shared" si="8"/>
        <v>13</v>
      </c>
      <c r="B15" s="4">
        <v>12820</v>
      </c>
      <c r="C15" s="4">
        <v>13380</v>
      </c>
      <c r="D15" s="6">
        <f t="shared" si="2"/>
        <v>1.131979695431472</v>
      </c>
      <c r="E15" s="4">
        <f t="shared" si="9"/>
        <v>13</v>
      </c>
      <c r="F15" s="4">
        <v>22930</v>
      </c>
      <c r="G15" s="4">
        <v>22990</v>
      </c>
      <c r="H15" s="6">
        <f t="shared" si="3"/>
        <v>1.005247048535199</v>
      </c>
      <c r="J15">
        <f t="shared" si="0"/>
        <v>5.2333307404004306E-3</v>
      </c>
      <c r="K15">
        <f t="shared" si="1"/>
        <v>0.1239680427221302</v>
      </c>
      <c r="L15" s="6">
        <f t="shared" si="4"/>
        <v>4.2215159854792163E-2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0.80279337292422848</v>
      </c>
      <c r="T15">
        <f t="shared" si="6"/>
        <v>0.7147959241098496</v>
      </c>
      <c r="U15">
        <f t="shared" si="7"/>
        <v>1.1231084927127473</v>
      </c>
      <c r="X15" s="4">
        <v>1.080162370817108</v>
      </c>
    </row>
    <row r="16" spans="1:26" x14ac:dyDescent="0.25">
      <c r="A16" s="4">
        <f t="shared" si="8"/>
        <v>14</v>
      </c>
      <c r="B16" s="4">
        <v>11820</v>
      </c>
      <c r="C16" s="4">
        <v>12220</v>
      </c>
      <c r="D16" s="6">
        <f t="shared" si="2"/>
        <v>1.0373514431239388</v>
      </c>
      <c r="E16" s="4">
        <f t="shared" si="9"/>
        <v>14</v>
      </c>
      <c r="F16" s="4">
        <v>22870</v>
      </c>
      <c r="G16" s="4">
        <v>22900</v>
      </c>
      <c r="H16" s="6">
        <f t="shared" si="3"/>
        <v>1.0008741258741258</v>
      </c>
      <c r="J16">
        <f t="shared" si="0"/>
        <v>8.7374404859677122E-4</v>
      </c>
      <c r="K16">
        <f t="shared" si="1"/>
        <v>3.6670775520008532E-2</v>
      </c>
      <c r="L16" s="6">
        <f t="shared" si="4"/>
        <v>2.382671313073359E-2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0.80636808696738549</v>
      </c>
      <c r="T16">
        <f t="shared" si="6"/>
        <v>0.71359155440321065</v>
      </c>
      <c r="U16">
        <f t="shared" si="7"/>
        <v>1.1300134958040045</v>
      </c>
      <c r="X16" s="4">
        <v>1.060845290595696</v>
      </c>
    </row>
    <row r="17" spans="1:24" x14ac:dyDescent="0.25">
      <c r="A17" s="5">
        <f t="shared" si="8"/>
        <v>15</v>
      </c>
      <c r="B17" s="4">
        <v>11780</v>
      </c>
      <c r="C17" s="4">
        <v>12700</v>
      </c>
      <c r="D17" s="6">
        <f t="shared" si="2"/>
        <v>0.95202398800599697</v>
      </c>
      <c r="E17" s="5">
        <f t="shared" si="9"/>
        <v>15</v>
      </c>
      <c r="F17" s="4">
        <v>22880</v>
      </c>
      <c r="G17" s="4">
        <v>22940</v>
      </c>
      <c r="H17" s="6">
        <f t="shared" si="3"/>
        <v>0.99869394862864602</v>
      </c>
      <c r="I17" s="3"/>
      <c r="J17">
        <f t="shared" si="0"/>
        <v>-1.3069049997822891E-3</v>
      </c>
      <c r="K17">
        <f t="shared" si="1"/>
        <v>-4.9165047022932104E-2</v>
      </c>
      <c r="L17" s="6">
        <f t="shared" si="4"/>
        <v>2.6581994301209718E-2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0.80583246030784483</v>
      </c>
      <c r="T17" s="3">
        <f t="shared" si="6"/>
        <v>0.71377201429875214</v>
      </c>
      <c r="U17">
        <f t="shared" si="7"/>
        <v>1.1289773823642242</v>
      </c>
      <c r="X17" s="4">
        <v>0.71074718231481071</v>
      </c>
    </row>
    <row r="18" spans="1:24" x14ac:dyDescent="0.25">
      <c r="A18" s="4">
        <f t="shared" si="8"/>
        <v>16</v>
      </c>
      <c r="B18" s="4">
        <v>13340</v>
      </c>
      <c r="C18" s="4">
        <v>13570</v>
      </c>
      <c r="D18" s="6">
        <f t="shared" si="2"/>
        <v>1.0081723625557206</v>
      </c>
      <c r="E18" s="4">
        <f t="shared" si="9"/>
        <v>16</v>
      </c>
      <c r="F18" s="4">
        <v>22970</v>
      </c>
      <c r="G18" s="4">
        <v>23020</v>
      </c>
      <c r="H18" s="6">
        <f t="shared" si="3"/>
        <v>1.0004345936549326</v>
      </c>
      <c r="J18">
        <f t="shared" si="0"/>
        <v>4.344992464620286E-4</v>
      </c>
      <c r="K18">
        <f t="shared" si="1"/>
        <v>8.1391496301959979E-3</v>
      </c>
      <c r="L18" s="6">
        <f t="shared" si="4"/>
        <v>5.3383862713378506E-2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0.80062217708851924</v>
      </c>
      <c r="T18">
        <f t="shared" si="6"/>
        <v>0.71552742947227554</v>
      </c>
      <c r="U18">
        <f t="shared" si="7"/>
        <v>1.118925905718253</v>
      </c>
      <c r="X18" s="4">
        <v>1.1174176174409634</v>
      </c>
    </row>
    <row r="19" spans="1:24" x14ac:dyDescent="0.25">
      <c r="A19" s="5">
        <f t="shared" si="8"/>
        <v>17</v>
      </c>
      <c r="B19" s="4">
        <v>13460</v>
      </c>
      <c r="C19" s="4">
        <v>13550</v>
      </c>
      <c r="D19" s="6">
        <f t="shared" si="2"/>
        <v>1.0104399701715139</v>
      </c>
      <c r="E19" s="5">
        <f t="shared" si="9"/>
        <v>17</v>
      </c>
      <c r="F19" s="4">
        <v>23010</v>
      </c>
      <c r="G19" s="4">
        <v>23040</v>
      </c>
      <c r="H19" s="6">
        <f t="shared" si="3"/>
        <v>1</v>
      </c>
      <c r="I19" s="3"/>
      <c r="J19">
        <f t="shared" si="0"/>
        <v>0</v>
      </c>
      <c r="K19">
        <f t="shared" si="1"/>
        <v>1.0385850032122834E-2</v>
      </c>
      <c r="L19" s="6">
        <f t="shared" si="4"/>
        <v>0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0.81100000000000005</v>
      </c>
      <c r="T19" s="3">
        <f t="shared" si="6"/>
        <v>0.71203100000000008</v>
      </c>
      <c r="U19">
        <f t="shared" si="7"/>
        <v>1.1389953527304288</v>
      </c>
      <c r="X19" s="4">
        <v>1.123171234907443</v>
      </c>
    </row>
    <row r="20" spans="1:24" x14ac:dyDescent="0.25">
      <c r="A20" s="4">
        <f t="shared" si="8"/>
        <v>18</v>
      </c>
      <c r="B20" s="4">
        <v>13410</v>
      </c>
      <c r="C20" s="4">
        <v>13470</v>
      </c>
      <c r="D20" s="6">
        <f t="shared" si="2"/>
        <v>1.0037257824143071</v>
      </c>
      <c r="E20" s="4">
        <f t="shared" si="9"/>
        <v>18</v>
      </c>
      <c r="F20" s="4">
        <v>23040</v>
      </c>
      <c r="G20" s="4">
        <v>23100</v>
      </c>
      <c r="H20" s="6">
        <f t="shared" si="3"/>
        <v>1.0008665511265165</v>
      </c>
      <c r="J20">
        <f t="shared" si="0"/>
        <v>8.6617588784903697E-4</v>
      </c>
      <c r="K20">
        <f t="shared" si="1"/>
        <v>3.7188588787369771E-3</v>
      </c>
      <c r="L20" s="6">
        <f t="shared" si="4"/>
        <v>0.23291442781050439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0.765721435233638</v>
      </c>
      <c r="T20">
        <f t="shared" si="6"/>
        <v>0.72728596336387685</v>
      </c>
      <c r="U20">
        <f t="shared" si="7"/>
        <v>1.0528478120105433</v>
      </c>
      <c r="X20" s="4">
        <v>1.1127647620610657</v>
      </c>
    </row>
    <row r="21" spans="1:24" x14ac:dyDescent="0.25">
      <c r="A21" s="4">
        <f t="shared" si="8"/>
        <v>19</v>
      </c>
      <c r="B21" s="4">
        <v>13420</v>
      </c>
      <c r="C21" s="4">
        <v>13570</v>
      </c>
      <c r="D21" s="6">
        <f t="shared" si="2"/>
        <v>1.0081723625557206</v>
      </c>
      <c r="E21" s="4">
        <f t="shared" si="9"/>
        <v>19</v>
      </c>
      <c r="F21" s="4">
        <v>23080</v>
      </c>
      <c r="G21" s="4">
        <v>23110</v>
      </c>
      <c r="H21" s="6">
        <f t="shared" si="3"/>
        <v>1.00173385348938</v>
      </c>
      <c r="J21">
        <f t="shared" si="0"/>
        <v>1.7323521006269577E-3</v>
      </c>
      <c r="K21">
        <f t="shared" si="1"/>
        <v>8.1391496301959979E-3</v>
      </c>
      <c r="L21" s="6">
        <f t="shared" si="4"/>
        <v>0.21284190355709692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0.76962353394850047</v>
      </c>
      <c r="T21">
        <f t="shared" si="6"/>
        <v>0.72597129331537569</v>
      </c>
      <c r="U21">
        <f t="shared" si="7"/>
        <v>1.0601294307847533</v>
      </c>
      <c r="X21" s="4">
        <v>1.1152539428094925</v>
      </c>
    </row>
    <row r="22" spans="1:24" x14ac:dyDescent="0.25">
      <c r="A22" s="4">
        <f t="shared" si="8"/>
        <v>20</v>
      </c>
      <c r="B22" s="4">
        <v>13460</v>
      </c>
      <c r="C22" s="4">
        <v>13550</v>
      </c>
      <c r="D22" s="6">
        <f t="shared" si="2"/>
        <v>0.99852616064848931</v>
      </c>
      <c r="E22" s="4">
        <f t="shared" si="9"/>
        <v>20</v>
      </c>
      <c r="F22" s="4">
        <v>23070</v>
      </c>
      <c r="G22" s="4">
        <v>23080</v>
      </c>
      <c r="H22" s="6">
        <f t="shared" si="3"/>
        <v>1</v>
      </c>
      <c r="J22">
        <f t="shared" si="0"/>
        <v>0</v>
      </c>
      <c r="K22">
        <f t="shared" si="1"/>
        <v>-1.4749265210678676E-3</v>
      </c>
      <c r="L22" s="6">
        <f t="shared" si="4"/>
        <v>0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0.81100000000000005</v>
      </c>
      <c r="T22">
        <f t="shared" si="6"/>
        <v>0.71203100000000008</v>
      </c>
      <c r="U22">
        <f t="shared" si="7"/>
        <v>1.1389953527304288</v>
      </c>
      <c r="X22" s="4">
        <v>1.1260197101565201</v>
      </c>
    </row>
    <row r="23" spans="1:24" x14ac:dyDescent="0.25">
      <c r="A23" s="4">
        <f t="shared" si="8"/>
        <v>21</v>
      </c>
      <c r="B23" s="4">
        <v>13570</v>
      </c>
      <c r="C23" s="4">
        <v>13970</v>
      </c>
      <c r="D23" s="6">
        <f t="shared" si="2"/>
        <v>0.99643366619115548</v>
      </c>
      <c r="E23" s="4">
        <f t="shared" si="9"/>
        <v>21</v>
      </c>
      <c r="F23" s="4">
        <v>23080</v>
      </c>
      <c r="G23" s="4">
        <v>23090</v>
      </c>
      <c r="H23" s="6">
        <f t="shared" si="3"/>
        <v>1.0008669267446901</v>
      </c>
      <c r="J23">
        <f t="shared" si="0"/>
        <v>8.6655118074175047E-4</v>
      </c>
      <c r="K23">
        <f t="shared" si="1"/>
        <v>-3.5727083375735988E-3</v>
      </c>
      <c r="L23" s="6">
        <f t="shared" si="4"/>
        <v>-0.24254741749511738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0.85815121796105087</v>
      </c>
      <c r="T23">
        <f t="shared" si="6"/>
        <v>0.69614511434373982</v>
      </c>
      <c r="U23">
        <f t="shared" si="7"/>
        <v>1.232718868924384</v>
      </c>
      <c r="X23" s="4">
        <v>1.0649815697462754</v>
      </c>
    </row>
    <row r="24" spans="1:24" x14ac:dyDescent="0.25">
      <c r="A24" s="4">
        <f t="shared" si="8"/>
        <v>22</v>
      </c>
      <c r="B24" s="4">
        <v>14020</v>
      </c>
      <c r="C24" s="4">
        <v>14120</v>
      </c>
      <c r="D24" s="6">
        <f t="shared" si="2"/>
        <v>1.0007087172218285</v>
      </c>
      <c r="E24" s="4">
        <f t="shared" si="9"/>
        <v>22</v>
      </c>
      <c r="F24" s="4">
        <v>23070</v>
      </c>
      <c r="G24" s="4">
        <v>23080</v>
      </c>
      <c r="H24" s="6">
        <f t="shared" si="3"/>
        <v>1.0004334633723451</v>
      </c>
      <c r="J24">
        <f t="shared" si="0"/>
        <v>4.3336945423654401E-4</v>
      </c>
      <c r="K24">
        <f t="shared" si="1"/>
        <v>7.0846620037341745E-4</v>
      </c>
      <c r="L24" s="6">
        <f t="shared" si="4"/>
        <v>0.61170095906921773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0.69208533355694413</v>
      </c>
      <c r="T24">
        <f t="shared" si="6"/>
        <v>0.75209496601519754</v>
      </c>
      <c r="U24">
        <f t="shared" si="7"/>
        <v>0.92021003308106064</v>
      </c>
      <c r="X24" s="4">
        <v>1.1389953527304288</v>
      </c>
    </row>
    <row r="25" spans="1:24" x14ac:dyDescent="0.25">
      <c r="A25" s="4">
        <f t="shared" si="8"/>
        <v>23</v>
      </c>
      <c r="B25" s="4">
        <v>14110</v>
      </c>
      <c r="C25" s="4">
        <v>14270</v>
      </c>
      <c r="D25" s="6">
        <f t="shared" si="2"/>
        <v>0.99581297976273553</v>
      </c>
      <c r="E25" s="4">
        <f t="shared" si="9"/>
        <v>23</v>
      </c>
      <c r="F25" s="4">
        <v>23070</v>
      </c>
      <c r="G25" s="4">
        <v>23080</v>
      </c>
      <c r="H25" s="6" t="e">
        <f t="shared" si="3"/>
        <v>#DIV/0!</v>
      </c>
      <c r="J25" t="e">
        <f t="shared" si="0"/>
        <v>#DIV/0!</v>
      </c>
      <c r="K25">
        <f t="shared" si="1"/>
        <v>-4.1958103513354246E-3</v>
      </c>
      <c r="L25" s="6" t="e">
        <f t="shared" si="4"/>
        <v>#DIV/0!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 t="e">
        <f t="shared" si="5"/>
        <v>#DIV/0!</v>
      </c>
      <c r="T25" t="e">
        <f t="shared" si="6"/>
        <v>#DIV/0!</v>
      </c>
      <c r="U25" t="e">
        <f t="shared" si="7"/>
        <v>#DIV/0!</v>
      </c>
      <c r="X25" s="4">
        <v>0.7320185456192364</v>
      </c>
    </row>
    <row r="26" spans="1:24" x14ac:dyDescent="0.25">
      <c r="A26" s="4">
        <f t="shared" si="8"/>
        <v>24</v>
      </c>
      <c r="B26" s="4">
        <v>14330</v>
      </c>
      <c r="C26" s="4">
        <v>14420</v>
      </c>
      <c r="D26" s="6">
        <f t="shared" si="2"/>
        <v>1.0006939625260236</v>
      </c>
      <c r="E26" s="4">
        <f t="shared" si="9"/>
        <v>24</v>
      </c>
      <c r="H26" s="6" t="e">
        <f t="shared" si="3"/>
        <v>#DIV/0!</v>
      </c>
      <c r="J26" t="e">
        <f t="shared" si="0"/>
        <v>#DIV/0!</v>
      </c>
      <c r="K26">
        <f t="shared" si="1"/>
        <v>6.937218453723083E-4</v>
      </c>
      <c r="L26" s="6" t="e">
        <f t="shared" si="4"/>
        <v>#DIV/0!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 t="e">
        <f t="shared" si="5"/>
        <v>#DIV/0!</v>
      </c>
      <c r="T26" t="e">
        <f t="shared" si="6"/>
        <v>#DIV/0!</v>
      </c>
      <c r="U26" t="e">
        <f t="shared" si="7"/>
        <v>#DIV/0!</v>
      </c>
      <c r="X26" s="4">
        <v>1.1143344885644992</v>
      </c>
    </row>
    <row r="27" spans="1:24" x14ac:dyDescent="0.25">
      <c r="A27" s="4">
        <f t="shared" si="8"/>
        <v>25</v>
      </c>
      <c r="B27" s="4">
        <v>14410</v>
      </c>
      <c r="C27" s="4">
        <v>14420</v>
      </c>
      <c r="D27" s="6">
        <f t="shared" si="2"/>
        <v>0.99930699930699929</v>
      </c>
      <c r="E27" s="4">
        <f t="shared" si="9"/>
        <v>25</v>
      </c>
      <c r="H27" s="6" t="e">
        <f t="shared" si="3"/>
        <v>#DIV/0!</v>
      </c>
      <c r="J27" t="e">
        <f t="shared" si="0"/>
        <v>#DIV/0!</v>
      </c>
      <c r="K27">
        <f t="shared" si="1"/>
        <v>-6.9324092897650512E-4</v>
      </c>
      <c r="L27" s="6" t="e">
        <f t="shared" si="4"/>
        <v>#DIV/0!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 t="e">
        <f t="shared" si="5"/>
        <v>#DIV/0!</v>
      </c>
      <c r="T27" t="e">
        <f t="shared" si="6"/>
        <v>#DIV/0!</v>
      </c>
      <c r="U27" t="e">
        <f t="shared" si="7"/>
        <v>#DIV/0!</v>
      </c>
      <c r="X27" s="4">
        <v>1.0658904299291125</v>
      </c>
    </row>
    <row r="28" spans="1:24" x14ac:dyDescent="0.25">
      <c r="A28" s="4">
        <f t="shared" si="8"/>
        <v>26</v>
      </c>
      <c r="B28" s="4">
        <v>14430</v>
      </c>
      <c r="C28" s="4">
        <v>14480</v>
      </c>
      <c r="D28" s="6">
        <f t="shared" si="2"/>
        <v>1.0020761245674741</v>
      </c>
      <c r="E28" s="4">
        <f t="shared" si="9"/>
        <v>26</v>
      </c>
      <c r="H28" s="6">
        <f t="shared" si="3"/>
        <v>0</v>
      </c>
      <c r="J28" t="e">
        <f t="shared" si="0"/>
        <v>#NUM!</v>
      </c>
      <c r="K28">
        <f t="shared" si="1"/>
        <v>2.0739723991291719E-3</v>
      </c>
      <c r="L28" s="6" t="e">
        <f t="shared" si="4"/>
        <v>#NUM!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 t="e">
        <f t="shared" si="5"/>
        <v>#NUM!</v>
      </c>
      <c r="T28" t="e">
        <f t="shared" si="6"/>
        <v>#NUM!</v>
      </c>
      <c r="U28" t="e">
        <f t="shared" si="7"/>
        <v>#NUM!</v>
      </c>
      <c r="X28" s="4">
        <v>1.1069867114230931</v>
      </c>
    </row>
    <row r="29" spans="1:24" x14ac:dyDescent="0.25">
      <c r="A29" s="4">
        <f t="shared" si="8"/>
        <v>27</v>
      </c>
      <c r="B29" s="4">
        <v>14450</v>
      </c>
      <c r="C29" s="4">
        <v>14500</v>
      </c>
      <c r="D29" s="6">
        <f t="shared" si="2"/>
        <v>1.0034602076124568</v>
      </c>
      <c r="E29" s="4">
        <f t="shared" si="9"/>
        <v>27</v>
      </c>
      <c r="F29" s="4">
        <v>23070</v>
      </c>
      <c r="G29" s="4">
        <v>23080</v>
      </c>
      <c r="H29" s="6" t="e">
        <f t="shared" si="3"/>
        <v>#DIV/0!</v>
      </c>
      <c r="J29" t="e">
        <f t="shared" si="0"/>
        <v>#DIV/0!</v>
      </c>
      <c r="K29">
        <f t="shared" si="1"/>
        <v>3.4542348680876036E-3</v>
      </c>
      <c r="L29" s="6" t="e">
        <f t="shared" si="4"/>
        <v>#DIV/0!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 t="e">
        <f t="shared" si="5"/>
        <v>#DIV/0!</v>
      </c>
      <c r="T29" t="e">
        <f t="shared" si="6"/>
        <v>#DIV/0!</v>
      </c>
      <c r="U29" t="e">
        <f t="shared" si="7"/>
        <v>#DIV/0!</v>
      </c>
      <c r="X29" s="4">
        <v>1.0648124680355218</v>
      </c>
    </row>
    <row r="30" spans="1:24" x14ac:dyDescent="0.25">
      <c r="A30" s="4">
        <f t="shared" si="8"/>
        <v>28</v>
      </c>
      <c r="B30" s="4">
        <v>14450</v>
      </c>
      <c r="C30" s="4">
        <v>14470</v>
      </c>
      <c r="D30" s="6">
        <f t="shared" si="2"/>
        <v>1.0020775623268698</v>
      </c>
      <c r="E30" s="4">
        <f t="shared" si="9"/>
        <v>28</v>
      </c>
      <c r="H30" s="6">
        <f t="shared" si="3"/>
        <v>0</v>
      </c>
      <c r="J30" t="e">
        <f t="shared" si="0"/>
        <v>#NUM!</v>
      </c>
      <c r="K30">
        <f t="shared" si="1"/>
        <v>2.0754071787123579E-3</v>
      </c>
      <c r="L30" s="6" t="e">
        <f t="shared" si="4"/>
        <v>#NUM!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 t="e">
        <f t="shared" si="5"/>
        <v>#NUM!</v>
      </c>
      <c r="T30" t="e">
        <f t="shared" si="6"/>
        <v>#NUM!</v>
      </c>
      <c r="U30" t="e">
        <f t="shared" si="7"/>
        <v>#NUM!</v>
      </c>
      <c r="X30" s="4">
        <v>1.0648124680355218</v>
      </c>
    </row>
    <row r="31" spans="1:24" x14ac:dyDescent="0.25">
      <c r="A31" s="4">
        <f t="shared" si="8"/>
        <v>29</v>
      </c>
      <c r="B31" s="4">
        <v>14440</v>
      </c>
      <c r="C31" s="4">
        <v>14470</v>
      </c>
      <c r="D31" s="6">
        <f t="shared" si="2"/>
        <v>1.0006915629322268</v>
      </c>
      <c r="E31" s="4">
        <f t="shared" si="9"/>
        <v>29</v>
      </c>
      <c r="F31" s="4">
        <v>23060</v>
      </c>
      <c r="G31" s="4">
        <v>23070</v>
      </c>
      <c r="H31" s="6" t="e">
        <f t="shared" si="3"/>
        <v>#DIV/0!</v>
      </c>
      <c r="J31" t="e">
        <f t="shared" si="0"/>
        <v>#DIV/0!</v>
      </c>
      <c r="K31">
        <f t="shared" si="1"/>
        <v>6.9132391277386255E-4</v>
      </c>
      <c r="L31" s="6" t="e">
        <f t="shared" si="4"/>
        <v>#DIV/0!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 t="e">
        <f t="shared" si="5"/>
        <v>#DIV/0!</v>
      </c>
      <c r="T31" t="e">
        <f t="shared" si="6"/>
        <v>#DIV/0!</v>
      </c>
      <c r="U31" t="e">
        <f t="shared" si="7"/>
        <v>#DIV/0!</v>
      </c>
      <c r="X31" s="4">
        <v>0.92405815037418149</v>
      </c>
    </row>
    <row r="32" spans="1:24" x14ac:dyDescent="0.25">
      <c r="A32" s="5">
        <f t="shared" si="8"/>
        <v>30</v>
      </c>
      <c r="B32" s="4">
        <v>14460</v>
      </c>
      <c r="C32" s="4">
        <v>14570</v>
      </c>
      <c r="D32" s="6">
        <f t="shared" si="2"/>
        <v>0.9993141289437586</v>
      </c>
      <c r="E32" s="5">
        <f t="shared" si="9"/>
        <v>30</v>
      </c>
      <c r="H32" s="6" t="e">
        <f t="shared" si="3"/>
        <v>#DIV/0!</v>
      </c>
      <c r="I32" s="3"/>
      <c r="J32" t="e">
        <f t="shared" si="0"/>
        <v>#DIV/0!</v>
      </c>
      <c r="K32">
        <f t="shared" si="1"/>
        <v>-6.861063733986034E-4</v>
      </c>
      <c r="L32" s="6" t="e">
        <f t="shared" si="4"/>
        <v>#DIV/0!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 t="e">
        <f t="shared" si="5"/>
        <v>#DIV/0!</v>
      </c>
      <c r="T32" s="3" t="e">
        <f t="shared" si="6"/>
        <v>#DIV/0!</v>
      </c>
      <c r="U32" t="e">
        <f t="shared" si="7"/>
        <v>#DIV/0!</v>
      </c>
      <c r="X32" s="4">
        <v>1.0286002403803634</v>
      </c>
    </row>
    <row r="33" spans="1:24" x14ac:dyDescent="0.25">
      <c r="A33" s="4">
        <f t="shared" si="8"/>
        <v>31</v>
      </c>
      <c r="B33" s="4">
        <v>14580</v>
      </c>
      <c r="C33" s="4">
        <v>14650</v>
      </c>
      <c r="D33" s="6">
        <f t="shared" si="2"/>
        <v>1.006872852233677</v>
      </c>
      <c r="E33" s="4">
        <f t="shared" si="9"/>
        <v>31</v>
      </c>
      <c r="H33" s="6">
        <f t="shared" si="3"/>
        <v>0</v>
      </c>
      <c r="J33" t="e">
        <f t="shared" si="0"/>
        <v>#NUM!</v>
      </c>
      <c r="K33">
        <f t="shared" si="1"/>
        <v>6.8493418455747683E-3</v>
      </c>
      <c r="L33" s="6" t="e">
        <f t="shared" si="4"/>
        <v>#NUM!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 t="e">
        <f t="shared" si="5"/>
        <v>#NUM!</v>
      </c>
      <c r="T33" t="e">
        <f t="shared" si="6"/>
        <v>#NUM!</v>
      </c>
      <c r="U33" t="e">
        <f t="shared" si="7"/>
        <v>#NUM!</v>
      </c>
      <c r="X33" s="4">
        <v>0.73015223050848943</v>
      </c>
    </row>
    <row r="34" spans="1:24" x14ac:dyDescent="0.25">
      <c r="A34" s="4">
        <f t="shared" si="8"/>
        <v>32</v>
      </c>
      <c r="B34" s="4">
        <v>14550</v>
      </c>
      <c r="C34" s="4">
        <v>14590</v>
      </c>
      <c r="D34" s="6">
        <f t="shared" si="2"/>
        <v>1.0027491408934708</v>
      </c>
      <c r="E34" s="4">
        <f t="shared" si="9"/>
        <v>32</v>
      </c>
      <c r="F34" s="4">
        <v>23050</v>
      </c>
      <c r="G34" s="4">
        <v>23060</v>
      </c>
      <c r="H34" s="6">
        <f t="shared" si="3"/>
        <v>1.0004338394793926</v>
      </c>
      <c r="J34">
        <f t="shared" si="0"/>
        <v>4.3374539825539034E-4</v>
      </c>
      <c r="K34">
        <f t="shared" si="1"/>
        <v>2.7453689171927482E-3</v>
      </c>
      <c r="L34" s="6">
        <f t="shared" si="4"/>
        <v>0.15799166208194443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0.78028642089127009</v>
      </c>
      <c r="T34">
        <f t="shared" si="6"/>
        <v>0.72237882189971914</v>
      </c>
      <c r="U34">
        <f t="shared" si="7"/>
        <v>1.080162370817108</v>
      </c>
      <c r="X34" s="4">
        <v>1.0646223047007393</v>
      </c>
    </row>
    <row r="35" spans="1:24" x14ac:dyDescent="0.25">
      <c r="A35" s="4">
        <f t="shared" si="8"/>
        <v>33</v>
      </c>
      <c r="B35" s="4">
        <v>14550</v>
      </c>
      <c r="C35" s="4">
        <v>14570</v>
      </c>
      <c r="D35" s="6">
        <f t="shared" si="2"/>
        <v>0.9993141289437586</v>
      </c>
      <c r="E35" s="4">
        <f t="shared" si="9"/>
        <v>33</v>
      </c>
      <c r="F35" s="4">
        <v>23050</v>
      </c>
      <c r="G35" s="4">
        <v>23060</v>
      </c>
      <c r="H35" s="6">
        <f t="shared" si="3"/>
        <v>1.0004338394793926</v>
      </c>
      <c r="J35">
        <f t="shared" si="0"/>
        <v>4.3374539825539034E-4</v>
      </c>
      <c r="K35">
        <f t="shared" si="1"/>
        <v>-6.861063733986034E-4</v>
      </c>
      <c r="L35" s="6">
        <f t="shared" si="4"/>
        <v>-0.63218389315762802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0.93389654882984297</v>
      </c>
      <c r="T35">
        <f t="shared" si="6"/>
        <v>0.67062548373374808</v>
      </c>
      <c r="U35">
        <f t="shared" si="7"/>
        <v>1.3925753963752125</v>
      </c>
      <c r="X35" s="4">
        <v>1.1389953527304288</v>
      </c>
    </row>
    <row r="36" spans="1:24" x14ac:dyDescent="0.25">
      <c r="A36" s="4">
        <f t="shared" si="8"/>
        <v>34</v>
      </c>
      <c r="B36" s="4">
        <v>14580</v>
      </c>
      <c r="C36" s="4">
        <v>14600</v>
      </c>
      <c r="D36" s="6">
        <f t="shared" si="2"/>
        <v>1.0034364261168385</v>
      </c>
      <c r="E36" s="4">
        <f t="shared" si="9"/>
        <v>34</v>
      </c>
      <c r="F36" s="4">
        <v>23050</v>
      </c>
      <c r="G36" s="4">
        <v>23060</v>
      </c>
      <c r="H36" s="6" t="e">
        <f t="shared" si="3"/>
        <v>#DIV/0!</v>
      </c>
      <c r="I36" s="8"/>
      <c r="J36" t="e">
        <f t="shared" si="0"/>
        <v>#DIV/0!</v>
      </c>
      <c r="K36">
        <f t="shared" si="1"/>
        <v>3.4305350967892222E-3</v>
      </c>
      <c r="L36" s="6" t="e">
        <f t="shared" si="4"/>
        <v>#DIV/0!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 t="e">
        <f t="shared" si="5"/>
        <v>#DIV/0!</v>
      </c>
      <c r="T36" s="3" t="e">
        <f t="shared" si="6"/>
        <v>#DIV/0!</v>
      </c>
      <c r="U36" t="e">
        <f t="shared" si="7"/>
        <v>#DIV/0!</v>
      </c>
      <c r="X36" s="4">
        <v>1.0939816575264296</v>
      </c>
    </row>
    <row r="37" spans="1:24" x14ac:dyDescent="0.25">
      <c r="A37" s="5">
        <f t="shared" si="8"/>
        <v>35</v>
      </c>
      <c r="B37" s="4">
        <v>14550</v>
      </c>
      <c r="C37" s="4">
        <v>14600</v>
      </c>
      <c r="D37" s="6">
        <f t="shared" si="2"/>
        <v>1.0027472527472527</v>
      </c>
      <c r="E37" s="5">
        <f t="shared" si="9"/>
        <v>35</v>
      </c>
      <c r="H37" s="6" t="e">
        <f t="shared" si="3"/>
        <v>#DIV/0!</v>
      </c>
      <c r="I37" s="8"/>
      <c r="J37" t="e">
        <f t="shared" si="0"/>
        <v>#DIV/0!</v>
      </c>
      <c r="K37">
        <f t="shared" si="1"/>
        <v>2.7434859457508339E-3</v>
      </c>
      <c r="L37" s="6" t="e">
        <f t="shared" si="4"/>
        <v>#DIV/0!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 t="e">
        <f t="shared" si="5"/>
        <v>#DIV/0!</v>
      </c>
      <c r="T37" s="3" t="e">
        <f t="shared" si="6"/>
        <v>#DIV/0!</v>
      </c>
      <c r="U37" t="e">
        <f t="shared" si="7"/>
        <v>#DIV/0!</v>
      </c>
      <c r="X37" s="4">
        <v>1.0646223047007393</v>
      </c>
    </row>
    <row r="38" spans="1:24" x14ac:dyDescent="0.25">
      <c r="A38" s="4">
        <f t="shared" si="8"/>
        <v>36</v>
      </c>
      <c r="B38" s="4">
        <v>14560</v>
      </c>
      <c r="C38" s="4">
        <v>14570</v>
      </c>
      <c r="D38" s="6">
        <f t="shared" si="2"/>
        <v>1</v>
      </c>
      <c r="E38" s="4">
        <f t="shared" si="9"/>
        <v>36</v>
      </c>
      <c r="H38" s="6">
        <f t="shared" si="3"/>
        <v>0</v>
      </c>
      <c r="J38" t="e">
        <f t="shared" si="0"/>
        <v>#NUM!</v>
      </c>
      <c r="K38">
        <f t="shared" si="1"/>
        <v>0</v>
      </c>
      <c r="L38" s="6" t="e">
        <f t="shared" si="4"/>
        <v>#NUM!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 t="e">
        <f t="shared" si="5"/>
        <v>#NUM!</v>
      </c>
      <c r="T38" t="e">
        <f t="shared" si="6"/>
        <v>#NUM!</v>
      </c>
      <c r="U38" t="e">
        <f t="shared" si="7"/>
        <v>#NUM!</v>
      </c>
      <c r="X38" s="4">
        <v>1.0940459712137025</v>
      </c>
    </row>
    <row r="39" spans="1:24" x14ac:dyDescent="0.25">
      <c r="A39" s="5">
        <f t="shared" si="8"/>
        <v>37</v>
      </c>
      <c r="B39" s="4">
        <v>14570</v>
      </c>
      <c r="C39" s="4">
        <v>14600</v>
      </c>
      <c r="D39" s="6">
        <f t="shared" si="2"/>
        <v>1.0020590253946466</v>
      </c>
      <c r="E39" s="5">
        <f t="shared" si="9"/>
        <v>37</v>
      </c>
      <c r="F39" s="4">
        <v>23050</v>
      </c>
      <c r="G39" s="4">
        <v>23060</v>
      </c>
      <c r="H39" s="6">
        <f t="shared" si="3"/>
        <v>1.0004338394793926</v>
      </c>
      <c r="I39" s="3"/>
      <c r="J39">
        <f t="shared" si="0"/>
        <v>4.3374539825539034E-4</v>
      </c>
      <c r="K39">
        <f t="shared" si="1"/>
        <v>2.0569085071773965E-3</v>
      </c>
      <c r="L39" s="6">
        <f t="shared" si="4"/>
        <v>0.21087248010393994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0.77000638986779413</v>
      </c>
      <c r="T39" s="3">
        <f t="shared" si="6"/>
        <v>0.72584230395688776</v>
      </c>
      <c r="U39">
        <f t="shared" si="7"/>
        <v>1.060845290595696</v>
      </c>
      <c r="X39" s="4">
        <v>1.0831018418321894</v>
      </c>
    </row>
    <row r="40" spans="1:24" x14ac:dyDescent="0.25">
      <c r="A40" s="4">
        <f t="shared" si="8"/>
        <v>38</v>
      </c>
      <c r="B40" s="4">
        <v>14570</v>
      </c>
      <c r="C40" s="4">
        <v>14590</v>
      </c>
      <c r="D40" s="6">
        <f t="shared" si="2"/>
        <v>1.0006858710562414</v>
      </c>
      <c r="E40" s="4">
        <f t="shared" si="9"/>
        <v>38</v>
      </c>
      <c r="F40" s="4">
        <v>23050</v>
      </c>
      <c r="G40" s="4">
        <v>23060</v>
      </c>
      <c r="H40" s="6">
        <f t="shared" si="3"/>
        <v>1.0008680555555556</v>
      </c>
      <c r="J40">
        <f t="shared" si="0"/>
        <v>8.6767901322250187E-4</v>
      </c>
      <c r="K40">
        <f t="shared" si="1"/>
        <v>6.8563595418216663E-4</v>
      </c>
      <c r="L40" s="6">
        <f t="shared" si="4"/>
        <v>1.2655097912090651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0.56498489658895779</v>
      </c>
      <c r="T40">
        <f t="shared" si="6"/>
        <v>0.79491682928502905</v>
      </c>
      <c r="U40">
        <f t="shared" si="7"/>
        <v>0.71074718231481071</v>
      </c>
      <c r="X40" s="4">
        <v>1.0647807767497193</v>
      </c>
    </row>
    <row r="41" spans="1:24" x14ac:dyDescent="0.25">
      <c r="A41" s="4">
        <f t="shared" si="8"/>
        <v>39</v>
      </c>
      <c r="B41" s="4">
        <v>14580</v>
      </c>
      <c r="C41" s="4">
        <v>14590</v>
      </c>
      <c r="D41" s="6">
        <f t="shared" si="2"/>
        <v>1</v>
      </c>
      <c r="E41" s="4">
        <f t="shared" si="9"/>
        <v>39</v>
      </c>
      <c r="F41" s="4">
        <v>23040</v>
      </c>
      <c r="G41" s="4">
        <v>23050</v>
      </c>
      <c r="H41" s="6">
        <f t="shared" si="3"/>
        <v>1.0004340277777777</v>
      </c>
      <c r="J41">
        <f t="shared" si="0"/>
        <v>4.3393361496693621E-4</v>
      </c>
      <c r="K41">
        <f t="shared" si="1"/>
        <v>0</v>
      </c>
      <c r="L41" s="6" t="e">
        <f t="shared" si="4"/>
        <v>#DIV/0!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 t="e">
        <f t="shared" si="5"/>
        <v>#DIV/0!</v>
      </c>
      <c r="T41" t="e">
        <f t="shared" si="6"/>
        <v>#DIV/0!</v>
      </c>
      <c r="U41" t="e">
        <f t="shared" si="7"/>
        <v>#DIV/0!</v>
      </c>
      <c r="X41" s="4">
        <v>1.1475530834609438</v>
      </c>
    </row>
    <row r="42" spans="1:24" x14ac:dyDescent="0.25">
      <c r="A42" s="4">
        <f t="shared" si="8"/>
        <v>40</v>
      </c>
      <c r="B42" s="4">
        <v>14590</v>
      </c>
      <c r="C42" s="4">
        <v>14640</v>
      </c>
      <c r="D42" s="6">
        <f t="shared" si="2"/>
        <v>1.0048043925875085</v>
      </c>
      <c r="E42" s="4">
        <f t="shared" si="9"/>
        <v>40</v>
      </c>
      <c r="F42" s="4">
        <v>23040</v>
      </c>
      <c r="G42" s="4">
        <v>23050</v>
      </c>
      <c r="H42" s="6" t="e">
        <f t="shared" si="3"/>
        <v>#DIV/0!</v>
      </c>
      <c r="J42" t="e">
        <f t="shared" si="0"/>
        <v>#DIV/0!</v>
      </c>
      <c r="K42">
        <f t="shared" si="1"/>
        <v>4.7928883260519887E-3</v>
      </c>
      <c r="L42" s="6" t="e">
        <f t="shared" si="4"/>
        <v>#DIV/0!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 t="e">
        <f t="shared" si="5"/>
        <v>#DIV/0!</v>
      </c>
      <c r="T42" t="e">
        <f t="shared" si="6"/>
        <v>#DIV/0!</v>
      </c>
      <c r="U42" t="e">
        <f t="shared" si="7"/>
        <v>#DIV/0!</v>
      </c>
      <c r="X42" s="4">
        <v>1.0753791010955691</v>
      </c>
    </row>
    <row r="43" spans="1:24" x14ac:dyDescent="0.25">
      <c r="A43" s="4">
        <f t="shared" si="8"/>
        <v>41</v>
      </c>
      <c r="B43" s="4">
        <v>14570</v>
      </c>
      <c r="C43" s="4">
        <v>14630</v>
      </c>
      <c r="D43" s="6">
        <f t="shared" si="2"/>
        <v>1.0027416038382453</v>
      </c>
      <c r="E43" s="4">
        <f t="shared" si="9"/>
        <v>41</v>
      </c>
      <c r="H43" s="6">
        <f t="shared" si="3"/>
        <v>0</v>
      </c>
      <c r="J43" t="e">
        <f t="shared" si="0"/>
        <v>#NUM!</v>
      </c>
      <c r="K43">
        <f t="shared" si="1"/>
        <v>2.7378524973385777E-3</v>
      </c>
      <c r="L43" s="6" t="e">
        <f t="shared" si="4"/>
        <v>#NUM!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 t="e">
        <f t="shared" si="5"/>
        <v>#NUM!</v>
      </c>
      <c r="T43" t="e">
        <f t="shared" si="6"/>
        <v>#NUM!</v>
      </c>
      <c r="U43" t="e">
        <f t="shared" si="7"/>
        <v>#NUM!</v>
      </c>
      <c r="X43" s="4">
        <v>0.99947212719967349</v>
      </c>
    </row>
    <row r="44" spans="1:24" x14ac:dyDescent="0.25">
      <c r="A44" s="4">
        <f t="shared" si="8"/>
        <v>42</v>
      </c>
      <c r="B44" s="4">
        <v>14590</v>
      </c>
      <c r="C44" s="4">
        <v>14610</v>
      </c>
      <c r="D44" s="6">
        <f t="shared" si="2"/>
        <v>1.0075862068965518</v>
      </c>
      <c r="E44" s="4">
        <f t="shared" si="9"/>
        <v>42</v>
      </c>
      <c r="F44" s="4">
        <v>23040</v>
      </c>
      <c r="G44" s="4">
        <v>23050</v>
      </c>
      <c r="H44" s="6">
        <f t="shared" si="3"/>
        <v>1.0004340277777777</v>
      </c>
      <c r="J44">
        <f t="shared" si="0"/>
        <v>4.3393361496693621E-4</v>
      </c>
      <c r="K44">
        <f t="shared" si="1"/>
        <v>7.5575763360794333E-3</v>
      </c>
      <c r="L44" s="6">
        <f t="shared" si="4"/>
        <v>5.7417033671940856E-2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0.7998381286541747</v>
      </c>
      <c r="T44">
        <f t="shared" si="6"/>
        <v>0.71579158603737747</v>
      </c>
      <c r="U44">
        <f t="shared" si="7"/>
        <v>1.1174176174409634</v>
      </c>
    </row>
    <row r="45" spans="1:24" x14ac:dyDescent="0.25">
      <c r="A45" s="4">
        <f t="shared" si="8"/>
        <v>43</v>
      </c>
      <c r="B45" s="4">
        <v>14500</v>
      </c>
      <c r="C45" s="4">
        <v>14610</v>
      </c>
      <c r="D45" s="6">
        <f t="shared" si="2"/>
        <v>1.0103734439834025</v>
      </c>
      <c r="E45" s="4">
        <f t="shared" si="9"/>
        <v>43</v>
      </c>
      <c r="F45" s="4">
        <v>23040</v>
      </c>
      <c r="G45" s="4">
        <v>23050</v>
      </c>
      <c r="H45" s="6">
        <f t="shared" si="3"/>
        <v>1.0004340277777777</v>
      </c>
      <c r="J45">
        <f t="shared" si="0"/>
        <v>4.3393361496693621E-4</v>
      </c>
      <c r="K45">
        <f t="shared" si="1"/>
        <v>1.0320009031989449E-2</v>
      </c>
      <c r="L45" s="6">
        <f t="shared" si="4"/>
        <v>4.2047794107723205E-2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0.80282590882545868</v>
      </c>
      <c r="T45">
        <f t="shared" si="6"/>
        <v>0.71478496232287947</v>
      </c>
      <c r="U45">
        <f t="shared" si="7"/>
        <v>1.123171234907443</v>
      </c>
    </row>
    <row r="46" spans="1:24" x14ac:dyDescent="0.25">
      <c r="A46" s="4">
        <f t="shared" si="8"/>
        <v>44</v>
      </c>
      <c r="B46" s="4">
        <v>14460</v>
      </c>
      <c r="C46" s="4">
        <v>14580</v>
      </c>
      <c r="D46" s="6">
        <f t="shared" si="2"/>
        <v>1.0125</v>
      </c>
      <c r="E46" s="4">
        <f t="shared" si="9"/>
        <v>44</v>
      </c>
      <c r="F46" s="4">
        <v>23040</v>
      </c>
      <c r="G46" s="4">
        <v>23050</v>
      </c>
      <c r="H46" s="6">
        <f t="shared" si="3"/>
        <v>1.0008684324793746</v>
      </c>
      <c r="J46">
        <f t="shared" si="0"/>
        <v>8.6805561006359302E-4</v>
      </c>
      <c r="K46">
        <f t="shared" si="1"/>
        <v>1.242251999855711E-2</v>
      </c>
      <c r="L46" s="6">
        <f t="shared" si="4"/>
        <v>6.9877577992582721E-2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0.79741579883824198</v>
      </c>
      <c r="T46">
        <f t="shared" si="6"/>
        <v>0.71660770184820233</v>
      </c>
      <c r="U46">
        <f t="shared" si="7"/>
        <v>1.1127647620610657</v>
      </c>
    </row>
    <row r="47" spans="1:24" x14ac:dyDescent="0.25">
      <c r="A47" s="4">
        <f t="shared" si="8"/>
        <v>45</v>
      </c>
      <c r="B47" s="4">
        <v>14400</v>
      </c>
      <c r="C47" s="4">
        <v>14610</v>
      </c>
      <c r="D47" s="6">
        <f t="shared" si="2"/>
        <v>1.0068917987594763</v>
      </c>
      <c r="E47" s="4">
        <f t="shared" si="9"/>
        <v>45</v>
      </c>
      <c r="F47" s="4">
        <v>23030</v>
      </c>
      <c r="G47" s="4">
        <v>23040</v>
      </c>
      <c r="H47" s="6">
        <f t="shared" si="3"/>
        <v>1.0004342162396873</v>
      </c>
      <c r="J47">
        <f t="shared" si="0"/>
        <v>4.3412199509660965E-4</v>
      </c>
      <c r="K47">
        <f t="shared" si="1"/>
        <v>6.8681588665117314E-3</v>
      </c>
      <c r="L47" s="6">
        <f t="shared" si="4"/>
        <v>6.3207914018025016E-2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0.79871238151489599</v>
      </c>
      <c r="T47">
        <f t="shared" si="6"/>
        <v>0.71617086553652465</v>
      </c>
      <c r="U47">
        <f t="shared" si="7"/>
        <v>1.1152539428094925</v>
      </c>
    </row>
    <row r="48" spans="1:24" x14ac:dyDescent="0.25">
      <c r="A48" s="4">
        <f t="shared" si="8"/>
        <v>46</v>
      </c>
      <c r="B48" s="4">
        <v>14510</v>
      </c>
      <c r="C48" s="4">
        <v>14590</v>
      </c>
      <c r="D48" s="6">
        <f t="shared" si="2"/>
        <v>1.0131944444444445</v>
      </c>
      <c r="E48" s="4">
        <f t="shared" si="9"/>
        <v>46</v>
      </c>
      <c r="F48" s="4">
        <v>23030</v>
      </c>
      <c r="G48" s="4">
        <v>23040</v>
      </c>
      <c r="H48" s="6" t="e">
        <f t="shared" si="3"/>
        <v>#DIV/0!</v>
      </c>
      <c r="J48" t="e">
        <f t="shared" si="0"/>
        <v>#DIV/0!</v>
      </c>
      <c r="K48">
        <f t="shared" si="1"/>
        <v>1.3108155952739405E-2</v>
      </c>
      <c r="L48" s="6" t="e">
        <f t="shared" si="4"/>
        <v>#DIV/0!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 t="e">
        <f t="shared" si="5"/>
        <v>#DIV/0!</v>
      </c>
      <c r="T48" t="e">
        <f t="shared" si="6"/>
        <v>#DIV/0!</v>
      </c>
      <c r="U48" t="e">
        <f t="shared" si="7"/>
        <v>#DIV/0!</v>
      </c>
    </row>
    <row r="49" spans="1:21" x14ac:dyDescent="0.25">
      <c r="A49" s="4">
        <f t="shared" si="8"/>
        <v>47</v>
      </c>
      <c r="B49" s="4">
        <v>14400</v>
      </c>
      <c r="C49" s="4">
        <v>14500</v>
      </c>
      <c r="D49" s="6" t="e">
        <f t="shared" si="2"/>
        <v>#DIV/0!</v>
      </c>
      <c r="E49" s="4">
        <f t="shared" si="9"/>
        <v>47</v>
      </c>
      <c r="H49" s="6" t="e">
        <f t="shared" si="3"/>
        <v>#DIV/0!</v>
      </c>
      <c r="I49" s="3"/>
      <c r="J49" t="e">
        <f t="shared" si="0"/>
        <v>#DIV/0!</v>
      </c>
      <c r="K49" t="e">
        <f t="shared" si="1"/>
        <v>#DIV/0!</v>
      </c>
      <c r="L49" s="6" t="e">
        <f t="shared" si="4"/>
        <v>#DIV/0!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 t="e">
        <f t="shared" si="5"/>
        <v>#DIV/0!</v>
      </c>
      <c r="T49" s="3" t="e">
        <f t="shared" si="6"/>
        <v>#DIV/0!</v>
      </c>
      <c r="U49" t="e">
        <f t="shared" si="7"/>
        <v>#DIV/0!</v>
      </c>
    </row>
    <row r="50" spans="1:21" x14ac:dyDescent="0.25">
      <c r="A50" s="4">
        <f t="shared" si="8"/>
        <v>48</v>
      </c>
      <c r="D50" s="6">
        <f t="shared" si="2"/>
        <v>0</v>
      </c>
      <c r="E50" s="4">
        <f t="shared" si="9"/>
        <v>48</v>
      </c>
      <c r="H50" s="6" t="e">
        <f t="shared" si="3"/>
        <v>#DIV/0!</v>
      </c>
      <c r="J50" t="e">
        <f t="shared" si="0"/>
        <v>#DIV/0!</v>
      </c>
      <c r="K50" t="e">
        <f t="shared" si="1"/>
        <v>#NUM!</v>
      </c>
      <c r="L50" s="6" t="e">
        <f t="shared" si="4"/>
        <v>#DIV/0!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 t="e">
        <f t="shared" si="5"/>
        <v>#DIV/0!</v>
      </c>
      <c r="T50" t="e">
        <f t="shared" si="6"/>
        <v>#DIV/0!</v>
      </c>
      <c r="U50" t="e">
        <f t="shared" si="7"/>
        <v>#DIV/0!</v>
      </c>
    </row>
    <row r="51" spans="1:21" x14ac:dyDescent="0.25">
      <c r="A51" s="4">
        <f t="shared" si="8"/>
        <v>49</v>
      </c>
      <c r="B51" s="4">
        <v>14400</v>
      </c>
      <c r="C51" s="4">
        <v>14410</v>
      </c>
      <c r="D51" s="6">
        <f t="shared" si="2"/>
        <v>1.0006944444444446</v>
      </c>
      <c r="E51" s="4">
        <f t="shared" si="9"/>
        <v>49</v>
      </c>
      <c r="H51" s="6">
        <f t="shared" si="3"/>
        <v>0</v>
      </c>
      <c r="J51" t="e">
        <f t="shared" si="0"/>
        <v>#NUM!</v>
      </c>
      <c r="K51">
        <f t="shared" si="1"/>
        <v>6.9420342947589225E-4</v>
      </c>
      <c r="L51" s="6" t="e">
        <f t="shared" si="4"/>
        <v>#NUM!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 t="e">
        <f t="shared" si="5"/>
        <v>#NUM!</v>
      </c>
      <c r="T51" t="e">
        <f t="shared" si="6"/>
        <v>#NUM!</v>
      </c>
      <c r="U51" t="e">
        <f t="shared" si="7"/>
        <v>#NUM!</v>
      </c>
    </row>
    <row r="52" spans="1:21" x14ac:dyDescent="0.25">
      <c r="A52" s="4">
        <f t="shared" si="8"/>
        <v>50</v>
      </c>
      <c r="B52" s="4">
        <v>14400</v>
      </c>
      <c r="C52" s="4">
        <v>14410</v>
      </c>
      <c r="D52" s="6">
        <f t="shared" si="2"/>
        <v>1.0013898540653232</v>
      </c>
      <c r="E52" s="4">
        <f t="shared" si="9"/>
        <v>50</v>
      </c>
      <c r="F52" s="4">
        <v>23030</v>
      </c>
      <c r="G52" s="4">
        <v>23040</v>
      </c>
      <c r="H52" s="6" t="e">
        <f t="shared" si="3"/>
        <v>#DIV/0!</v>
      </c>
      <c r="J52" t="e">
        <f t="shared" si="0"/>
        <v>#DIV/0!</v>
      </c>
      <c r="K52">
        <f t="shared" si="1"/>
        <v>1.3888891121543452E-3</v>
      </c>
      <c r="L52" s="6" t="e">
        <f t="shared" si="4"/>
        <v>#DIV/0!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 t="e">
        <f t="shared" si="5"/>
        <v>#DIV/0!</v>
      </c>
      <c r="T52" t="e">
        <f t="shared" si="6"/>
        <v>#DIV/0!</v>
      </c>
      <c r="U52" t="e">
        <f t="shared" si="7"/>
        <v>#DIV/0!</v>
      </c>
    </row>
    <row r="53" spans="1:21" x14ac:dyDescent="0.25">
      <c r="A53" s="4">
        <f t="shared" si="8"/>
        <v>51</v>
      </c>
      <c r="B53" s="4">
        <v>14390</v>
      </c>
      <c r="C53" s="4">
        <v>14400</v>
      </c>
      <c r="D53" s="6">
        <f t="shared" si="2"/>
        <v>1.0020876826722338</v>
      </c>
      <c r="E53" s="4">
        <f t="shared" si="9"/>
        <v>51</v>
      </c>
      <c r="H53" s="6">
        <f t="shared" si="3"/>
        <v>0</v>
      </c>
      <c r="I53" s="3"/>
      <c r="J53" t="e">
        <f t="shared" si="0"/>
        <v>#NUM!</v>
      </c>
      <c r="K53">
        <f t="shared" si="1"/>
        <v>2.0855064910213611E-3</v>
      </c>
      <c r="L53" s="6" t="e">
        <f t="shared" si="4"/>
        <v>#NUM!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 t="e">
        <f t="shared" si="5"/>
        <v>#NUM!</v>
      </c>
      <c r="T53" s="3" t="e">
        <f t="shared" si="6"/>
        <v>#NUM!</v>
      </c>
      <c r="U53" t="e">
        <f t="shared" si="7"/>
        <v>#NUM!</v>
      </c>
    </row>
    <row r="54" spans="1:21" x14ac:dyDescent="0.25">
      <c r="A54" s="4">
        <f t="shared" si="8"/>
        <v>52</v>
      </c>
      <c r="B54" s="4">
        <v>14370</v>
      </c>
      <c r="C54" s="4">
        <v>14390</v>
      </c>
      <c r="D54" s="6">
        <f t="shared" si="2"/>
        <v>1.0098245614035088</v>
      </c>
      <c r="E54" s="4">
        <f t="shared" si="9"/>
        <v>52</v>
      </c>
      <c r="F54" s="4">
        <v>23020</v>
      </c>
      <c r="G54" s="4">
        <v>23030</v>
      </c>
      <c r="H54" s="6" t="e">
        <f t="shared" si="3"/>
        <v>#DIV/0!</v>
      </c>
      <c r="J54" t="e">
        <f t="shared" si="0"/>
        <v>#DIV/0!</v>
      </c>
      <c r="K54">
        <f t="shared" si="1"/>
        <v>9.7766141846169913E-3</v>
      </c>
      <c r="L54" s="6" t="e">
        <f t="shared" si="4"/>
        <v>#DIV/0!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 t="e">
        <f t="shared" si="5"/>
        <v>#DIV/0!</v>
      </c>
      <c r="T54" t="e">
        <f t="shared" si="6"/>
        <v>#DIV/0!</v>
      </c>
      <c r="U54" t="e">
        <f t="shared" si="7"/>
        <v>#DIV/0!</v>
      </c>
    </row>
    <row r="55" spans="1:21" x14ac:dyDescent="0.25">
      <c r="A55" s="4">
        <f t="shared" si="8"/>
        <v>53</v>
      </c>
      <c r="B55" s="4">
        <v>14250</v>
      </c>
      <c r="C55" s="4">
        <v>14370</v>
      </c>
      <c r="D55" s="6">
        <f t="shared" si="2"/>
        <v>1.0070077084793272</v>
      </c>
      <c r="E55" s="4">
        <f t="shared" si="9"/>
        <v>53</v>
      </c>
      <c r="H55" s="6">
        <f t="shared" si="3"/>
        <v>0</v>
      </c>
      <c r="J55" t="e">
        <f t="shared" si="0"/>
        <v>#NUM!</v>
      </c>
      <c r="K55">
        <f t="shared" si="1"/>
        <v>6.9832686021884405E-3</v>
      </c>
      <c r="L55" s="6" t="e">
        <f t="shared" si="4"/>
        <v>#NUM!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 t="e">
        <f t="shared" si="5"/>
        <v>#NUM!</v>
      </c>
      <c r="T55" t="e">
        <f t="shared" si="6"/>
        <v>#NUM!</v>
      </c>
      <c r="U55" t="e">
        <f t="shared" si="7"/>
        <v>#NUM!</v>
      </c>
    </row>
    <row r="56" spans="1:21" x14ac:dyDescent="0.25">
      <c r="A56" s="4">
        <f t="shared" si="8"/>
        <v>54</v>
      </c>
      <c r="B56" s="4">
        <v>14270</v>
      </c>
      <c r="C56" s="4">
        <v>14370</v>
      </c>
      <c r="D56" s="6">
        <f t="shared" si="2"/>
        <v>1.0126849894291754</v>
      </c>
      <c r="E56" s="4">
        <f t="shared" si="9"/>
        <v>54</v>
      </c>
      <c r="F56" s="4">
        <v>23020</v>
      </c>
      <c r="G56" s="4">
        <v>23030</v>
      </c>
      <c r="H56" s="6">
        <f t="shared" si="3"/>
        <v>1.0004344048653344</v>
      </c>
      <c r="J56">
        <f t="shared" si="0"/>
        <v>4.3431053885716655E-4</v>
      </c>
      <c r="K56">
        <f t="shared" si="1"/>
        <v>1.260520891898219E-2</v>
      </c>
      <c r="L56" s="6">
        <f t="shared" si="4"/>
        <v>3.445484653595373E-2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0.80430197783341062</v>
      </c>
      <c r="T56">
        <f t="shared" si="6"/>
        <v>0.7142876546287189</v>
      </c>
      <c r="U56">
        <f t="shared" si="7"/>
        <v>1.1260197101565201</v>
      </c>
    </row>
    <row r="57" spans="1:21" x14ac:dyDescent="0.25">
      <c r="A57" s="4">
        <f t="shared" si="8"/>
        <v>55</v>
      </c>
      <c r="B57" s="4">
        <v>14190</v>
      </c>
      <c r="C57" s="4">
        <v>14240</v>
      </c>
      <c r="D57" s="6">
        <f t="shared" si="2"/>
        <v>1.0014064697609002</v>
      </c>
      <c r="E57" s="4">
        <f t="shared" si="9"/>
        <v>55</v>
      </c>
      <c r="F57" s="4">
        <v>23020</v>
      </c>
      <c r="G57" s="4">
        <v>23030</v>
      </c>
      <c r="H57" s="6" t="e">
        <f t="shared" si="3"/>
        <v>#DIV/0!</v>
      </c>
      <c r="J57" t="e">
        <f t="shared" si="0"/>
        <v>#DIV/0!</v>
      </c>
      <c r="K57">
        <f t="shared" si="1"/>
        <v>1.4054816087349464E-3</v>
      </c>
      <c r="L57" s="6" t="e">
        <f t="shared" si="4"/>
        <v>#DIV/0!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 t="e">
        <f t="shared" si="5"/>
        <v>#DIV/0!</v>
      </c>
      <c r="T57" t="e">
        <f t="shared" si="6"/>
        <v>#DIV/0!</v>
      </c>
      <c r="U57" t="e">
        <f t="shared" si="7"/>
        <v>#DIV/0!</v>
      </c>
    </row>
    <row r="58" spans="1:21" x14ac:dyDescent="0.25">
      <c r="A58" s="4">
        <f t="shared" si="8"/>
        <v>56</v>
      </c>
      <c r="B58" s="4">
        <v>14220</v>
      </c>
      <c r="C58" s="4">
        <v>14240</v>
      </c>
      <c r="D58" s="6" t="e">
        <f t="shared" si="2"/>
        <v>#DIV/0!</v>
      </c>
      <c r="E58" s="4">
        <f t="shared" si="9"/>
        <v>56</v>
      </c>
      <c r="H58" s="6">
        <f t="shared" si="3"/>
        <v>0</v>
      </c>
      <c r="J58" t="e">
        <f t="shared" si="0"/>
        <v>#NUM!</v>
      </c>
      <c r="K58" t="e">
        <f t="shared" si="1"/>
        <v>#DIV/0!</v>
      </c>
      <c r="L58" s="6" t="e">
        <f t="shared" si="4"/>
        <v>#NUM!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 t="e">
        <f t="shared" si="5"/>
        <v>#NUM!</v>
      </c>
      <c r="T58" t="e">
        <f t="shared" si="6"/>
        <v>#NUM!</v>
      </c>
      <c r="U58" t="e">
        <f t="shared" si="7"/>
        <v>#NUM!</v>
      </c>
    </row>
    <row r="59" spans="1:21" x14ac:dyDescent="0.25">
      <c r="A59" s="4">
        <f t="shared" si="8"/>
        <v>57</v>
      </c>
      <c r="D59" s="6" t="e">
        <f t="shared" si="2"/>
        <v>#DIV/0!</v>
      </c>
      <c r="E59" s="4">
        <f t="shared" si="9"/>
        <v>57</v>
      </c>
      <c r="F59" s="4">
        <v>23000</v>
      </c>
      <c r="G59" s="4">
        <v>23020</v>
      </c>
      <c r="H59" s="6" t="e">
        <f t="shared" si="3"/>
        <v>#DIV/0!</v>
      </c>
      <c r="I59" s="3"/>
      <c r="J59" t="e">
        <f t="shared" si="0"/>
        <v>#DIV/0!</v>
      </c>
      <c r="K59" t="e">
        <f t="shared" si="1"/>
        <v>#DIV/0!</v>
      </c>
      <c r="L59" s="6" t="e">
        <f t="shared" si="4"/>
        <v>#DIV/0!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 t="e">
        <f t="shared" si="5"/>
        <v>#DIV/0!</v>
      </c>
      <c r="T59" s="3" t="e">
        <f t="shared" si="6"/>
        <v>#DIV/0!</v>
      </c>
      <c r="U59" t="e">
        <f t="shared" si="7"/>
        <v>#DIV/0!</v>
      </c>
    </row>
    <row r="60" spans="1:21" x14ac:dyDescent="0.25">
      <c r="A60" s="4">
        <f t="shared" si="8"/>
        <v>58</v>
      </c>
      <c r="D60" s="6">
        <f t="shared" si="2"/>
        <v>0</v>
      </c>
      <c r="E60" s="4">
        <f t="shared" si="9"/>
        <v>58</v>
      </c>
      <c r="H60" s="6">
        <f t="shared" si="3"/>
        <v>0</v>
      </c>
      <c r="J60" t="e">
        <f t="shared" si="0"/>
        <v>#NUM!</v>
      </c>
      <c r="K60" t="e">
        <f t="shared" si="1"/>
        <v>#NUM!</v>
      </c>
      <c r="L60" s="6" t="e">
        <f t="shared" si="4"/>
        <v>#NUM!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 t="e">
        <f t="shared" si="5"/>
        <v>#NUM!</v>
      </c>
      <c r="T60" t="e">
        <f t="shared" si="6"/>
        <v>#NUM!</v>
      </c>
      <c r="U60" t="e">
        <f t="shared" si="7"/>
        <v>#NUM!</v>
      </c>
    </row>
    <row r="61" spans="1:21" x14ac:dyDescent="0.25">
      <c r="A61" s="4">
        <f t="shared" si="8"/>
        <v>59</v>
      </c>
      <c r="B61" s="4">
        <v>13700</v>
      </c>
      <c r="C61" s="4">
        <v>13790</v>
      </c>
      <c r="D61" s="6">
        <f t="shared" si="2"/>
        <v>1.0043699927166787</v>
      </c>
      <c r="E61" s="4">
        <f t="shared" si="9"/>
        <v>59</v>
      </c>
      <c r="F61" s="4">
        <v>22990</v>
      </c>
      <c r="G61" s="4">
        <v>23000</v>
      </c>
      <c r="H61" s="6">
        <f t="shared" si="3"/>
        <v>1.0008703220191471</v>
      </c>
      <c r="J61">
        <f t="shared" si="0"/>
        <v>8.6994350854003536E-4</v>
      </c>
      <c r="K61">
        <f t="shared" si="1"/>
        <v>4.3604720253306627E-3</v>
      </c>
      <c r="L61" s="6">
        <f t="shared" si="4"/>
        <v>0.19950672851159179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0.77221589197734664</v>
      </c>
      <c r="T61">
        <f t="shared" si="6"/>
        <v>0.72509789269059532</v>
      </c>
      <c r="U61">
        <f t="shared" si="7"/>
        <v>1.0649815697462754</v>
      </c>
    </row>
    <row r="62" spans="1:21" x14ac:dyDescent="0.25">
      <c r="A62" s="4">
        <f t="shared" si="8"/>
        <v>60</v>
      </c>
      <c r="B62" s="4">
        <v>13730</v>
      </c>
      <c r="C62" s="4">
        <v>13810</v>
      </c>
      <c r="D62" s="6">
        <f t="shared" si="2"/>
        <v>0.99711191335740068</v>
      </c>
      <c r="E62" s="4">
        <f t="shared" si="9"/>
        <v>60</v>
      </c>
      <c r="F62" s="4">
        <v>22980</v>
      </c>
      <c r="G62" s="4">
        <v>22990</v>
      </c>
      <c r="H62" s="6" t="e">
        <f t="shared" si="3"/>
        <v>#DIV/0!</v>
      </c>
      <c r="J62" t="e">
        <f t="shared" si="0"/>
        <v>#DIV/0!</v>
      </c>
      <c r="K62">
        <f t="shared" si="1"/>
        <v>-2.8922652121467973E-3</v>
      </c>
      <c r="L62" s="6" t="e">
        <f t="shared" si="4"/>
        <v>#DIV/0!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 t="e">
        <f t="shared" si="5"/>
        <v>#DIV/0!</v>
      </c>
      <c r="T62" t="e">
        <f t="shared" si="6"/>
        <v>#DIV/0!</v>
      </c>
      <c r="U62" t="e">
        <f t="shared" si="7"/>
        <v>#DIV/0!</v>
      </c>
    </row>
    <row r="63" spans="1:21" x14ac:dyDescent="0.25">
      <c r="A63" s="4">
        <f t="shared" si="8"/>
        <v>61</v>
      </c>
      <c r="B63" s="4">
        <v>13850</v>
      </c>
      <c r="C63" s="4">
        <v>13810</v>
      </c>
      <c r="D63" s="6">
        <f t="shared" si="2"/>
        <v>1.0029048656499637</v>
      </c>
      <c r="E63" s="4">
        <f t="shared" si="9"/>
        <v>61</v>
      </c>
      <c r="H63" s="6">
        <f t="shared" si="3"/>
        <v>0</v>
      </c>
      <c r="J63" t="e">
        <f t="shared" si="0"/>
        <v>#NUM!</v>
      </c>
      <c r="K63">
        <f t="shared" si="1"/>
        <v>2.9006546806373116E-3</v>
      </c>
      <c r="L63" s="6" t="e">
        <f t="shared" si="4"/>
        <v>#NUM!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 t="e">
        <f t="shared" si="5"/>
        <v>#NUM!</v>
      </c>
      <c r="T63" t="e">
        <f t="shared" si="6"/>
        <v>#NUM!</v>
      </c>
      <c r="U63" t="e">
        <f t="shared" si="7"/>
        <v>#NUM!</v>
      </c>
    </row>
    <row r="64" spans="1:21" x14ac:dyDescent="0.25">
      <c r="A64" s="4">
        <f t="shared" si="8"/>
        <v>62</v>
      </c>
      <c r="B64" s="4">
        <v>13770</v>
      </c>
      <c r="C64" s="4">
        <v>13840</v>
      </c>
      <c r="D64" s="6">
        <f t="shared" si="2"/>
        <v>1.0050835148874364</v>
      </c>
      <c r="E64" s="4">
        <f t="shared" si="9"/>
        <v>62</v>
      </c>
      <c r="F64" s="4">
        <v>22980</v>
      </c>
      <c r="G64" s="4">
        <v>22990</v>
      </c>
      <c r="H64" s="6">
        <f t="shared" si="3"/>
        <v>1</v>
      </c>
      <c r="J64">
        <f t="shared" si="0"/>
        <v>0</v>
      </c>
      <c r="K64">
        <f t="shared" si="1"/>
        <v>5.0706374489599866E-3</v>
      </c>
      <c r="L64" s="6">
        <f t="shared" si="4"/>
        <v>0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0.81100000000000005</v>
      </c>
      <c r="T64">
        <f t="shared" si="6"/>
        <v>0.71203100000000008</v>
      </c>
      <c r="U64">
        <f t="shared" si="7"/>
        <v>1.1389953527304288</v>
      </c>
    </row>
    <row r="65" spans="1:21" x14ac:dyDescent="0.25">
      <c r="A65" s="4">
        <f t="shared" si="8"/>
        <v>63</v>
      </c>
      <c r="B65" s="4">
        <v>13770</v>
      </c>
      <c r="C65" s="4">
        <v>13750</v>
      </c>
      <c r="D65" s="6">
        <f t="shared" si="2"/>
        <v>1.0007278020378456</v>
      </c>
      <c r="E65" s="4">
        <f t="shared" si="9"/>
        <v>63</v>
      </c>
      <c r="F65" s="4">
        <v>22990</v>
      </c>
      <c r="G65" s="4">
        <v>23000</v>
      </c>
      <c r="H65" s="6">
        <f t="shared" si="3"/>
        <v>1.0008703220191471</v>
      </c>
      <c r="J65">
        <f t="shared" si="0"/>
        <v>8.6994350854003536E-4</v>
      </c>
      <c r="K65">
        <f t="shared" si="1"/>
        <v>7.275373183769279E-4</v>
      </c>
      <c r="L65" s="6">
        <f t="shared" si="4"/>
        <v>1.1957372997453974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0.57854866892949475</v>
      </c>
      <c r="T65">
        <f t="shared" si="6"/>
        <v>0.79034701018412468</v>
      </c>
      <c r="U65">
        <f t="shared" si="7"/>
        <v>0.7320185456192364</v>
      </c>
    </row>
    <row r="66" spans="1:21" x14ac:dyDescent="0.25">
      <c r="A66" s="4">
        <f t="shared" si="8"/>
        <v>64</v>
      </c>
      <c r="B66" s="4">
        <v>13740</v>
      </c>
      <c r="C66" s="4">
        <v>13790</v>
      </c>
      <c r="D66" s="6">
        <f t="shared" si="2"/>
        <v>1.0095168374816983</v>
      </c>
      <c r="E66" s="4">
        <f t="shared" si="9"/>
        <v>64</v>
      </c>
      <c r="F66" s="4">
        <v>22980</v>
      </c>
      <c r="G66" s="4">
        <v>22990</v>
      </c>
      <c r="H66" s="6" t="e">
        <f t="shared" si="3"/>
        <v>#DIV/0!</v>
      </c>
      <c r="J66" t="e">
        <f t="shared" ref="J66:J91" si="10">LN(H66)</f>
        <v>#DIV/0!</v>
      </c>
      <c r="K66">
        <f t="shared" ref="K66:K91" si="11">LN(D66)</f>
        <v>9.4718376625663424E-3</v>
      </c>
      <c r="L66" s="6" t="e">
        <f t="shared" si="4"/>
        <v>#DIV/0!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 t="e">
        <f t="shared" si="5"/>
        <v>#DIV/0!</v>
      </c>
      <c r="T66" t="e">
        <f t="shared" si="6"/>
        <v>#DIV/0!</v>
      </c>
      <c r="U66" t="e">
        <f t="shared" si="7"/>
        <v>#DIV/0!</v>
      </c>
    </row>
    <row r="67" spans="1:21" x14ac:dyDescent="0.25">
      <c r="A67" s="5">
        <f t="shared" si="8"/>
        <v>65</v>
      </c>
      <c r="B67" s="4">
        <v>13660</v>
      </c>
      <c r="C67" s="4">
        <v>13730</v>
      </c>
      <c r="D67" s="6">
        <f t="shared" ref="D67:D92" si="12">C67/B68</f>
        <v>1.0125368731563422</v>
      </c>
      <c r="E67" s="5">
        <f t="shared" si="9"/>
        <v>65</v>
      </c>
      <c r="H67" s="6">
        <f t="shared" ref="H67:H92" si="13">G67/F68</f>
        <v>0</v>
      </c>
      <c r="I67" s="3"/>
      <c r="J67" t="e">
        <f t="shared" si="10"/>
        <v>#NUM!</v>
      </c>
      <c r="K67">
        <f t="shared" si="11"/>
        <v>1.2458937267630208E-2</v>
      </c>
      <c r="L67" s="6" t="e">
        <f t="shared" ref="L67:L92" si="14">J67/K67</f>
        <v>#NUM!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 t="e">
        <f t="shared" ref="S67:S89" si="15">O67-P67*L67</f>
        <v>#NUM!</v>
      </c>
      <c r="T67" s="3" t="e">
        <f t="shared" ref="T67:T91" si="16">(O67-Q67)+(N67-P67)*L67</f>
        <v>#NUM!</v>
      </c>
      <c r="U67" t="e">
        <f t="shared" ref="U67:U90" si="17">S67/T67</f>
        <v>#NUM!</v>
      </c>
    </row>
    <row r="68" spans="1:21" x14ac:dyDescent="0.25">
      <c r="A68" s="4">
        <f t="shared" ref="A68:A92" si="18">A67+1</f>
        <v>66</v>
      </c>
      <c r="B68" s="4">
        <v>13560</v>
      </c>
      <c r="C68" s="4">
        <v>13630</v>
      </c>
      <c r="D68" s="6">
        <f t="shared" si="12"/>
        <v>1.0066469719350073</v>
      </c>
      <c r="E68" s="4">
        <f t="shared" ref="E68:E92" si="19">E67+1</f>
        <v>66</v>
      </c>
      <c r="F68" s="4">
        <v>22980</v>
      </c>
      <c r="G68" s="4">
        <v>22990</v>
      </c>
      <c r="H68" s="6">
        <f t="shared" si="13"/>
        <v>1.0004351610095736</v>
      </c>
      <c r="J68">
        <f t="shared" si="10"/>
        <v>4.3506635448065198E-4</v>
      </c>
      <c r="K68">
        <f t="shared" si="11"/>
        <v>6.6249782243122217E-3</v>
      </c>
      <c r="L68" s="6">
        <f t="shared" si="14"/>
        <v>6.5670608981634626E-2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5"/>
        <v>0.79823363361397026</v>
      </c>
      <c r="T68">
        <f t="shared" si="16"/>
        <v>0.71633216220586127</v>
      </c>
      <c r="U68">
        <f t="shared" si="17"/>
        <v>1.1143344885644992</v>
      </c>
    </row>
    <row r="69" spans="1:21" x14ac:dyDescent="0.25">
      <c r="A69" s="4">
        <f t="shared" si="18"/>
        <v>67</v>
      </c>
      <c r="B69" s="4">
        <v>13540</v>
      </c>
      <c r="C69" s="4">
        <v>13570</v>
      </c>
      <c r="D69" s="6">
        <f t="shared" si="12"/>
        <v>1.0022156573116692</v>
      </c>
      <c r="E69" s="4">
        <f t="shared" si="19"/>
        <v>67</v>
      </c>
      <c r="F69" s="4">
        <v>22980</v>
      </c>
      <c r="G69" s="4">
        <v>22990</v>
      </c>
      <c r="H69" s="6" t="e">
        <f t="shared" si="13"/>
        <v>#DIV/0!</v>
      </c>
      <c r="J69" t="e">
        <f t="shared" si="10"/>
        <v>#DIV/0!</v>
      </c>
      <c r="K69">
        <f t="shared" si="11"/>
        <v>2.2132063626488828E-3</v>
      </c>
      <c r="L69" s="6" t="e">
        <f t="shared" si="14"/>
        <v>#DIV/0!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 t="e">
        <f t="shared" si="15"/>
        <v>#DIV/0!</v>
      </c>
      <c r="T69" t="e">
        <f t="shared" si="16"/>
        <v>#DIV/0!</v>
      </c>
      <c r="U69" t="e">
        <f t="shared" si="17"/>
        <v>#DIV/0!</v>
      </c>
    </row>
    <row r="70" spans="1:21" x14ac:dyDescent="0.25">
      <c r="A70" s="4">
        <f t="shared" si="18"/>
        <v>68</v>
      </c>
      <c r="B70" s="4">
        <v>13540</v>
      </c>
      <c r="C70" s="4">
        <v>13570</v>
      </c>
      <c r="D70" s="6">
        <f t="shared" si="12"/>
        <v>1.0022156573116692</v>
      </c>
      <c r="E70" s="4">
        <f t="shared" si="19"/>
        <v>68</v>
      </c>
      <c r="H70" s="6">
        <f t="shared" si="13"/>
        <v>0</v>
      </c>
      <c r="J70" t="e">
        <f t="shared" si="10"/>
        <v>#NUM!</v>
      </c>
      <c r="K70">
        <f t="shared" si="11"/>
        <v>2.2132063626488828E-3</v>
      </c>
      <c r="L70" s="6" t="e">
        <f t="shared" si="14"/>
        <v>#NUM!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 t="e">
        <f t="shared" si="15"/>
        <v>#NUM!</v>
      </c>
      <c r="T70" t="e">
        <f t="shared" si="16"/>
        <v>#NUM!</v>
      </c>
      <c r="U70" t="e">
        <f t="shared" si="17"/>
        <v>#NUM!</v>
      </c>
    </row>
    <row r="71" spans="1:21" x14ac:dyDescent="0.25">
      <c r="A71" s="4">
        <f t="shared" si="18"/>
        <v>69</v>
      </c>
      <c r="B71" s="4">
        <v>13540</v>
      </c>
      <c r="C71" s="4">
        <v>13570</v>
      </c>
      <c r="D71" s="6">
        <f t="shared" si="12"/>
        <v>0.99779411764705883</v>
      </c>
      <c r="E71" s="4">
        <f t="shared" si="19"/>
        <v>69</v>
      </c>
      <c r="F71" s="4">
        <v>22970</v>
      </c>
      <c r="G71" s="4">
        <v>22980</v>
      </c>
      <c r="H71" s="6">
        <f t="shared" si="13"/>
        <v>0.99956502827316229</v>
      </c>
      <c r="J71">
        <f t="shared" si="10"/>
        <v>-4.3506635448050909E-4</v>
      </c>
      <c r="K71">
        <f t="shared" si="11"/>
        <v>-2.2083188952285431E-3</v>
      </c>
      <c r="L71" s="6">
        <f t="shared" si="14"/>
        <v>0.19701246745682682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5"/>
        <v>0.77270077632639289</v>
      </c>
      <c r="T71">
        <f t="shared" si="16"/>
        <v>0.72493452856855245</v>
      </c>
      <c r="U71">
        <f t="shared" si="17"/>
        <v>1.0658904299291125</v>
      </c>
    </row>
    <row r="72" spans="1:21" x14ac:dyDescent="0.25">
      <c r="A72" s="4">
        <f t="shared" si="18"/>
        <v>70</v>
      </c>
      <c r="B72" s="4">
        <v>13600</v>
      </c>
      <c r="C72" s="4">
        <v>13680</v>
      </c>
      <c r="D72" s="6">
        <f t="shared" si="12"/>
        <v>1</v>
      </c>
      <c r="E72" s="4">
        <f t="shared" si="19"/>
        <v>70</v>
      </c>
      <c r="F72" s="4">
        <v>22990</v>
      </c>
      <c r="G72" s="4">
        <v>23000</v>
      </c>
      <c r="H72" s="6">
        <f t="shared" si="13"/>
        <v>1.0004349717268377</v>
      </c>
      <c r="J72">
        <f t="shared" si="10"/>
        <v>4.3487715405946252E-4</v>
      </c>
      <c r="K72">
        <f t="shared" si="11"/>
        <v>0</v>
      </c>
      <c r="L72" s="6" t="e">
        <f t="shared" si="14"/>
        <v>#DIV/0!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 t="e">
        <f t="shared" si="15"/>
        <v>#DIV/0!</v>
      </c>
      <c r="T72" t="e">
        <f t="shared" si="16"/>
        <v>#DIV/0!</v>
      </c>
      <c r="U72" t="e">
        <f t="shared" si="17"/>
        <v>#DIV/0!</v>
      </c>
    </row>
    <row r="73" spans="1:21" x14ac:dyDescent="0.25">
      <c r="A73" s="5">
        <f t="shared" si="18"/>
        <v>71</v>
      </c>
      <c r="B73" s="4">
        <v>13680</v>
      </c>
      <c r="C73" s="4">
        <v>13780</v>
      </c>
      <c r="D73" s="6">
        <f t="shared" si="12"/>
        <v>1.0051057622173596</v>
      </c>
      <c r="E73" s="5">
        <f t="shared" si="19"/>
        <v>71</v>
      </c>
      <c r="F73" s="4">
        <v>22990</v>
      </c>
      <c r="G73" s="4">
        <v>23000</v>
      </c>
      <c r="H73" s="6">
        <f t="shared" si="13"/>
        <v>1.0004349717268377</v>
      </c>
      <c r="I73" s="3"/>
      <c r="J73">
        <f t="shared" si="10"/>
        <v>4.3487715405946252E-4</v>
      </c>
      <c r="K73">
        <f t="shared" si="11"/>
        <v>5.0927720112894856E-3</v>
      </c>
      <c r="L73" s="6">
        <f t="shared" si="14"/>
        <v>8.5391050904191565E-2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5"/>
        <v>0.79439997970422527</v>
      </c>
      <c r="T73" s="3">
        <f t="shared" si="16"/>
        <v>0.71762377227002105</v>
      </c>
      <c r="U73">
        <f t="shared" si="17"/>
        <v>1.1069867114230931</v>
      </c>
    </row>
    <row r="74" spans="1:21" x14ac:dyDescent="0.25">
      <c r="A74" s="4">
        <f t="shared" si="18"/>
        <v>72</v>
      </c>
      <c r="B74" s="4">
        <v>13710</v>
      </c>
      <c r="C74" s="4">
        <v>13810</v>
      </c>
      <c r="D74" s="6">
        <f t="shared" si="12"/>
        <v>1.0021770682148041</v>
      </c>
      <c r="E74" s="4">
        <f t="shared" si="19"/>
        <v>72</v>
      </c>
      <c r="F74" s="4">
        <v>22990</v>
      </c>
      <c r="G74" s="4">
        <v>23000</v>
      </c>
      <c r="H74" s="6">
        <f t="shared" si="13"/>
        <v>1.0004349717268377</v>
      </c>
      <c r="I74" s="3"/>
      <c r="J74">
        <f t="shared" si="10"/>
        <v>4.3487715405946252E-4</v>
      </c>
      <c r="K74">
        <f t="shared" si="11"/>
        <v>2.1747018356882979E-3</v>
      </c>
      <c r="L74" s="6">
        <f t="shared" si="14"/>
        <v>0.19997093253099818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5"/>
        <v>0.77212565071597405</v>
      </c>
      <c r="T74" s="3">
        <f t="shared" si="16"/>
        <v>0.72512829619705033</v>
      </c>
      <c r="U74">
        <f t="shared" si="17"/>
        <v>1.0648124680355218</v>
      </c>
    </row>
    <row r="75" spans="1:21" x14ac:dyDescent="0.25">
      <c r="A75" s="4">
        <f t="shared" si="18"/>
        <v>73</v>
      </c>
      <c r="B75" s="4">
        <v>13780</v>
      </c>
      <c r="C75" s="4">
        <v>13810</v>
      </c>
      <c r="D75" s="6">
        <f t="shared" si="12"/>
        <v>1.0021770682148041</v>
      </c>
      <c r="E75" s="4">
        <f t="shared" si="19"/>
        <v>73</v>
      </c>
      <c r="F75" s="4">
        <v>22990</v>
      </c>
      <c r="G75" s="4">
        <v>23000</v>
      </c>
      <c r="H75" s="6">
        <f t="shared" si="13"/>
        <v>1.0004349717268377</v>
      </c>
      <c r="J75">
        <f t="shared" si="10"/>
        <v>4.3487715405946252E-4</v>
      </c>
      <c r="K75">
        <f t="shared" si="11"/>
        <v>2.1747018356882979E-3</v>
      </c>
      <c r="L75" s="6">
        <f t="shared" si="14"/>
        <v>0.19997093253099818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5"/>
        <v>0.77212565071597405</v>
      </c>
      <c r="T75">
        <f t="shared" si="16"/>
        <v>0.72512829619705033</v>
      </c>
      <c r="U75">
        <f t="shared" si="17"/>
        <v>1.0648124680355218</v>
      </c>
    </row>
    <row r="76" spans="1:21" x14ac:dyDescent="0.25">
      <c r="A76" s="4">
        <f t="shared" si="18"/>
        <v>74</v>
      </c>
      <c r="B76" s="4">
        <v>13780</v>
      </c>
      <c r="C76" s="4">
        <v>13810</v>
      </c>
      <c r="D76" s="6">
        <f t="shared" si="12"/>
        <v>1.0007246376811594</v>
      </c>
      <c r="E76" s="4">
        <f t="shared" si="19"/>
        <v>74</v>
      </c>
      <c r="F76" s="4">
        <v>22990</v>
      </c>
      <c r="G76" s="4">
        <v>23000</v>
      </c>
      <c r="H76" s="6">
        <f t="shared" si="13"/>
        <v>1.0004349717268377</v>
      </c>
      <c r="J76">
        <f t="shared" si="10"/>
        <v>4.3487715405946252E-4</v>
      </c>
      <c r="K76">
        <f t="shared" si="11"/>
        <v>7.2437525804170159E-4</v>
      </c>
      <c r="L76" s="6">
        <f t="shared" si="14"/>
        <v>0.60034788492793478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5"/>
        <v>0.69429237117000953</v>
      </c>
      <c r="T76">
        <f t="shared" si="16"/>
        <v>0.75135138507124011</v>
      </c>
      <c r="U76">
        <f t="shared" si="17"/>
        <v>0.92405815037418149</v>
      </c>
    </row>
    <row r="77" spans="1:21" x14ac:dyDescent="0.25">
      <c r="A77" s="4">
        <f t="shared" si="18"/>
        <v>75</v>
      </c>
      <c r="B77" s="4">
        <v>13800</v>
      </c>
      <c r="C77" s="4">
        <v>13820</v>
      </c>
      <c r="D77" s="6">
        <f t="shared" si="12"/>
        <v>1.0014492753623188</v>
      </c>
      <c r="E77" s="4">
        <f t="shared" si="19"/>
        <v>75</v>
      </c>
      <c r="F77" s="4">
        <v>22990</v>
      </c>
      <c r="G77" s="4">
        <v>23000</v>
      </c>
      <c r="H77" s="6">
        <f t="shared" si="13"/>
        <v>1.0004349717268377</v>
      </c>
      <c r="J77">
        <f t="shared" si="10"/>
        <v>4.3487715405946252E-4</v>
      </c>
      <c r="K77">
        <f t="shared" si="11"/>
        <v>1.448226176364748E-3</v>
      </c>
      <c r="L77" s="6">
        <f t="shared" si="14"/>
        <v>0.3002826223947046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5"/>
        <v>0.75262505820646952</v>
      </c>
      <c r="T77">
        <f t="shared" si="16"/>
        <v>0.7316983106363637</v>
      </c>
      <c r="U77">
        <f t="shared" si="17"/>
        <v>1.0286002403803634</v>
      </c>
    </row>
    <row r="78" spans="1:21" x14ac:dyDescent="0.25">
      <c r="A78" s="4">
        <f t="shared" si="18"/>
        <v>76</v>
      </c>
      <c r="B78" s="4">
        <v>13800</v>
      </c>
      <c r="C78" s="4">
        <v>13820</v>
      </c>
      <c r="D78" s="6">
        <f t="shared" si="12"/>
        <v>1.000724112961622</v>
      </c>
      <c r="E78" s="4">
        <f t="shared" si="19"/>
        <v>76</v>
      </c>
      <c r="F78" s="4">
        <v>22990</v>
      </c>
      <c r="G78" s="4">
        <v>23000</v>
      </c>
      <c r="H78" s="6">
        <f t="shared" si="13"/>
        <v>1.0008703220191471</v>
      </c>
      <c r="J78">
        <f t="shared" si="10"/>
        <v>8.6994350854003536E-4</v>
      </c>
      <c r="K78">
        <f t="shared" si="11"/>
        <v>7.238509183230779E-4</v>
      </c>
      <c r="L78" s="6">
        <f t="shared" si="14"/>
        <v>1.2018269045722916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5"/>
        <v>0.57736484975114655</v>
      </c>
      <c r="T78">
        <f t="shared" si="16"/>
        <v>0.79074585494186689</v>
      </c>
      <c r="U78">
        <f t="shared" si="17"/>
        <v>0.73015223050848943</v>
      </c>
    </row>
    <row r="79" spans="1:21" x14ac:dyDescent="0.25">
      <c r="A79" s="4">
        <f t="shared" si="18"/>
        <v>77</v>
      </c>
      <c r="B79" s="4">
        <v>13810</v>
      </c>
      <c r="C79" s="4">
        <v>13840</v>
      </c>
      <c r="D79" s="6">
        <f t="shared" si="12"/>
        <v>1.002172338884866</v>
      </c>
      <c r="E79" s="4">
        <f t="shared" si="19"/>
        <v>77</v>
      </c>
      <c r="F79" s="4">
        <v>22980</v>
      </c>
      <c r="G79" s="4">
        <v>22990</v>
      </c>
      <c r="H79" s="6">
        <f t="shared" si="13"/>
        <v>1.0004351610095736</v>
      </c>
      <c r="J79">
        <f t="shared" si="10"/>
        <v>4.3506635448065198E-4</v>
      </c>
      <c r="K79">
        <f t="shared" si="11"/>
        <v>2.1699827683227275E-3</v>
      </c>
      <c r="L79" s="6">
        <f t="shared" si="14"/>
        <v>0.20049299968263498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5"/>
        <v>0.77202416086169579</v>
      </c>
      <c r="T79">
        <f t="shared" si="16"/>
        <v>0.72516248950721396</v>
      </c>
      <c r="U79">
        <f t="shared" si="17"/>
        <v>1.0646223047007393</v>
      </c>
    </row>
    <row r="80" spans="1:21" x14ac:dyDescent="0.25">
      <c r="A80" s="4">
        <f t="shared" si="18"/>
        <v>78</v>
      </c>
      <c r="B80" s="4">
        <v>13810</v>
      </c>
      <c r="C80" s="4">
        <v>13830</v>
      </c>
      <c r="D80" s="6">
        <f t="shared" si="12"/>
        <v>1.0021739130434784</v>
      </c>
      <c r="E80" s="4">
        <f t="shared" si="19"/>
        <v>78</v>
      </c>
      <c r="F80" s="4">
        <v>22980</v>
      </c>
      <c r="G80" s="4">
        <v>22990</v>
      </c>
      <c r="H80" s="6">
        <f t="shared" si="13"/>
        <v>1</v>
      </c>
      <c r="J80">
        <f t="shared" si="10"/>
        <v>0</v>
      </c>
      <c r="K80">
        <f t="shared" si="11"/>
        <v>2.1715535135079325E-3</v>
      </c>
      <c r="L80" s="6">
        <f t="shared" si="14"/>
        <v>0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5"/>
        <v>0.81100000000000005</v>
      </c>
      <c r="T80">
        <f t="shared" si="16"/>
        <v>0.71203100000000008</v>
      </c>
      <c r="U80">
        <f t="shared" si="17"/>
        <v>1.1389953527304288</v>
      </c>
    </row>
    <row r="81" spans="1:21" x14ac:dyDescent="0.25">
      <c r="A81" s="4">
        <f t="shared" si="18"/>
        <v>79</v>
      </c>
      <c r="B81" s="4">
        <v>13800</v>
      </c>
      <c r="C81" s="4">
        <v>13830</v>
      </c>
      <c r="D81" s="6">
        <f t="shared" si="12"/>
        <v>1</v>
      </c>
      <c r="E81" s="4">
        <f t="shared" si="19"/>
        <v>79</v>
      </c>
      <c r="F81" s="4">
        <v>22990</v>
      </c>
      <c r="G81" s="4">
        <v>23000</v>
      </c>
      <c r="H81" s="6">
        <f t="shared" si="13"/>
        <v>1.0008703220191471</v>
      </c>
      <c r="J81">
        <f t="shared" si="10"/>
        <v>8.6994350854003536E-4</v>
      </c>
      <c r="K81">
        <f t="shared" si="11"/>
        <v>0</v>
      </c>
      <c r="L81" s="6" t="e">
        <f t="shared" si="14"/>
        <v>#DIV/0!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 t="e">
        <f t="shared" si="15"/>
        <v>#DIV/0!</v>
      </c>
      <c r="T81" t="e">
        <f t="shared" si="16"/>
        <v>#DIV/0!</v>
      </c>
      <c r="U81" t="e">
        <f t="shared" si="17"/>
        <v>#DIV/0!</v>
      </c>
    </row>
    <row r="82" spans="1:21" x14ac:dyDescent="0.25">
      <c r="A82" s="4">
        <f t="shared" si="18"/>
        <v>80</v>
      </c>
      <c r="B82" s="4">
        <v>13830</v>
      </c>
      <c r="C82" s="4">
        <v>13870</v>
      </c>
      <c r="D82" s="6">
        <f t="shared" si="12"/>
        <v>1.003617945007236</v>
      </c>
      <c r="E82" s="4">
        <f t="shared" si="19"/>
        <v>80</v>
      </c>
      <c r="F82" s="4">
        <v>22980</v>
      </c>
      <c r="G82" s="4">
        <v>22990</v>
      </c>
      <c r="H82" s="6">
        <f t="shared" si="13"/>
        <v>1.0004351610095736</v>
      </c>
      <c r="I82" s="3"/>
      <c r="J82">
        <f t="shared" si="10"/>
        <v>4.3506635448065198E-4</v>
      </c>
      <c r="K82">
        <f t="shared" si="11"/>
        <v>3.6114159872164936E-3</v>
      </c>
      <c r="L82" s="6">
        <f t="shared" si="14"/>
        <v>0.1204697426219183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5"/>
        <v>0.7875806820342991</v>
      </c>
      <c r="T82" s="3">
        <f t="shared" si="16"/>
        <v>0.71992128626276519</v>
      </c>
      <c r="U82">
        <f t="shared" si="17"/>
        <v>1.0939816575264296</v>
      </c>
    </row>
    <row r="83" spans="1:21" x14ac:dyDescent="0.25">
      <c r="A83" s="4">
        <f t="shared" si="18"/>
        <v>81</v>
      </c>
      <c r="B83" s="4">
        <v>13820</v>
      </c>
      <c r="C83" s="4">
        <v>13840</v>
      </c>
      <c r="D83" s="6">
        <f t="shared" si="12"/>
        <v>1.002172338884866</v>
      </c>
      <c r="E83" s="4">
        <f t="shared" si="19"/>
        <v>81</v>
      </c>
      <c r="F83" s="4">
        <v>22980</v>
      </c>
      <c r="G83" s="4">
        <v>22990</v>
      </c>
      <c r="H83" s="6">
        <f t="shared" si="13"/>
        <v>1.0004351610095736</v>
      </c>
      <c r="J83">
        <f t="shared" si="10"/>
        <v>4.3506635448065198E-4</v>
      </c>
      <c r="K83">
        <f t="shared" si="11"/>
        <v>2.1699827683227275E-3</v>
      </c>
      <c r="L83" s="6">
        <f t="shared" si="14"/>
        <v>0.20049299968263498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5"/>
        <v>0.77202416086169579</v>
      </c>
      <c r="T83">
        <f t="shared" si="16"/>
        <v>0.72516248950721396</v>
      </c>
      <c r="U83">
        <f t="shared" si="17"/>
        <v>1.0646223047007393</v>
      </c>
    </row>
    <row r="84" spans="1:21" x14ac:dyDescent="0.25">
      <c r="A84" s="4">
        <f t="shared" si="18"/>
        <v>82</v>
      </c>
      <c r="B84" s="4">
        <v>13810</v>
      </c>
      <c r="C84" s="4">
        <v>13850</v>
      </c>
      <c r="D84" s="6">
        <f t="shared" si="12"/>
        <v>1.0036231884057971</v>
      </c>
      <c r="E84" s="4">
        <f t="shared" si="19"/>
        <v>82</v>
      </c>
      <c r="F84" s="4">
        <v>22980</v>
      </c>
      <c r="G84" s="4">
        <v>22990</v>
      </c>
      <c r="H84" s="6">
        <f t="shared" si="13"/>
        <v>1.0004351610095736</v>
      </c>
      <c r="J84">
        <f t="shared" si="10"/>
        <v>4.3506635448065198E-4</v>
      </c>
      <c r="K84">
        <f t="shared" si="11"/>
        <v>3.6166404701885148E-3</v>
      </c>
      <c r="L84" s="6">
        <f t="shared" si="14"/>
        <v>0.12029571589071292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5"/>
        <v>0.78761451283084549</v>
      </c>
      <c r="T84">
        <f t="shared" si="16"/>
        <v>0.71990988820797819</v>
      </c>
      <c r="U84">
        <f t="shared" si="17"/>
        <v>1.0940459712137025</v>
      </c>
    </row>
    <row r="85" spans="1:21" x14ac:dyDescent="0.25">
      <c r="A85" s="4">
        <f t="shared" si="18"/>
        <v>83</v>
      </c>
      <c r="B85" s="4">
        <v>13800</v>
      </c>
      <c r="C85" s="4">
        <v>13810</v>
      </c>
      <c r="D85" s="6">
        <f t="shared" si="12"/>
        <v>1.0029048656499637</v>
      </c>
      <c r="E85" s="4">
        <f t="shared" si="19"/>
        <v>83</v>
      </c>
      <c r="F85" s="4">
        <v>22980</v>
      </c>
      <c r="G85" s="4">
        <v>22990</v>
      </c>
      <c r="H85" s="6">
        <f t="shared" si="13"/>
        <v>1.0004351610095736</v>
      </c>
      <c r="J85">
        <f t="shared" si="10"/>
        <v>4.3506635448065198E-4</v>
      </c>
      <c r="K85">
        <f t="shared" si="11"/>
        <v>2.9006546806373116E-3</v>
      </c>
      <c r="L85" s="6">
        <f t="shared" si="14"/>
        <v>0.14998902054244603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5"/>
        <v>0.78184213440654859</v>
      </c>
      <c r="T85">
        <f t="shared" si="16"/>
        <v>0.72185468088944815</v>
      </c>
      <c r="U85">
        <f t="shared" si="17"/>
        <v>1.0831018418321894</v>
      </c>
    </row>
    <row r="86" spans="1:21" x14ac:dyDescent="0.25">
      <c r="A86" s="4">
        <f t="shared" si="18"/>
        <v>84</v>
      </c>
      <c r="B86" s="4">
        <v>13770</v>
      </c>
      <c r="C86" s="4">
        <v>13810</v>
      </c>
      <c r="D86" s="6">
        <f t="shared" si="12"/>
        <v>1.0021770682148041</v>
      </c>
      <c r="E86" s="4">
        <f t="shared" si="19"/>
        <v>84</v>
      </c>
      <c r="F86" s="4">
        <v>22980</v>
      </c>
      <c r="G86" s="4">
        <v>22990</v>
      </c>
      <c r="H86" s="6">
        <f t="shared" si="13"/>
        <v>1.0004351610095736</v>
      </c>
      <c r="I86" s="3"/>
      <c r="J86">
        <f t="shared" si="10"/>
        <v>4.3506635448065198E-4</v>
      </c>
      <c r="K86">
        <f t="shared" si="11"/>
        <v>2.1747018356882979E-3</v>
      </c>
      <c r="L86" s="6">
        <f t="shared" si="14"/>
        <v>0.20005793315705395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5"/>
        <v>0.77210873779426881</v>
      </c>
      <c r="T86" s="3">
        <f t="shared" si="16"/>
        <v>0.72513399439005444</v>
      </c>
      <c r="U86">
        <f t="shared" si="17"/>
        <v>1.0647807767497193</v>
      </c>
    </row>
    <row r="87" spans="1:21" x14ac:dyDescent="0.25">
      <c r="A87" s="5">
        <f t="shared" si="18"/>
        <v>85</v>
      </c>
      <c r="B87" s="4">
        <v>13780</v>
      </c>
      <c r="C87" s="4">
        <v>13830</v>
      </c>
      <c r="D87" s="6">
        <f t="shared" si="12"/>
        <v>1.0029006526468456</v>
      </c>
      <c r="E87" s="5">
        <f t="shared" si="19"/>
        <v>85</v>
      </c>
      <c r="F87" s="4">
        <v>22980</v>
      </c>
      <c r="G87" s="4">
        <v>22990</v>
      </c>
      <c r="H87" s="6" t="e">
        <f t="shared" si="13"/>
        <v>#DIV/0!</v>
      </c>
      <c r="I87" s="3"/>
      <c r="J87" t="e">
        <f t="shared" si="10"/>
        <v>#DIV/0!</v>
      </c>
      <c r="K87">
        <f t="shared" si="11"/>
        <v>2.896453871456438E-3</v>
      </c>
      <c r="L87" s="6" t="e">
        <f t="shared" si="14"/>
        <v>#DIV/0!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 t="e">
        <f t="shared" si="15"/>
        <v>#DIV/0!</v>
      </c>
      <c r="T87" s="3" t="e">
        <f t="shared" si="16"/>
        <v>#DIV/0!</v>
      </c>
      <c r="U87" t="e">
        <f t="shared" si="17"/>
        <v>#DIV/0!</v>
      </c>
    </row>
    <row r="88" spans="1:21" x14ac:dyDescent="0.25">
      <c r="A88" s="5">
        <f t="shared" si="18"/>
        <v>86</v>
      </c>
      <c r="B88" s="4">
        <v>13790</v>
      </c>
      <c r="C88" s="4">
        <v>13830</v>
      </c>
      <c r="D88" s="6">
        <f t="shared" si="12"/>
        <v>1.0029006526468456</v>
      </c>
      <c r="E88" s="5">
        <f t="shared" si="19"/>
        <v>86</v>
      </c>
      <c r="H88" s="6">
        <f t="shared" si="13"/>
        <v>0</v>
      </c>
      <c r="I88" s="3"/>
      <c r="J88" t="e">
        <f t="shared" si="10"/>
        <v>#NUM!</v>
      </c>
      <c r="K88">
        <f t="shared" si="11"/>
        <v>2.896453871456438E-3</v>
      </c>
      <c r="L88" s="6" t="e">
        <f t="shared" si="14"/>
        <v>#NUM!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 t="e">
        <f t="shared" si="15"/>
        <v>#NUM!</v>
      </c>
      <c r="T88" s="3" t="e">
        <f t="shared" si="16"/>
        <v>#NUM!</v>
      </c>
      <c r="U88" t="e">
        <f t="shared" si="17"/>
        <v>#NUM!</v>
      </c>
    </row>
    <row r="89" spans="1:21" x14ac:dyDescent="0.25">
      <c r="A89" s="4">
        <f t="shared" si="18"/>
        <v>87</v>
      </c>
      <c r="B89" s="4">
        <v>13790</v>
      </c>
      <c r="C89" s="4">
        <v>14170</v>
      </c>
      <c r="D89" s="6">
        <f t="shared" si="12"/>
        <v>1.0194244604316547</v>
      </c>
      <c r="E89" s="4">
        <f t="shared" si="19"/>
        <v>87</v>
      </c>
      <c r="F89" s="4">
        <v>22970</v>
      </c>
      <c r="G89" s="4">
        <v>22990</v>
      </c>
      <c r="H89" s="6">
        <f t="shared" si="13"/>
        <v>0.99956521739130433</v>
      </c>
      <c r="J89">
        <f t="shared" si="10"/>
        <v>-4.348771540595304E-4</v>
      </c>
      <c r="K89">
        <f t="shared" si="11"/>
        <v>1.9238213565943008E-2</v>
      </c>
      <c r="L89" s="6">
        <f t="shared" si="14"/>
        <v>-2.2604861546468326E-2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5"/>
        <v>0.81539438508463347</v>
      </c>
      <c r="T89">
        <f t="shared" si="16"/>
        <v>0.71055047198815258</v>
      </c>
      <c r="U89">
        <f t="shared" si="17"/>
        <v>1.1475530834609438</v>
      </c>
    </row>
    <row r="90" spans="1:21" x14ac:dyDescent="0.25">
      <c r="A90" s="4">
        <f t="shared" si="18"/>
        <v>88</v>
      </c>
      <c r="B90" s="4">
        <v>13900</v>
      </c>
      <c r="C90" s="4">
        <v>14130</v>
      </c>
      <c r="D90" s="6">
        <f t="shared" si="12"/>
        <v>1.0180115273775217</v>
      </c>
      <c r="E90" s="4">
        <f t="shared" si="19"/>
        <v>88</v>
      </c>
      <c r="F90" s="4">
        <v>23000</v>
      </c>
      <c r="G90" s="4">
        <v>23100</v>
      </c>
      <c r="H90" s="6">
        <f t="shared" si="13"/>
        <v>1.0047846889952152</v>
      </c>
      <c r="J90">
        <f t="shared" si="10"/>
        <v>4.7732787526575905E-3</v>
      </c>
      <c r="K90">
        <f t="shared" si="11"/>
        <v>1.7851241617777666E-2</v>
      </c>
      <c r="L90" s="6">
        <f t="shared" si="14"/>
        <v>0.26739197501556333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1" si="20">O90-Q90*L90</f>
        <v>0.78453648362468476</v>
      </c>
      <c r="T90">
        <f t="shared" si="16"/>
        <v>0.72954410479561937</v>
      </c>
      <c r="U90">
        <f t="shared" si="17"/>
        <v>1.0753791010955691</v>
      </c>
    </row>
    <row r="91" spans="1:21" x14ac:dyDescent="0.25">
      <c r="A91" s="4">
        <f t="shared" si="18"/>
        <v>89</v>
      </c>
      <c r="B91" s="4">
        <v>13880</v>
      </c>
      <c r="C91" s="4">
        <v>13900</v>
      </c>
      <c r="D91" s="6">
        <f t="shared" si="12"/>
        <v>1.0014409221902016</v>
      </c>
      <c r="E91" s="4">
        <f t="shared" si="19"/>
        <v>89</v>
      </c>
      <c r="F91" s="4">
        <v>22990</v>
      </c>
      <c r="G91" s="4">
        <v>23000</v>
      </c>
      <c r="H91" s="6">
        <f t="shared" si="13"/>
        <v>1.0008703220191471</v>
      </c>
      <c r="J91">
        <f t="shared" si="10"/>
        <v>8.6994350854003536E-4</v>
      </c>
      <c r="K91">
        <f t="shared" si="11"/>
        <v>1.4398850579875444E-3</v>
      </c>
      <c r="L91" s="6">
        <f t="shared" si="14"/>
        <v>0.60417566229620578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0"/>
        <v>0.75120533887820684</v>
      </c>
      <c r="T91">
        <f t="shared" si="16"/>
        <v>0.7516020891777524</v>
      </c>
      <c r="U91">
        <f>S91/T91</f>
        <v>0.99947212719967349</v>
      </c>
    </row>
    <row r="92" spans="1:21" x14ac:dyDescent="0.25">
      <c r="A92" s="4">
        <f t="shared" si="18"/>
        <v>90</v>
      </c>
      <c r="B92" s="4">
        <v>13880</v>
      </c>
      <c r="C92" s="4">
        <v>13910</v>
      </c>
      <c r="D92" s="6" t="e">
        <f t="shared" si="12"/>
        <v>#DIV/0!</v>
      </c>
      <c r="E92" s="4">
        <f t="shared" si="19"/>
        <v>90</v>
      </c>
      <c r="F92" s="4">
        <v>22980</v>
      </c>
      <c r="G92" s="4">
        <v>22990</v>
      </c>
      <c r="H92" s="6" t="e">
        <f t="shared" si="13"/>
        <v>#DIV/0!</v>
      </c>
      <c r="J92" t="e">
        <f t="shared" ref="J92" si="21">LN(H92)</f>
        <v>#DIV/0!</v>
      </c>
      <c r="K92" t="e">
        <f t="shared" ref="K92" si="22">LN(D92)</f>
        <v>#DIV/0!</v>
      </c>
      <c r="L92" s="6" t="e">
        <f t="shared" si="14"/>
        <v>#DIV/0!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I1" workbookViewId="0">
      <selection activeCell="Z2" sqref="Z2"/>
    </sheetView>
  </sheetViews>
  <sheetFormatPr defaultRowHeight="15" x14ac:dyDescent="0.25"/>
  <cols>
    <col min="1" max="3" width="9.140625" style="4"/>
    <col min="4" max="4" width="9.140625" style="6"/>
    <col min="5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3" max="23" width="6.42578125" customWidth="1"/>
    <col min="24" max="24" width="14.42578125" customWidth="1"/>
    <col min="25" max="25" width="22.28515625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7" t="s">
        <v>0</v>
      </c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14</v>
      </c>
      <c r="Y1" s="9" t="s">
        <v>16</v>
      </c>
      <c r="Z1" s="9">
        <f>SUM(X2:X41)/40</f>
        <v>1.0818285191608152</v>
      </c>
    </row>
    <row r="2" spans="1:26" x14ac:dyDescent="0.25">
      <c r="A2" s="4">
        <v>0</v>
      </c>
      <c r="B2" s="4">
        <v>13220</v>
      </c>
      <c r="C2" s="4">
        <v>13300</v>
      </c>
      <c r="D2" s="6">
        <f>C3/B2</f>
        <v>1.0098335854765508</v>
      </c>
      <c r="E2" s="4">
        <v>0</v>
      </c>
      <c r="F2" s="4">
        <v>23010</v>
      </c>
      <c r="G2" s="4">
        <v>23020</v>
      </c>
      <c r="H2" s="6">
        <f>G3/F2</f>
        <v>0</v>
      </c>
      <c r="J2" t="e">
        <f t="shared" ref="J2:J33" si="0">LN(H2)</f>
        <v>#NUM!</v>
      </c>
      <c r="K2">
        <f t="shared" ref="K2:K33" si="1">LN(D2)</f>
        <v>9.7855504227184042E-3</v>
      </c>
      <c r="L2" s="6" t="e">
        <f>J2/K2</f>
        <v>#NUM!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 t="e">
        <f>O2-P2*L2</f>
        <v>#NUM!</v>
      </c>
      <c r="T2" t="e">
        <f>(O2-Q2)+(N2-P2)*L2</f>
        <v>#NUM!</v>
      </c>
      <c r="U2" t="e">
        <f>S2/T2</f>
        <v>#NUM!</v>
      </c>
      <c r="X2" s="3">
        <v>1.1117457692473436</v>
      </c>
    </row>
    <row r="3" spans="1:26" x14ac:dyDescent="0.25">
      <c r="A3" s="4">
        <f>A2+1</f>
        <v>1</v>
      </c>
      <c r="B3" s="4">
        <v>13290</v>
      </c>
      <c r="C3" s="4">
        <v>13350</v>
      </c>
      <c r="D3" s="6">
        <f t="shared" ref="D3:D66" si="2">C4/B3</f>
        <v>1.0097817908201656</v>
      </c>
      <c r="E3" s="4">
        <f>E2+1</f>
        <v>1</v>
      </c>
      <c r="H3" s="6" t="e">
        <f t="shared" ref="H3:H66" si="3">G4/F3</f>
        <v>#DIV/0!</v>
      </c>
      <c r="J3" t="e">
        <f t="shared" si="0"/>
        <v>#DIV/0!</v>
      </c>
      <c r="K3">
        <f t="shared" si="1"/>
        <v>9.7342588183818492E-3</v>
      </c>
      <c r="L3" s="6" t="e">
        <f t="shared" ref="L3:L66" si="4">J3/K3</f>
        <v>#DIV/0!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 t="e">
        <f t="shared" ref="S3:S66" si="5">O3-P3*L3</f>
        <v>#DIV/0!</v>
      </c>
      <c r="T3" t="e">
        <f t="shared" ref="T3:T66" si="6">(O3-Q3)+(N3-P3)*L3</f>
        <v>#DIV/0!</v>
      </c>
      <c r="U3" t="e">
        <f t="shared" ref="U3:U66" si="7">S3/T3</f>
        <v>#DIV/0!</v>
      </c>
      <c r="X3">
        <v>1.0955714183221048</v>
      </c>
    </row>
    <row r="4" spans="1:26" x14ac:dyDescent="0.25">
      <c r="A4" s="4">
        <f t="shared" ref="A4:A67" si="8">A3+1</f>
        <v>2</v>
      </c>
      <c r="B4" s="4">
        <v>13340</v>
      </c>
      <c r="C4" s="4">
        <v>13420</v>
      </c>
      <c r="D4" s="6">
        <f t="shared" si="2"/>
        <v>1.0067466266866567</v>
      </c>
      <c r="E4" s="4">
        <f t="shared" ref="E4:E67" si="9">E3+1</f>
        <v>2</v>
      </c>
      <c r="F4" s="4">
        <v>23000</v>
      </c>
      <c r="G4" s="4">
        <v>23010</v>
      </c>
      <c r="H4" s="6">
        <f t="shared" si="3"/>
        <v>0</v>
      </c>
      <c r="J4" t="e">
        <f t="shared" si="0"/>
        <v>#NUM!</v>
      </c>
      <c r="K4">
        <f t="shared" si="1"/>
        <v>6.7239700476685845E-3</v>
      </c>
      <c r="L4" s="6" t="e">
        <f t="shared" si="4"/>
        <v>#NUM!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 t="e">
        <f t="shared" si="5"/>
        <v>#NUM!</v>
      </c>
      <c r="T4" t="e">
        <f t="shared" si="6"/>
        <v>#NUM!</v>
      </c>
      <c r="U4" t="e">
        <f t="shared" si="7"/>
        <v>#NUM!</v>
      </c>
      <c r="V4" t="e">
        <f xml:space="preserve"> SUM(U9:U91)/84</f>
        <v>#NUM!</v>
      </c>
      <c r="X4">
        <v>1.0470550936330858</v>
      </c>
    </row>
    <row r="5" spans="1:26" x14ac:dyDescent="0.25">
      <c r="A5" s="4">
        <f t="shared" si="8"/>
        <v>3</v>
      </c>
      <c r="B5" s="4">
        <v>13420</v>
      </c>
      <c r="C5" s="4">
        <v>13430</v>
      </c>
      <c r="D5" s="6">
        <f t="shared" si="2"/>
        <v>1.0007451564828613</v>
      </c>
      <c r="E5" s="4">
        <f t="shared" si="9"/>
        <v>3</v>
      </c>
      <c r="H5" s="6" t="e">
        <f t="shared" si="3"/>
        <v>#DIV/0!</v>
      </c>
      <c r="J5" t="e">
        <f t="shared" si="0"/>
        <v>#DIV/0!</v>
      </c>
      <c r="K5">
        <f t="shared" si="1"/>
        <v>7.4487899161040244E-4</v>
      </c>
      <c r="L5" s="6" t="e">
        <f t="shared" si="4"/>
        <v>#DIV/0!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 t="e">
        <f t="shared" si="5"/>
        <v>#DIV/0!</v>
      </c>
      <c r="T5" t="e">
        <f t="shared" si="6"/>
        <v>#DIV/0!</v>
      </c>
      <c r="U5" t="e">
        <f t="shared" si="7"/>
        <v>#DIV/0!</v>
      </c>
      <c r="X5">
        <v>1.1287025312261887</v>
      </c>
    </row>
    <row r="6" spans="1:26" x14ac:dyDescent="0.25">
      <c r="A6" s="4">
        <f t="shared" si="8"/>
        <v>4</v>
      </c>
      <c r="B6" s="4">
        <v>13410</v>
      </c>
      <c r="C6" s="4">
        <v>13430</v>
      </c>
      <c r="D6" s="6">
        <f t="shared" si="2"/>
        <v>1.0007457121551082</v>
      </c>
      <c r="E6" s="4">
        <f t="shared" si="9"/>
        <v>4</v>
      </c>
      <c r="F6" s="4">
        <v>22990</v>
      </c>
      <c r="G6" s="4">
        <v>23000</v>
      </c>
      <c r="H6" s="6">
        <f t="shared" si="3"/>
        <v>0</v>
      </c>
      <c r="J6" t="e">
        <f t="shared" si="0"/>
        <v>#NUM!</v>
      </c>
      <c r="K6">
        <f t="shared" si="1"/>
        <v>7.4543424994866366E-4</v>
      </c>
      <c r="L6" s="6" t="e">
        <f t="shared" si="4"/>
        <v>#NUM!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 t="e">
        <f t="shared" si="5"/>
        <v>#NUM!</v>
      </c>
      <c r="T6" t="e">
        <f t="shared" si="6"/>
        <v>#NUM!</v>
      </c>
      <c r="U6" t="e">
        <f t="shared" si="7"/>
        <v>#NUM!</v>
      </c>
      <c r="X6" s="3">
        <v>1.122979676838483</v>
      </c>
    </row>
    <row r="7" spans="1:26" x14ac:dyDescent="0.25">
      <c r="A7" s="4">
        <f t="shared" si="8"/>
        <v>5</v>
      </c>
      <c r="B7" s="4">
        <v>13410</v>
      </c>
      <c r="C7" s="4">
        <v>13420</v>
      </c>
      <c r="D7" s="6">
        <f t="shared" si="2"/>
        <v>0</v>
      </c>
      <c r="E7" s="4">
        <f t="shared" si="9"/>
        <v>5</v>
      </c>
      <c r="H7" s="6" t="e">
        <f t="shared" si="3"/>
        <v>#DIV/0!</v>
      </c>
      <c r="J7" t="e">
        <f t="shared" si="0"/>
        <v>#DIV/0!</v>
      </c>
      <c r="K7" t="e">
        <f t="shared" si="1"/>
        <v>#NUM!</v>
      </c>
      <c r="L7" s="6" t="e">
        <f t="shared" si="4"/>
        <v>#DIV/0!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 t="e">
        <f t="shared" si="5"/>
        <v>#DIV/0!</v>
      </c>
      <c r="T7" t="e">
        <f t="shared" si="6"/>
        <v>#DIV/0!</v>
      </c>
      <c r="U7" t="e">
        <f t="shared" si="7"/>
        <v>#DIV/0!</v>
      </c>
      <c r="X7">
        <v>1.1227678481492707</v>
      </c>
    </row>
    <row r="8" spans="1:26" x14ac:dyDescent="0.25">
      <c r="A8" s="4">
        <f t="shared" si="8"/>
        <v>6</v>
      </c>
      <c r="D8" s="6" t="e">
        <f t="shared" si="2"/>
        <v>#DIV/0!</v>
      </c>
      <c r="E8" s="4">
        <f t="shared" si="9"/>
        <v>6</v>
      </c>
      <c r="H8" s="6" t="e">
        <f t="shared" si="3"/>
        <v>#DIV/0!</v>
      </c>
      <c r="J8" t="e">
        <f t="shared" si="0"/>
        <v>#DIV/0!</v>
      </c>
      <c r="K8" t="e">
        <f t="shared" si="1"/>
        <v>#DIV/0!</v>
      </c>
      <c r="L8" s="6" t="e">
        <f t="shared" si="4"/>
        <v>#DIV/0!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 t="e">
        <f t="shared" si="5"/>
        <v>#DIV/0!</v>
      </c>
      <c r="T8" t="e">
        <f t="shared" si="6"/>
        <v>#DIV/0!</v>
      </c>
      <c r="U8" t="e">
        <f t="shared" si="7"/>
        <v>#DIV/0!</v>
      </c>
      <c r="X8">
        <v>1.0666937036618473</v>
      </c>
    </row>
    <row r="9" spans="1:26" x14ac:dyDescent="0.25">
      <c r="A9" s="4">
        <f t="shared" si="8"/>
        <v>7</v>
      </c>
      <c r="B9" s="4">
        <v>13350</v>
      </c>
      <c r="C9" s="4">
        <v>13350</v>
      </c>
      <c r="D9" s="6">
        <f t="shared" si="2"/>
        <v>0.99925093632958806</v>
      </c>
      <c r="E9" s="4">
        <f t="shared" si="9"/>
        <v>7</v>
      </c>
      <c r="F9" s="4">
        <v>22980</v>
      </c>
      <c r="G9" s="4">
        <v>22990</v>
      </c>
      <c r="H9" s="6">
        <f t="shared" si="3"/>
        <v>0</v>
      </c>
      <c r="J9" t="e">
        <f t="shared" si="0"/>
        <v>#NUM!</v>
      </c>
      <c r="K9">
        <f t="shared" si="1"/>
        <v>-7.4934435878083435E-4</v>
      </c>
      <c r="L9" s="6" t="e">
        <f t="shared" si="4"/>
        <v>#NUM!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 t="e">
        <f t="shared" si="5"/>
        <v>#NUM!</v>
      </c>
      <c r="T9" t="e">
        <f t="shared" si="6"/>
        <v>#NUM!</v>
      </c>
      <c r="U9" t="e">
        <f t="shared" si="7"/>
        <v>#NUM!</v>
      </c>
      <c r="X9">
        <v>1.0445898746933469</v>
      </c>
    </row>
    <row r="10" spans="1:26" x14ac:dyDescent="0.25">
      <c r="A10" s="4">
        <f t="shared" si="8"/>
        <v>8</v>
      </c>
      <c r="B10" s="4">
        <v>13300</v>
      </c>
      <c r="C10" s="4">
        <v>13340</v>
      </c>
      <c r="D10" s="6">
        <f t="shared" si="2"/>
        <v>1.0030075187969925</v>
      </c>
      <c r="E10" s="4">
        <f t="shared" si="9"/>
        <v>8</v>
      </c>
      <c r="H10" s="6" t="e">
        <f t="shared" si="3"/>
        <v>#DIV/0!</v>
      </c>
      <c r="J10" t="e">
        <f t="shared" si="0"/>
        <v>#DIV/0!</v>
      </c>
      <c r="K10">
        <f t="shared" si="1"/>
        <v>3.0030052597695561E-3</v>
      </c>
      <c r="L10" s="6" t="e">
        <f t="shared" si="4"/>
        <v>#DIV/0!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 t="e">
        <f t="shared" si="5"/>
        <v>#DIV/0!</v>
      </c>
      <c r="T10" t="e">
        <f t="shared" si="6"/>
        <v>#DIV/0!</v>
      </c>
      <c r="U10" t="e">
        <f t="shared" si="7"/>
        <v>#DIV/0!</v>
      </c>
      <c r="X10">
        <v>1.1389953527304288</v>
      </c>
    </row>
    <row r="11" spans="1:26" x14ac:dyDescent="0.25">
      <c r="A11" s="4">
        <f t="shared" si="8"/>
        <v>9</v>
      </c>
      <c r="B11" s="4">
        <v>13320</v>
      </c>
      <c r="C11" s="4">
        <v>13340</v>
      </c>
      <c r="D11" s="6">
        <f t="shared" si="2"/>
        <v>1.0037537537537538</v>
      </c>
      <c r="E11" s="4">
        <f t="shared" si="9"/>
        <v>9</v>
      </c>
      <c r="F11" s="4">
        <v>22970</v>
      </c>
      <c r="G11" s="4">
        <v>22980</v>
      </c>
      <c r="H11" s="6">
        <f t="shared" si="3"/>
        <v>1.000435350457118</v>
      </c>
      <c r="J11">
        <f t="shared" si="0"/>
        <v>4.3525571960271564E-4</v>
      </c>
      <c r="K11">
        <f t="shared" si="1"/>
        <v>3.7467260016087306E-3</v>
      </c>
      <c r="L11" s="6">
        <f t="shared" si="4"/>
        <v>0.11616961566333647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0.78841662671504742</v>
      </c>
      <c r="T11">
        <f t="shared" si="6"/>
        <v>0.71963964514748602</v>
      </c>
      <c r="U11">
        <f t="shared" si="7"/>
        <v>1.0955714183221048</v>
      </c>
      <c r="X11">
        <v>1.1302113438590744</v>
      </c>
    </row>
    <row r="12" spans="1:26" x14ac:dyDescent="0.25">
      <c r="A12" s="4">
        <f t="shared" si="8"/>
        <v>10</v>
      </c>
      <c r="B12" s="4">
        <v>13300</v>
      </c>
      <c r="C12" s="4">
        <v>13370</v>
      </c>
      <c r="D12" s="6">
        <f t="shared" si="2"/>
        <v>1.0060150375939849</v>
      </c>
      <c r="E12" s="4">
        <f t="shared" si="9"/>
        <v>10</v>
      </c>
      <c r="F12" s="4">
        <v>22960</v>
      </c>
      <c r="G12" s="4">
        <v>22980</v>
      </c>
      <c r="H12" s="6">
        <f t="shared" si="3"/>
        <v>1.0004355400696865</v>
      </c>
      <c r="J12">
        <f t="shared" si="0"/>
        <v>4.3544524964129328E-4</v>
      </c>
      <c r="K12">
        <f t="shared" si="1"/>
        <v>5.9970194723742657E-3</v>
      </c>
      <c r="L12" s="6">
        <f t="shared" si="4"/>
        <v>7.2610277763346526E-2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0.79688456200280544</v>
      </c>
      <c r="T12">
        <f t="shared" si="6"/>
        <v>0.71678668275238822</v>
      </c>
      <c r="U12">
        <f t="shared" si="7"/>
        <v>1.1117457692473436</v>
      </c>
      <c r="X12">
        <v>1.1389953527304288</v>
      </c>
    </row>
    <row r="13" spans="1:26" x14ac:dyDescent="0.25">
      <c r="A13" s="4">
        <f t="shared" si="8"/>
        <v>11</v>
      </c>
      <c r="B13" s="4">
        <v>13350</v>
      </c>
      <c r="C13" s="4">
        <v>13380</v>
      </c>
      <c r="D13" s="6">
        <f t="shared" si="2"/>
        <v>1</v>
      </c>
      <c r="E13" s="4">
        <f t="shared" si="9"/>
        <v>11</v>
      </c>
      <c r="F13" s="4">
        <v>22960</v>
      </c>
      <c r="G13" s="4">
        <v>22970</v>
      </c>
      <c r="H13" s="6">
        <f t="shared" si="3"/>
        <v>1.0008710801393728</v>
      </c>
      <c r="J13">
        <f t="shared" si="0"/>
        <v>8.7070096924389095E-4</v>
      </c>
      <c r="K13">
        <f t="shared" si="1"/>
        <v>0</v>
      </c>
      <c r="L13" s="6" t="e">
        <f t="shared" si="4"/>
        <v>#DIV/0!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 t="e">
        <f t="shared" si="5"/>
        <v>#DIV/0!</v>
      </c>
      <c r="T13" t="e">
        <f t="shared" si="6"/>
        <v>#DIV/0!</v>
      </c>
      <c r="U13" t="e">
        <f t="shared" si="7"/>
        <v>#DIV/0!</v>
      </c>
      <c r="X13">
        <v>1.1297529620829907</v>
      </c>
    </row>
    <row r="14" spans="1:26" x14ac:dyDescent="0.25">
      <c r="A14" s="4">
        <f t="shared" si="8"/>
        <v>12</v>
      </c>
      <c r="B14" s="4">
        <v>13310</v>
      </c>
      <c r="C14" s="4">
        <v>13350</v>
      </c>
      <c r="D14" s="6">
        <f t="shared" si="2"/>
        <v>1.005259203606311</v>
      </c>
      <c r="E14" s="4">
        <f t="shared" si="9"/>
        <v>12</v>
      </c>
      <c r="F14" s="4">
        <v>22960</v>
      </c>
      <c r="G14" s="4">
        <v>22980</v>
      </c>
      <c r="H14" s="6">
        <f t="shared" si="3"/>
        <v>1.0013066202090593</v>
      </c>
      <c r="J14">
        <f t="shared" si="0"/>
        <v>1.3057673237245279E-3</v>
      </c>
      <c r="K14">
        <f t="shared" si="1"/>
        <v>5.2454222930621297E-3</v>
      </c>
      <c r="L14" s="6">
        <f t="shared" si="4"/>
        <v>0.24893464258380191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0.76260710548170896</v>
      </c>
      <c r="T14">
        <f t="shared" si="6"/>
        <v>0.7283352233506688</v>
      </c>
      <c r="U14">
        <f t="shared" si="7"/>
        <v>1.0470550936330858</v>
      </c>
      <c r="X14">
        <v>1.0227099489404654</v>
      </c>
    </row>
    <row r="15" spans="1:26" x14ac:dyDescent="0.25">
      <c r="A15" s="4">
        <f t="shared" si="8"/>
        <v>13</v>
      </c>
      <c r="B15" s="4">
        <v>12820</v>
      </c>
      <c r="C15" s="4">
        <v>13380</v>
      </c>
      <c r="D15" s="6">
        <f t="shared" si="2"/>
        <v>0.95319812792511704</v>
      </c>
      <c r="E15" s="4">
        <f t="shared" si="9"/>
        <v>13</v>
      </c>
      <c r="F15" s="4">
        <v>22930</v>
      </c>
      <c r="G15" s="4">
        <v>22990</v>
      </c>
      <c r="H15" s="6">
        <f t="shared" si="3"/>
        <v>0.99869167030091588</v>
      </c>
      <c r="J15">
        <f t="shared" si="0"/>
        <v>-1.3091863096190597E-3</v>
      </c>
      <c r="K15">
        <f t="shared" si="1"/>
        <v>-4.7932497749074675E-2</v>
      </c>
      <c r="L15" s="6">
        <f t="shared" si="4"/>
        <v>2.7313125146797367E-2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0.8056903284714626</v>
      </c>
      <c r="T15">
        <f t="shared" si="6"/>
        <v>0.71381990044461474</v>
      </c>
      <c r="U15">
        <f t="shared" si="7"/>
        <v>1.1287025312261887</v>
      </c>
      <c r="X15">
        <v>1.0230684270084349</v>
      </c>
    </row>
    <row r="16" spans="1:26" x14ac:dyDescent="0.25">
      <c r="A16" s="4">
        <f t="shared" si="8"/>
        <v>14</v>
      </c>
      <c r="B16" s="4">
        <v>11820</v>
      </c>
      <c r="C16" s="4">
        <v>12220</v>
      </c>
      <c r="D16" s="6">
        <f t="shared" si="2"/>
        <v>1.0744500846023688</v>
      </c>
      <c r="E16" s="4">
        <f t="shared" si="9"/>
        <v>14</v>
      </c>
      <c r="F16" s="4">
        <v>22870</v>
      </c>
      <c r="G16" s="4">
        <v>22900</v>
      </c>
      <c r="H16" s="6">
        <f t="shared" si="3"/>
        <v>1.0030607783121994</v>
      </c>
      <c r="J16">
        <f t="shared" si="0"/>
        <v>3.0561036665348916E-3</v>
      </c>
      <c r="K16">
        <f t="shared" si="1"/>
        <v>7.1808981486593385E-2</v>
      </c>
      <c r="L16" s="6">
        <f t="shared" si="4"/>
        <v>4.2558794224166252E-2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0.80272657040282214</v>
      </c>
      <c r="T16">
        <f t="shared" si="6"/>
        <v>0.71481843078650609</v>
      </c>
      <c r="U16">
        <f t="shared" si="7"/>
        <v>1.122979676838483</v>
      </c>
      <c r="X16">
        <v>1.0917777423638007</v>
      </c>
    </row>
    <row r="17" spans="1:24" x14ac:dyDescent="0.25">
      <c r="A17" s="5">
        <f t="shared" si="8"/>
        <v>15</v>
      </c>
      <c r="B17" s="4">
        <v>11780</v>
      </c>
      <c r="C17" s="4">
        <v>12700</v>
      </c>
      <c r="D17" s="6">
        <f t="shared" si="2"/>
        <v>1.1519524617996604</v>
      </c>
      <c r="E17" s="5">
        <f t="shared" si="9"/>
        <v>15</v>
      </c>
      <c r="F17" s="4">
        <v>22880</v>
      </c>
      <c r="G17" s="4">
        <v>22940</v>
      </c>
      <c r="H17" s="6">
        <f t="shared" si="3"/>
        <v>1.006118881118881</v>
      </c>
      <c r="I17" s="3"/>
      <c r="J17" s="3">
        <f t="shared" si="0"/>
        <v>6.1002367821393535E-3</v>
      </c>
      <c r="K17" s="3">
        <f t="shared" si="1"/>
        <v>0.14145829562333706</v>
      </c>
      <c r="L17" s="6">
        <f t="shared" si="4"/>
        <v>4.3123923947044701E-2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0.80261670918469452</v>
      </c>
      <c r="T17" s="3">
        <f t="shared" si="6"/>
        <v>0.71485544452283567</v>
      </c>
      <c r="U17">
        <f t="shared" si="7"/>
        <v>1.1227678481492707</v>
      </c>
      <c r="X17" s="1">
        <v>1.1094145359183794</v>
      </c>
    </row>
    <row r="18" spans="1:24" x14ac:dyDescent="0.25">
      <c r="A18" s="4">
        <f t="shared" si="8"/>
        <v>16</v>
      </c>
      <c r="B18" s="4">
        <v>13340</v>
      </c>
      <c r="C18" s="4">
        <v>13570</v>
      </c>
      <c r="D18" s="6">
        <f t="shared" si="2"/>
        <v>1.0157421289355322</v>
      </c>
      <c r="E18" s="4">
        <f t="shared" si="9"/>
        <v>16</v>
      </c>
      <c r="F18" s="4">
        <v>22970</v>
      </c>
      <c r="G18" s="4">
        <v>23020</v>
      </c>
      <c r="H18" s="6">
        <f t="shared" si="3"/>
        <v>1.0030474531998259</v>
      </c>
      <c r="J18">
        <f t="shared" si="0"/>
        <v>3.0428191266836588E-3</v>
      </c>
      <c r="K18">
        <f t="shared" si="1"/>
        <v>1.5619506838232189E-2</v>
      </c>
      <c r="L18" s="6">
        <f t="shared" si="4"/>
        <v>0.19480891158712435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0.77312914758746309</v>
      </c>
      <c r="T18">
        <f t="shared" si="6"/>
        <v>0.72479020447331033</v>
      </c>
      <c r="U18">
        <f t="shared" si="7"/>
        <v>1.0666937036618473</v>
      </c>
      <c r="X18" s="1">
        <v>1.1389953527304288</v>
      </c>
    </row>
    <row r="19" spans="1:24" x14ac:dyDescent="0.25">
      <c r="A19" s="5">
        <f t="shared" si="8"/>
        <v>17</v>
      </c>
      <c r="B19" s="4">
        <v>13460</v>
      </c>
      <c r="C19" s="4">
        <v>13550</v>
      </c>
      <c r="D19" s="6">
        <f t="shared" si="2"/>
        <v>1.0007429420505201</v>
      </c>
      <c r="E19" s="5">
        <f t="shared" si="9"/>
        <v>17</v>
      </c>
      <c r="F19" s="4">
        <v>23010</v>
      </c>
      <c r="G19" s="4">
        <v>23040</v>
      </c>
      <c r="H19" s="6">
        <f t="shared" si="3"/>
        <v>1.0039113428943938</v>
      </c>
      <c r="I19" s="3"/>
      <c r="J19" s="3">
        <f t="shared" si="0"/>
        <v>3.9037134804733704E-3</v>
      </c>
      <c r="K19" s="3">
        <f t="shared" si="1"/>
        <v>7.4266620569086799E-4</v>
      </c>
      <c r="L19" s="6">
        <f t="shared" si="4"/>
        <v>5.2563499598610743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-0.21083443219699272</v>
      </c>
      <c r="T19" s="3">
        <f t="shared" si="6"/>
        <v>1.0563008969710612</v>
      </c>
      <c r="U19">
        <f t="shared" si="7"/>
        <v>-0.199596945152238</v>
      </c>
      <c r="X19" s="1">
        <v>1.1265214611301171</v>
      </c>
    </row>
    <row r="20" spans="1:24" x14ac:dyDescent="0.25">
      <c r="A20" s="4">
        <f t="shared" si="8"/>
        <v>18</v>
      </c>
      <c r="B20" s="4">
        <v>13410</v>
      </c>
      <c r="C20" s="4">
        <v>13470</v>
      </c>
      <c r="D20" s="6">
        <f t="shared" si="2"/>
        <v>1.0119313944817301</v>
      </c>
      <c r="E20" s="4">
        <f t="shared" si="9"/>
        <v>18</v>
      </c>
      <c r="F20" s="4">
        <v>23040</v>
      </c>
      <c r="G20" s="4">
        <v>23100</v>
      </c>
      <c r="H20" s="6">
        <f t="shared" si="3"/>
        <v>1.0030381944444444</v>
      </c>
      <c r="J20">
        <f t="shared" si="0"/>
        <v>3.0335884585988441E-3</v>
      </c>
      <c r="K20">
        <f t="shared" si="1"/>
        <v>1.1860776553190649E-2</v>
      </c>
      <c r="L20" s="6">
        <f t="shared" si="4"/>
        <v>0.2557664285297393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0.76127900629381873</v>
      </c>
      <c r="T20">
        <f t="shared" si="6"/>
        <v>0.72878267800298391</v>
      </c>
      <c r="U20">
        <f t="shared" si="7"/>
        <v>1.0445898746933469</v>
      </c>
      <c r="X20">
        <v>1.0229136873728983</v>
      </c>
    </row>
    <row r="21" spans="1:24" x14ac:dyDescent="0.25">
      <c r="A21" s="4">
        <f t="shared" si="8"/>
        <v>19</v>
      </c>
      <c r="B21" s="4">
        <v>13420</v>
      </c>
      <c r="C21" s="4">
        <v>13570</v>
      </c>
      <c r="D21" s="6">
        <f t="shared" si="2"/>
        <v>1.0096870342771982</v>
      </c>
      <c r="E21" s="4">
        <f t="shared" si="9"/>
        <v>19</v>
      </c>
      <c r="F21" s="4">
        <v>23080</v>
      </c>
      <c r="G21" s="4">
        <v>23110</v>
      </c>
      <c r="H21" s="6">
        <f t="shared" si="3"/>
        <v>1</v>
      </c>
      <c r="J21">
        <f t="shared" si="0"/>
        <v>0</v>
      </c>
      <c r="K21">
        <f t="shared" si="1"/>
        <v>9.640415782174153E-3</v>
      </c>
      <c r="L21" s="6">
        <f t="shared" si="4"/>
        <v>0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0.81100000000000005</v>
      </c>
      <c r="T21">
        <f t="shared" si="6"/>
        <v>0.71203100000000008</v>
      </c>
      <c r="U21">
        <f t="shared" si="7"/>
        <v>1.1389953527304288</v>
      </c>
      <c r="X21">
        <v>1.1389953527304288</v>
      </c>
    </row>
    <row r="22" spans="1:24" x14ac:dyDescent="0.25">
      <c r="A22" s="4">
        <f t="shared" si="8"/>
        <v>20</v>
      </c>
      <c r="B22" s="4">
        <v>13460</v>
      </c>
      <c r="C22" s="4">
        <v>13550</v>
      </c>
      <c r="D22" s="6">
        <f t="shared" si="2"/>
        <v>1.0378900445765231</v>
      </c>
      <c r="E22" s="4">
        <f t="shared" si="9"/>
        <v>20</v>
      </c>
      <c r="F22" s="4">
        <v>23070</v>
      </c>
      <c r="G22" s="4">
        <v>23080</v>
      </c>
      <c r="H22" s="6">
        <f t="shared" si="3"/>
        <v>1.0008669267446901</v>
      </c>
      <c r="J22">
        <f t="shared" si="0"/>
        <v>8.6655118074175047E-4</v>
      </c>
      <c r="K22">
        <f t="shared" si="1"/>
        <v>3.7189849052288788E-2</v>
      </c>
      <c r="L22" s="6">
        <f t="shared" si="4"/>
        <v>2.3300744768374369E-2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0.80647033521702804</v>
      </c>
      <c r="T22">
        <f t="shared" si="6"/>
        <v>0.71355710557934948</v>
      </c>
      <c r="U22">
        <f t="shared" si="7"/>
        <v>1.1302113438590744</v>
      </c>
      <c r="X22">
        <v>1.0994610791205526</v>
      </c>
    </row>
    <row r="23" spans="1:24" x14ac:dyDescent="0.25">
      <c r="A23" s="4">
        <f t="shared" si="8"/>
        <v>21</v>
      </c>
      <c r="B23" s="4">
        <v>13570</v>
      </c>
      <c r="C23" s="4">
        <v>13970</v>
      </c>
      <c r="D23" s="6">
        <f t="shared" si="2"/>
        <v>1.0405305821665438</v>
      </c>
      <c r="E23" s="4">
        <f t="shared" si="9"/>
        <v>21</v>
      </c>
      <c r="F23" s="4">
        <v>23080</v>
      </c>
      <c r="G23" s="4">
        <v>23090</v>
      </c>
      <c r="H23" s="6">
        <f t="shared" si="3"/>
        <v>1</v>
      </c>
      <c r="J23">
        <f t="shared" si="0"/>
        <v>0</v>
      </c>
      <c r="K23">
        <f t="shared" si="1"/>
        <v>3.9730758218318216E-2</v>
      </c>
      <c r="L23" s="6">
        <f t="shared" si="4"/>
        <v>0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0.81100000000000005</v>
      </c>
      <c r="T23">
        <f t="shared" si="6"/>
        <v>0.71203100000000008</v>
      </c>
      <c r="U23">
        <f t="shared" si="7"/>
        <v>1.1389953527304288</v>
      </c>
      <c r="X23">
        <v>0.92751527404764889</v>
      </c>
    </row>
    <row r="24" spans="1:24" x14ac:dyDescent="0.25">
      <c r="A24" s="4">
        <f t="shared" si="8"/>
        <v>22</v>
      </c>
      <c r="B24" s="4">
        <v>14020</v>
      </c>
      <c r="C24" s="4">
        <v>14120</v>
      </c>
      <c r="D24" s="6">
        <f t="shared" si="2"/>
        <v>1.0178316690442226</v>
      </c>
      <c r="E24" s="4">
        <f t="shared" si="9"/>
        <v>22</v>
      </c>
      <c r="F24" s="4">
        <v>23070</v>
      </c>
      <c r="G24" s="4">
        <v>23080</v>
      </c>
      <c r="H24" s="6">
        <f t="shared" si="3"/>
        <v>1.0004334633723451</v>
      </c>
      <c r="J24">
        <f t="shared" si="0"/>
        <v>4.3336945423654401E-4</v>
      </c>
      <c r="K24">
        <f t="shared" si="1"/>
        <v>1.7674549882301098E-2</v>
      </c>
      <c r="L24" s="6">
        <f t="shared" si="4"/>
        <v>2.451940542319047E-2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0.8062334275857318</v>
      </c>
      <c r="T24">
        <f t="shared" si="6"/>
        <v>0.7136369229775974</v>
      </c>
      <c r="U24">
        <f t="shared" si="7"/>
        <v>1.1297529620829907</v>
      </c>
      <c r="X24">
        <v>1.1389953527304288</v>
      </c>
    </row>
    <row r="25" spans="1:24" x14ac:dyDescent="0.25">
      <c r="A25" s="4">
        <f t="shared" si="8"/>
        <v>23</v>
      </c>
      <c r="B25" s="4">
        <v>14110</v>
      </c>
      <c r="C25" s="4">
        <v>14270</v>
      </c>
      <c r="D25" s="6">
        <f t="shared" si="2"/>
        <v>1.0219702338766832</v>
      </c>
      <c r="E25" s="4">
        <f t="shared" si="9"/>
        <v>23</v>
      </c>
      <c r="F25" s="4">
        <v>23070</v>
      </c>
      <c r="G25" s="4">
        <v>23080</v>
      </c>
      <c r="H25" s="6">
        <f t="shared" si="3"/>
        <v>0</v>
      </c>
      <c r="J25" t="e">
        <f t="shared" si="0"/>
        <v>#NUM!</v>
      </c>
      <c r="K25">
        <f t="shared" si="1"/>
        <v>2.1732365992080355E-2</v>
      </c>
      <c r="L25" s="6" t="e">
        <f t="shared" si="4"/>
        <v>#NUM!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 t="e">
        <f t="shared" si="5"/>
        <v>#NUM!</v>
      </c>
      <c r="T25" t="e">
        <f t="shared" si="6"/>
        <v>#NUM!</v>
      </c>
      <c r="U25" t="e">
        <f t="shared" si="7"/>
        <v>#NUM!</v>
      </c>
      <c r="X25">
        <v>1.1389953527304288</v>
      </c>
    </row>
    <row r="26" spans="1:24" x14ac:dyDescent="0.25">
      <c r="A26" s="4">
        <f t="shared" si="8"/>
        <v>24</v>
      </c>
      <c r="B26" s="4">
        <v>14330</v>
      </c>
      <c r="C26" s="4">
        <v>14420</v>
      </c>
      <c r="D26" s="6">
        <f t="shared" si="2"/>
        <v>1.0062805303558968</v>
      </c>
      <c r="E26" s="4">
        <f t="shared" si="9"/>
        <v>24</v>
      </c>
      <c r="H26" s="6" t="e">
        <f t="shared" si="3"/>
        <v>#DIV/0!</v>
      </c>
      <c r="J26" t="e">
        <f t="shared" si="0"/>
        <v>#DIV/0!</v>
      </c>
      <c r="K26">
        <f t="shared" si="1"/>
        <v>6.2608900167226327E-3</v>
      </c>
      <c r="L26" s="6" t="e">
        <f t="shared" si="4"/>
        <v>#DIV/0!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 t="e">
        <f t="shared" si="5"/>
        <v>#DIV/0!</v>
      </c>
      <c r="T26" t="e">
        <f t="shared" si="6"/>
        <v>#DIV/0!</v>
      </c>
      <c r="U26" t="e">
        <f t="shared" si="7"/>
        <v>#DIV/0!</v>
      </c>
      <c r="X26">
        <v>1.0916130200201088</v>
      </c>
    </row>
    <row r="27" spans="1:24" x14ac:dyDescent="0.25">
      <c r="A27" s="4">
        <f t="shared" si="8"/>
        <v>25</v>
      </c>
      <c r="B27" s="4">
        <v>14410</v>
      </c>
      <c r="C27" s="4">
        <v>14420</v>
      </c>
      <c r="D27" s="6">
        <f t="shared" si="2"/>
        <v>1.0048577376821652</v>
      </c>
      <c r="E27" s="4">
        <f t="shared" si="9"/>
        <v>25</v>
      </c>
      <c r="H27" s="6" t="e">
        <f t="shared" si="3"/>
        <v>#DIV/0!</v>
      </c>
      <c r="J27" t="e">
        <f t="shared" si="0"/>
        <v>#DIV/0!</v>
      </c>
      <c r="K27">
        <f t="shared" si="1"/>
        <v>4.845976946139665E-3</v>
      </c>
      <c r="L27" s="6" t="e">
        <f t="shared" si="4"/>
        <v>#DIV/0!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 t="e">
        <f t="shared" si="5"/>
        <v>#DIV/0!</v>
      </c>
      <c r="T27" t="e">
        <f t="shared" si="6"/>
        <v>#DIV/0!</v>
      </c>
      <c r="U27" t="e">
        <f t="shared" si="7"/>
        <v>#DIV/0!</v>
      </c>
      <c r="X27">
        <v>1.1265380272578509</v>
      </c>
    </row>
    <row r="28" spans="1:24" x14ac:dyDescent="0.25">
      <c r="A28" s="4">
        <f t="shared" si="8"/>
        <v>26</v>
      </c>
      <c r="B28" s="4">
        <v>14430</v>
      </c>
      <c r="C28" s="4">
        <v>14480</v>
      </c>
      <c r="D28" s="6">
        <f t="shared" si="2"/>
        <v>1.0048510048510049</v>
      </c>
      <c r="E28" s="4">
        <f t="shared" si="9"/>
        <v>26</v>
      </c>
      <c r="H28" s="6" t="e">
        <f t="shared" si="3"/>
        <v>#DIV/0!</v>
      </c>
      <c r="J28" t="e">
        <f t="shared" si="0"/>
        <v>#DIV/0!</v>
      </c>
      <c r="K28">
        <f t="shared" si="1"/>
        <v>4.8392766407492323E-3</v>
      </c>
      <c r="L28" s="6" t="e">
        <f t="shared" si="4"/>
        <v>#DIV/0!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 t="e">
        <f t="shared" si="5"/>
        <v>#DIV/0!</v>
      </c>
      <c r="T28" t="e">
        <f t="shared" si="6"/>
        <v>#DIV/0!</v>
      </c>
      <c r="U28" t="e">
        <f t="shared" si="7"/>
        <v>#DIV/0!</v>
      </c>
      <c r="X28">
        <v>1.1216978023630837</v>
      </c>
    </row>
    <row r="29" spans="1:24" x14ac:dyDescent="0.25">
      <c r="A29" s="4">
        <f t="shared" si="8"/>
        <v>27</v>
      </c>
      <c r="B29" s="4">
        <v>14450</v>
      </c>
      <c r="C29" s="4">
        <v>14500</v>
      </c>
      <c r="D29" s="6">
        <f t="shared" si="2"/>
        <v>1.0013840830449827</v>
      </c>
      <c r="E29" s="4">
        <f t="shared" si="9"/>
        <v>27</v>
      </c>
      <c r="F29" s="4">
        <v>23070</v>
      </c>
      <c r="G29" s="4">
        <v>23080</v>
      </c>
      <c r="H29" s="6">
        <f t="shared" si="3"/>
        <v>0</v>
      </c>
      <c r="J29" t="e">
        <f t="shared" si="0"/>
        <v>#NUM!</v>
      </c>
      <c r="K29">
        <f t="shared" si="1"/>
        <v>1.3831260849513473E-3</v>
      </c>
      <c r="L29" s="6" t="e">
        <f t="shared" si="4"/>
        <v>#NUM!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 t="e">
        <f t="shared" si="5"/>
        <v>#NUM!</v>
      </c>
      <c r="T29" t="e">
        <f t="shared" si="6"/>
        <v>#NUM!</v>
      </c>
      <c r="U29" t="e">
        <f t="shared" si="7"/>
        <v>#NUM!</v>
      </c>
      <c r="X29">
        <v>1.116512469947297</v>
      </c>
    </row>
    <row r="30" spans="1:24" x14ac:dyDescent="0.25">
      <c r="A30" s="4">
        <f t="shared" si="8"/>
        <v>28</v>
      </c>
      <c r="B30" s="4">
        <v>14450</v>
      </c>
      <c r="C30" s="4">
        <v>14470</v>
      </c>
      <c r="D30" s="6">
        <f t="shared" si="2"/>
        <v>1.0013840830449827</v>
      </c>
      <c r="E30" s="4">
        <f t="shared" si="9"/>
        <v>28</v>
      </c>
      <c r="H30" s="6" t="e">
        <f t="shared" si="3"/>
        <v>#DIV/0!</v>
      </c>
      <c r="J30" t="e">
        <f t="shared" si="0"/>
        <v>#DIV/0!</v>
      </c>
      <c r="K30">
        <f t="shared" si="1"/>
        <v>1.3831260849513473E-3</v>
      </c>
      <c r="L30" s="6" t="e">
        <f t="shared" si="4"/>
        <v>#DIV/0!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 t="e">
        <f t="shared" si="5"/>
        <v>#DIV/0!</v>
      </c>
      <c r="T30" t="e">
        <f t="shared" si="6"/>
        <v>#DIV/0!</v>
      </c>
      <c r="U30" t="e">
        <f t="shared" si="7"/>
        <v>#DIV/0!</v>
      </c>
      <c r="X30">
        <v>1.0648124680355218</v>
      </c>
    </row>
    <row r="31" spans="1:24" x14ac:dyDescent="0.25">
      <c r="A31" s="4">
        <f t="shared" si="8"/>
        <v>29</v>
      </c>
      <c r="B31" s="4">
        <v>14440</v>
      </c>
      <c r="C31" s="4">
        <v>14470</v>
      </c>
      <c r="D31" s="6">
        <f t="shared" si="2"/>
        <v>1.0090027700831026</v>
      </c>
      <c r="E31" s="4">
        <f t="shared" si="9"/>
        <v>29</v>
      </c>
      <c r="F31" s="4">
        <v>23060</v>
      </c>
      <c r="G31" s="4">
        <v>23070</v>
      </c>
      <c r="H31" s="6">
        <f t="shared" si="3"/>
        <v>0</v>
      </c>
      <c r="J31" t="e">
        <f t="shared" si="0"/>
        <v>#NUM!</v>
      </c>
      <c r="K31">
        <f t="shared" si="1"/>
        <v>8.9624867424333739E-3</v>
      </c>
      <c r="L31" s="6" t="e">
        <f t="shared" si="4"/>
        <v>#NUM!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 t="e">
        <f t="shared" si="5"/>
        <v>#NUM!</v>
      </c>
      <c r="T31" t="e">
        <f t="shared" si="6"/>
        <v>#NUM!</v>
      </c>
      <c r="U31" t="e">
        <f t="shared" si="7"/>
        <v>#NUM!</v>
      </c>
      <c r="X31">
        <v>1.0830858549286015</v>
      </c>
    </row>
    <row r="32" spans="1:24" x14ac:dyDescent="0.25">
      <c r="A32" s="5">
        <f t="shared" si="8"/>
        <v>30</v>
      </c>
      <c r="B32" s="4">
        <v>14460</v>
      </c>
      <c r="C32" s="4">
        <v>14570</v>
      </c>
      <c r="D32" s="6">
        <f t="shared" si="2"/>
        <v>1.0131396957123098</v>
      </c>
      <c r="E32" s="5">
        <f t="shared" si="9"/>
        <v>30</v>
      </c>
      <c r="H32" s="6" t="e">
        <f t="shared" si="3"/>
        <v>#DIV/0!</v>
      </c>
      <c r="I32" s="3"/>
      <c r="J32" s="3" t="e">
        <f t="shared" si="0"/>
        <v>#DIV/0!</v>
      </c>
      <c r="K32" s="3">
        <f t="shared" si="1"/>
        <v>1.3054118732457638E-2</v>
      </c>
      <c r="L32" s="6" t="e">
        <f t="shared" si="4"/>
        <v>#DIV/0!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 t="e">
        <f t="shared" si="5"/>
        <v>#DIV/0!</v>
      </c>
      <c r="T32" s="3" t="e">
        <f t="shared" si="6"/>
        <v>#DIV/0!</v>
      </c>
      <c r="U32" t="e">
        <f t="shared" si="7"/>
        <v>#DIV/0!</v>
      </c>
      <c r="X32">
        <v>1.0286002403803634</v>
      </c>
    </row>
    <row r="33" spans="1:24" x14ac:dyDescent="0.25">
      <c r="A33" s="4">
        <f t="shared" si="8"/>
        <v>31</v>
      </c>
      <c r="B33" s="4">
        <v>14580</v>
      </c>
      <c r="C33" s="4">
        <v>14650</v>
      </c>
      <c r="D33" s="6">
        <f t="shared" si="2"/>
        <v>1.0006858710562414</v>
      </c>
      <c r="E33" s="4">
        <f t="shared" si="9"/>
        <v>31</v>
      </c>
      <c r="H33" s="6" t="e">
        <f t="shared" si="3"/>
        <v>#DIV/0!</v>
      </c>
      <c r="J33" t="e">
        <f t="shared" si="0"/>
        <v>#DIV/0!</v>
      </c>
      <c r="K33">
        <f t="shared" si="1"/>
        <v>6.8563595418216663E-4</v>
      </c>
      <c r="L33" s="6" t="e">
        <f t="shared" si="4"/>
        <v>#DIV/0!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 t="e">
        <f t="shared" si="5"/>
        <v>#DIV/0!</v>
      </c>
      <c r="T33" t="e">
        <f t="shared" si="6"/>
        <v>#DIV/0!</v>
      </c>
      <c r="U33" t="e">
        <f t="shared" si="7"/>
        <v>#DIV/0!</v>
      </c>
      <c r="X33">
        <v>1.1389953527304288</v>
      </c>
    </row>
    <row r="34" spans="1:24" x14ac:dyDescent="0.25">
      <c r="A34" s="4">
        <f t="shared" si="8"/>
        <v>32</v>
      </c>
      <c r="B34" s="4">
        <v>14550</v>
      </c>
      <c r="C34" s="4">
        <v>14590</v>
      </c>
      <c r="D34" s="6">
        <f t="shared" si="2"/>
        <v>1.0013745704467354</v>
      </c>
      <c r="E34" s="4">
        <f t="shared" si="9"/>
        <v>32</v>
      </c>
      <c r="F34" s="4">
        <v>23050</v>
      </c>
      <c r="G34" s="4">
        <v>23060</v>
      </c>
      <c r="H34" s="6">
        <f t="shared" si="3"/>
        <v>1.0004338394793926</v>
      </c>
      <c r="J34">
        <f t="shared" ref="J34:J65" si="10">LN(H34)</f>
        <v>4.3374539825539034E-4</v>
      </c>
      <c r="K34">
        <f t="shared" ref="K34:K65" si="11">LN(D34)</f>
        <v>1.3736265896119398E-3</v>
      </c>
      <c r="L34" s="6">
        <f t="shared" si="4"/>
        <v>0.31576660027957582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0.74961497290565049</v>
      </c>
      <c r="T34">
        <f t="shared" si="6"/>
        <v>0.73271244925191115</v>
      </c>
      <c r="U34">
        <f t="shared" si="7"/>
        <v>1.0230684270084349</v>
      </c>
      <c r="X34">
        <v>1.0284756823029888</v>
      </c>
    </row>
    <row r="35" spans="1:24" x14ac:dyDescent="0.25">
      <c r="A35" s="4">
        <f t="shared" si="8"/>
        <v>33</v>
      </c>
      <c r="B35" s="4">
        <v>14550</v>
      </c>
      <c r="C35" s="4">
        <v>14570</v>
      </c>
      <c r="D35" s="6">
        <f t="shared" si="2"/>
        <v>1.0034364261168385</v>
      </c>
      <c r="E35" s="4">
        <f t="shared" si="9"/>
        <v>33</v>
      </c>
      <c r="F35" s="4">
        <v>23050</v>
      </c>
      <c r="G35" s="4">
        <v>23060</v>
      </c>
      <c r="H35" s="6">
        <f t="shared" si="3"/>
        <v>1.0004338394793926</v>
      </c>
      <c r="J35">
        <f t="shared" si="10"/>
        <v>4.3374539825539034E-4</v>
      </c>
      <c r="K35">
        <f t="shared" si="11"/>
        <v>3.4305350967892222E-3</v>
      </c>
      <c r="L35" s="6">
        <f t="shared" si="4"/>
        <v>0.12643665959323674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0.7864207133750748</v>
      </c>
      <c r="T35">
        <f t="shared" si="6"/>
        <v>0.7203120954567187</v>
      </c>
      <c r="U35">
        <f t="shared" si="7"/>
        <v>1.0917777423638007</v>
      </c>
      <c r="X35">
        <v>0.92379251712892896</v>
      </c>
    </row>
    <row r="36" spans="1:24" x14ac:dyDescent="0.25">
      <c r="A36" s="4">
        <f t="shared" si="8"/>
        <v>34</v>
      </c>
      <c r="B36" s="4">
        <v>14580</v>
      </c>
      <c r="C36" s="4">
        <v>14600</v>
      </c>
      <c r="D36" s="6">
        <f t="shared" si="2"/>
        <v>1.0013717421124828</v>
      </c>
      <c r="E36" s="4">
        <f t="shared" si="9"/>
        <v>34</v>
      </c>
      <c r="F36" s="4">
        <v>23050</v>
      </c>
      <c r="G36" s="4">
        <v>23060</v>
      </c>
      <c r="H36" s="6">
        <f t="shared" si="3"/>
        <v>0</v>
      </c>
      <c r="I36" s="8"/>
      <c r="J36" s="3" t="e">
        <f t="shared" si="10"/>
        <v>#NUM!</v>
      </c>
      <c r="K36" s="3">
        <f t="shared" si="11"/>
        <v>1.3708021337786216E-3</v>
      </c>
      <c r="L36" s="6" t="e">
        <f t="shared" si="4"/>
        <v>#NUM!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 t="e">
        <f t="shared" si="5"/>
        <v>#NUM!</v>
      </c>
      <c r="T36" s="3" t="e">
        <f t="shared" si="6"/>
        <v>#NUM!</v>
      </c>
      <c r="U36" t="e">
        <f t="shared" si="7"/>
        <v>#NUM!</v>
      </c>
      <c r="X36">
        <v>1.1389953527304288</v>
      </c>
    </row>
    <row r="37" spans="1:24" x14ac:dyDescent="0.25">
      <c r="A37" s="5">
        <f t="shared" si="8"/>
        <v>35</v>
      </c>
      <c r="B37" s="4">
        <v>14550</v>
      </c>
      <c r="C37" s="4">
        <v>14600</v>
      </c>
      <c r="D37" s="6">
        <f t="shared" si="2"/>
        <v>1.0013745704467354</v>
      </c>
      <c r="E37" s="5">
        <f t="shared" si="9"/>
        <v>35</v>
      </c>
      <c r="H37" s="6" t="e">
        <f t="shared" si="3"/>
        <v>#DIV/0!</v>
      </c>
      <c r="I37" s="8"/>
      <c r="J37" s="3" t="e">
        <f t="shared" si="10"/>
        <v>#DIV/0!</v>
      </c>
      <c r="K37" s="3">
        <f t="shared" si="11"/>
        <v>1.3736265896119398E-3</v>
      </c>
      <c r="L37" s="6" t="e">
        <f t="shared" si="4"/>
        <v>#DIV/0!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 t="e">
        <f t="shared" si="5"/>
        <v>#DIV/0!</v>
      </c>
      <c r="T37" s="3" t="e">
        <f t="shared" si="6"/>
        <v>#DIV/0!</v>
      </c>
      <c r="U37" t="e">
        <f t="shared" si="7"/>
        <v>#DIV/0!</v>
      </c>
      <c r="X37">
        <v>0.92352677049723397</v>
      </c>
    </row>
    <row r="38" spans="1:24" x14ac:dyDescent="0.25">
      <c r="A38" s="4">
        <f t="shared" si="8"/>
        <v>36</v>
      </c>
      <c r="B38" s="4">
        <v>14560</v>
      </c>
      <c r="C38" s="4">
        <v>14570</v>
      </c>
      <c r="D38" s="6">
        <f t="shared" si="2"/>
        <v>1.0027472527472527</v>
      </c>
      <c r="E38" s="4">
        <f t="shared" si="9"/>
        <v>36</v>
      </c>
      <c r="H38" s="6" t="e">
        <f t="shared" si="3"/>
        <v>#DIV/0!</v>
      </c>
      <c r="J38" t="e">
        <f t="shared" si="10"/>
        <v>#DIV/0!</v>
      </c>
      <c r="K38">
        <f t="shared" si="11"/>
        <v>2.7434859457508339E-3</v>
      </c>
      <c r="L38" s="6" t="e">
        <f t="shared" si="4"/>
        <v>#DIV/0!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 t="e">
        <f t="shared" si="5"/>
        <v>#DIV/0!</v>
      </c>
      <c r="T38" t="e">
        <f t="shared" si="6"/>
        <v>#DIV/0!</v>
      </c>
      <c r="U38" t="e">
        <f t="shared" si="7"/>
        <v>#DIV/0!</v>
      </c>
      <c r="X38">
        <v>1.0645694834520532</v>
      </c>
    </row>
    <row r="39" spans="1:24" x14ac:dyDescent="0.25">
      <c r="A39" s="5">
        <f t="shared" si="8"/>
        <v>37</v>
      </c>
      <c r="B39" s="4">
        <v>14570</v>
      </c>
      <c r="C39" s="4">
        <v>14600</v>
      </c>
      <c r="D39" s="6">
        <f t="shared" si="2"/>
        <v>1.0013726835964309</v>
      </c>
      <c r="E39" s="5">
        <f t="shared" si="9"/>
        <v>37</v>
      </c>
      <c r="F39" s="4">
        <v>23050</v>
      </c>
      <c r="G39" s="4">
        <v>23060</v>
      </c>
      <c r="H39" s="6">
        <f t="shared" si="3"/>
        <v>1.0004338394793926</v>
      </c>
      <c r="I39" s="3"/>
      <c r="J39" s="3">
        <f t="shared" si="10"/>
        <v>4.3374539825539034E-4</v>
      </c>
      <c r="K39" s="3">
        <f t="shared" si="11"/>
        <v>1.3717423275807366E-3</v>
      </c>
      <c r="L39" s="6">
        <f t="shared" si="4"/>
        <v>0.31620034574595524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0.74953065278698638</v>
      </c>
      <c r="T39" s="3">
        <f t="shared" si="6"/>
        <v>0.73274085784497722</v>
      </c>
      <c r="U39">
        <f t="shared" si="7"/>
        <v>1.0229136873728983</v>
      </c>
      <c r="X39">
        <v>1.1389953527304288</v>
      </c>
    </row>
    <row r="40" spans="1:24" x14ac:dyDescent="0.25">
      <c r="A40" s="4">
        <f t="shared" si="8"/>
        <v>38</v>
      </c>
      <c r="B40" s="4">
        <v>14570</v>
      </c>
      <c r="C40" s="4">
        <v>14590</v>
      </c>
      <c r="D40" s="6">
        <f t="shared" si="2"/>
        <v>1.0013726835964309</v>
      </c>
      <c r="E40" s="4">
        <f t="shared" si="9"/>
        <v>38</v>
      </c>
      <c r="F40" s="4">
        <v>23050</v>
      </c>
      <c r="G40" s="4">
        <v>23060</v>
      </c>
      <c r="H40" s="6">
        <f t="shared" si="3"/>
        <v>1</v>
      </c>
      <c r="J40">
        <f t="shared" si="10"/>
        <v>0</v>
      </c>
      <c r="K40">
        <f t="shared" si="11"/>
        <v>1.3717423275807366E-3</v>
      </c>
      <c r="L40" s="6">
        <f t="shared" si="4"/>
        <v>0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0.81100000000000005</v>
      </c>
      <c r="T40">
        <f t="shared" si="6"/>
        <v>0.71203100000000008</v>
      </c>
      <c r="U40">
        <f t="shared" si="7"/>
        <v>1.1389953527304288</v>
      </c>
      <c r="X40">
        <v>0.92396953419508177</v>
      </c>
    </row>
    <row r="41" spans="1:24" x14ac:dyDescent="0.25">
      <c r="A41" s="4">
        <f t="shared" si="8"/>
        <v>39</v>
      </c>
      <c r="B41" s="4">
        <v>14580</v>
      </c>
      <c r="C41" s="4">
        <v>14590</v>
      </c>
      <c r="D41" s="6">
        <f t="shared" si="2"/>
        <v>1.0041152263374487</v>
      </c>
      <c r="E41" s="4">
        <f t="shared" si="9"/>
        <v>39</v>
      </c>
      <c r="F41" s="4">
        <v>23040</v>
      </c>
      <c r="G41" s="4">
        <v>23050</v>
      </c>
      <c r="H41" s="6">
        <f t="shared" si="3"/>
        <v>1.0004340277777777</v>
      </c>
      <c r="J41">
        <f t="shared" si="10"/>
        <v>4.3393361496693621E-4</v>
      </c>
      <c r="K41">
        <f t="shared" si="11"/>
        <v>4.1067819526535024E-3</v>
      </c>
      <c r="L41" s="6">
        <f t="shared" si="4"/>
        <v>0.10566268673859347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0.79045917369801744</v>
      </c>
      <c r="T41">
        <f t="shared" si="6"/>
        <v>0.71895148333063097</v>
      </c>
      <c r="U41">
        <f t="shared" si="7"/>
        <v>1.0994610791205526</v>
      </c>
      <c r="X41">
        <v>1.1015363437336041</v>
      </c>
    </row>
    <row r="42" spans="1:24" x14ac:dyDescent="0.25">
      <c r="A42" s="4">
        <f t="shared" si="8"/>
        <v>40</v>
      </c>
      <c r="B42" s="4">
        <v>14590</v>
      </c>
      <c r="C42" s="4">
        <v>14640</v>
      </c>
      <c r="D42" s="6">
        <f t="shared" si="2"/>
        <v>1.0027416038382453</v>
      </c>
      <c r="E42" s="4">
        <f t="shared" si="9"/>
        <v>40</v>
      </c>
      <c r="F42" s="4">
        <v>23040</v>
      </c>
      <c r="G42" s="4">
        <v>23050</v>
      </c>
      <c r="H42" s="6">
        <f t="shared" si="3"/>
        <v>0</v>
      </c>
      <c r="J42" t="e">
        <f t="shared" si="10"/>
        <v>#NUM!</v>
      </c>
      <c r="K42">
        <f t="shared" si="11"/>
        <v>2.7378524973385777E-3</v>
      </c>
      <c r="L42" s="6" t="e">
        <f t="shared" si="4"/>
        <v>#NUM!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 t="e">
        <f t="shared" si="5"/>
        <v>#NUM!</v>
      </c>
      <c r="T42" t="e">
        <f t="shared" si="6"/>
        <v>#NUM!</v>
      </c>
      <c r="U42" t="e">
        <f t="shared" si="7"/>
        <v>#NUM!</v>
      </c>
    </row>
    <row r="43" spans="1:24" x14ac:dyDescent="0.25">
      <c r="A43" s="4">
        <f t="shared" si="8"/>
        <v>41</v>
      </c>
      <c r="B43" s="4">
        <v>14570</v>
      </c>
      <c r="C43" s="4">
        <v>14630</v>
      </c>
      <c r="D43" s="6">
        <f t="shared" si="2"/>
        <v>1.0027453671928621</v>
      </c>
      <c r="E43" s="4">
        <f t="shared" si="9"/>
        <v>41</v>
      </c>
      <c r="H43" s="6" t="e">
        <f t="shared" si="3"/>
        <v>#DIV/0!</v>
      </c>
      <c r="J43" t="e">
        <f t="shared" si="10"/>
        <v>#DIV/0!</v>
      </c>
      <c r="K43">
        <f t="shared" si="11"/>
        <v>2.7416055554947178E-3</v>
      </c>
      <c r="L43" s="6" t="e">
        <f t="shared" si="4"/>
        <v>#DIV/0!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 t="e">
        <f t="shared" si="5"/>
        <v>#DIV/0!</v>
      </c>
      <c r="T43" t="e">
        <f t="shared" si="6"/>
        <v>#DIV/0!</v>
      </c>
      <c r="U43" t="e">
        <f t="shared" si="7"/>
        <v>#DIV/0!</v>
      </c>
    </row>
    <row r="44" spans="1:24" x14ac:dyDescent="0.25">
      <c r="A44" s="4">
        <f t="shared" si="8"/>
        <v>42</v>
      </c>
      <c r="B44" s="4">
        <v>14590</v>
      </c>
      <c r="C44" s="4">
        <v>14610</v>
      </c>
      <c r="D44" s="6">
        <f t="shared" si="2"/>
        <v>1.0013708019191228</v>
      </c>
      <c r="E44" s="4">
        <f t="shared" si="9"/>
        <v>42</v>
      </c>
      <c r="F44" s="4">
        <v>23040</v>
      </c>
      <c r="G44" s="4">
        <v>23050</v>
      </c>
      <c r="H44" s="6">
        <f t="shared" si="3"/>
        <v>1.0004340277777777</v>
      </c>
      <c r="J44">
        <f t="shared" si="10"/>
        <v>4.3393361496693621E-4</v>
      </c>
      <c r="K44">
        <f t="shared" si="11"/>
        <v>1.3698632279139041E-3</v>
      </c>
      <c r="L44" s="6">
        <f t="shared" si="4"/>
        <v>0.31677148939004074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0.7494196224625761</v>
      </c>
      <c r="T44">
        <f t="shared" si="6"/>
        <v>0.7327782654690902</v>
      </c>
      <c r="U44">
        <f t="shared" si="7"/>
        <v>1.0227099489404654</v>
      </c>
    </row>
    <row r="45" spans="1:24" x14ac:dyDescent="0.25">
      <c r="A45" s="4">
        <f t="shared" si="8"/>
        <v>43</v>
      </c>
      <c r="B45" s="4">
        <v>14500</v>
      </c>
      <c r="C45" s="4">
        <v>14610</v>
      </c>
      <c r="D45" s="6">
        <f t="shared" si="2"/>
        <v>1.0055172413793103</v>
      </c>
      <c r="E45" s="4">
        <f t="shared" si="9"/>
        <v>43</v>
      </c>
      <c r="F45" s="4">
        <v>23040</v>
      </c>
      <c r="G45" s="4">
        <v>23050</v>
      </c>
      <c r="H45" s="6">
        <f t="shared" si="3"/>
        <v>1.0004340277777777</v>
      </c>
      <c r="J45">
        <f t="shared" si="10"/>
        <v>4.3393361496693621E-4</v>
      </c>
      <c r="K45">
        <f t="shared" si="11"/>
        <v>5.5020771539833384E-3</v>
      </c>
      <c r="L45" s="6">
        <f t="shared" si="4"/>
        <v>7.8867235558989085E-2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0.79566820940733263</v>
      </c>
      <c r="T45">
        <f t="shared" si="6"/>
        <v>0.71719648846017159</v>
      </c>
      <c r="U45">
        <f t="shared" si="7"/>
        <v>1.1094145359183794</v>
      </c>
    </row>
    <row r="46" spans="1:24" x14ac:dyDescent="0.25">
      <c r="A46" s="4">
        <f t="shared" si="8"/>
        <v>44</v>
      </c>
      <c r="B46" s="4">
        <v>14460</v>
      </c>
      <c r="C46" s="4">
        <v>14580</v>
      </c>
      <c r="D46" s="6">
        <f t="shared" si="2"/>
        <v>1.0103734439834025</v>
      </c>
      <c r="E46" s="4">
        <f t="shared" si="9"/>
        <v>44</v>
      </c>
      <c r="F46" s="4">
        <v>23040</v>
      </c>
      <c r="G46" s="4">
        <v>23050</v>
      </c>
      <c r="H46" s="6">
        <f t="shared" si="3"/>
        <v>1</v>
      </c>
      <c r="J46">
        <f t="shared" si="10"/>
        <v>0</v>
      </c>
      <c r="K46">
        <f t="shared" si="11"/>
        <v>1.0320009031989449E-2</v>
      </c>
      <c r="L46" s="6">
        <f t="shared" si="4"/>
        <v>0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0.81100000000000005</v>
      </c>
      <c r="T46">
        <f t="shared" si="6"/>
        <v>0.71203100000000008</v>
      </c>
      <c r="U46">
        <f t="shared" si="7"/>
        <v>1.1389953527304288</v>
      </c>
    </row>
    <row r="47" spans="1:24" x14ac:dyDescent="0.25">
      <c r="A47" s="4">
        <f t="shared" si="8"/>
        <v>45</v>
      </c>
      <c r="B47" s="4">
        <v>14400</v>
      </c>
      <c r="C47" s="4">
        <v>14610</v>
      </c>
      <c r="D47" s="6">
        <f t="shared" si="2"/>
        <v>1.0131944444444445</v>
      </c>
      <c r="E47" s="4">
        <f t="shared" si="9"/>
        <v>45</v>
      </c>
      <c r="F47" s="4">
        <v>23030</v>
      </c>
      <c r="G47" s="4">
        <v>23040</v>
      </c>
      <c r="H47" s="6">
        <f t="shared" si="3"/>
        <v>1.0004342162396873</v>
      </c>
      <c r="J47">
        <f t="shared" si="10"/>
        <v>4.3412199509660965E-4</v>
      </c>
      <c r="K47">
        <f t="shared" si="11"/>
        <v>1.3108155952739405E-2</v>
      </c>
      <c r="L47" s="6">
        <f t="shared" si="4"/>
        <v>3.311846431044977E-2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0.80456177053804867</v>
      </c>
      <c r="T47">
        <f t="shared" si="6"/>
        <v>0.71420012693847734</v>
      </c>
      <c r="U47">
        <f t="shared" si="7"/>
        <v>1.1265214611301171</v>
      </c>
    </row>
    <row r="48" spans="1:24" x14ac:dyDescent="0.25">
      <c r="A48" s="4">
        <f t="shared" si="8"/>
        <v>46</v>
      </c>
      <c r="B48" s="4">
        <v>14510</v>
      </c>
      <c r="C48" s="4">
        <v>14590</v>
      </c>
      <c r="D48" s="6">
        <f t="shared" si="2"/>
        <v>0.99931082012405237</v>
      </c>
      <c r="E48" s="4">
        <f t="shared" si="9"/>
        <v>46</v>
      </c>
      <c r="F48" s="4">
        <v>23030</v>
      </c>
      <c r="G48" s="4">
        <v>23040</v>
      </c>
      <c r="H48" s="6">
        <f t="shared" si="3"/>
        <v>0</v>
      </c>
      <c r="J48" t="e">
        <f t="shared" si="10"/>
        <v>#NUM!</v>
      </c>
      <c r="K48">
        <f t="shared" si="11"/>
        <v>-6.8941746956777041E-4</v>
      </c>
      <c r="L48" s="6" t="e">
        <f t="shared" si="4"/>
        <v>#NUM!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 t="e">
        <f t="shared" si="5"/>
        <v>#NUM!</v>
      </c>
      <c r="T48" t="e">
        <f t="shared" si="6"/>
        <v>#NUM!</v>
      </c>
      <c r="U48" t="e">
        <f t="shared" si="7"/>
        <v>#NUM!</v>
      </c>
    </row>
    <row r="49" spans="1:21" x14ac:dyDescent="0.25">
      <c r="A49" s="4">
        <f t="shared" si="8"/>
        <v>47</v>
      </c>
      <c r="B49" s="4">
        <v>14400</v>
      </c>
      <c r="C49" s="4">
        <v>14500</v>
      </c>
      <c r="D49" s="6">
        <f t="shared" si="2"/>
        <v>0</v>
      </c>
      <c r="E49" s="4">
        <f t="shared" si="9"/>
        <v>47</v>
      </c>
      <c r="H49" s="6" t="e">
        <f t="shared" si="3"/>
        <v>#DIV/0!</v>
      </c>
      <c r="I49" s="3"/>
      <c r="J49" s="3" t="e">
        <f t="shared" si="10"/>
        <v>#DIV/0!</v>
      </c>
      <c r="K49" s="3" t="e">
        <f t="shared" si="11"/>
        <v>#NUM!</v>
      </c>
      <c r="L49" s="6" t="e">
        <f t="shared" si="4"/>
        <v>#DIV/0!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 t="e">
        <f t="shared" si="5"/>
        <v>#DIV/0!</v>
      </c>
      <c r="T49" s="3" t="e">
        <f t="shared" si="6"/>
        <v>#DIV/0!</v>
      </c>
      <c r="U49" t="e">
        <f t="shared" si="7"/>
        <v>#DIV/0!</v>
      </c>
    </row>
    <row r="50" spans="1:21" x14ac:dyDescent="0.25">
      <c r="A50" s="4">
        <f t="shared" si="8"/>
        <v>48</v>
      </c>
      <c r="D50" s="6" t="e">
        <f t="shared" si="2"/>
        <v>#DIV/0!</v>
      </c>
      <c r="E50" s="4">
        <f t="shared" si="9"/>
        <v>48</v>
      </c>
      <c r="H50" s="6" t="e">
        <f t="shared" si="3"/>
        <v>#DIV/0!</v>
      </c>
      <c r="J50" t="e">
        <f t="shared" si="10"/>
        <v>#DIV/0!</v>
      </c>
      <c r="K50" t="e">
        <f t="shared" si="11"/>
        <v>#DIV/0!</v>
      </c>
      <c r="L50" s="6" t="e">
        <f t="shared" si="4"/>
        <v>#DIV/0!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 t="e">
        <f t="shared" si="5"/>
        <v>#DIV/0!</v>
      </c>
      <c r="T50" t="e">
        <f t="shared" si="6"/>
        <v>#DIV/0!</v>
      </c>
      <c r="U50" t="e">
        <f t="shared" si="7"/>
        <v>#DIV/0!</v>
      </c>
    </row>
    <row r="51" spans="1:21" x14ac:dyDescent="0.25">
      <c r="A51" s="4">
        <f t="shared" si="8"/>
        <v>49</v>
      </c>
      <c r="B51" s="4">
        <v>14400</v>
      </c>
      <c r="C51" s="4">
        <v>14410</v>
      </c>
      <c r="D51" s="6">
        <f t="shared" si="2"/>
        <v>1.0006944444444446</v>
      </c>
      <c r="E51" s="4">
        <f t="shared" si="9"/>
        <v>49</v>
      </c>
      <c r="H51" s="6" t="e">
        <f t="shared" si="3"/>
        <v>#DIV/0!</v>
      </c>
      <c r="J51" t="e">
        <f t="shared" si="10"/>
        <v>#DIV/0!</v>
      </c>
      <c r="K51">
        <f t="shared" si="11"/>
        <v>6.9420342947589225E-4</v>
      </c>
      <c r="L51" s="6" t="e">
        <f t="shared" si="4"/>
        <v>#DIV/0!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 t="e">
        <f t="shared" si="5"/>
        <v>#DIV/0!</v>
      </c>
      <c r="T51" t="e">
        <f t="shared" si="6"/>
        <v>#DIV/0!</v>
      </c>
      <c r="U51" t="e">
        <f t="shared" si="7"/>
        <v>#DIV/0!</v>
      </c>
    </row>
    <row r="52" spans="1:21" x14ac:dyDescent="0.25">
      <c r="A52" s="4">
        <f t="shared" si="8"/>
        <v>50</v>
      </c>
      <c r="B52" s="4">
        <v>14400</v>
      </c>
      <c r="C52" s="4">
        <v>14410</v>
      </c>
      <c r="D52" s="6">
        <f t="shared" si="2"/>
        <v>1</v>
      </c>
      <c r="E52" s="4">
        <f t="shared" si="9"/>
        <v>50</v>
      </c>
      <c r="F52" s="4">
        <v>23030</v>
      </c>
      <c r="G52" s="4">
        <v>23040</v>
      </c>
      <c r="H52" s="6">
        <f t="shared" si="3"/>
        <v>0</v>
      </c>
      <c r="J52" t="e">
        <f t="shared" si="10"/>
        <v>#NUM!</v>
      </c>
      <c r="K52">
        <f t="shared" si="11"/>
        <v>0</v>
      </c>
      <c r="L52" s="6" t="e">
        <f t="shared" si="4"/>
        <v>#NUM!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 t="e">
        <f t="shared" si="5"/>
        <v>#NUM!</v>
      </c>
      <c r="T52" t="e">
        <f t="shared" si="6"/>
        <v>#NUM!</v>
      </c>
      <c r="U52" t="e">
        <f t="shared" si="7"/>
        <v>#NUM!</v>
      </c>
    </row>
    <row r="53" spans="1:21" x14ac:dyDescent="0.25">
      <c r="A53" s="4">
        <f t="shared" si="8"/>
        <v>51</v>
      </c>
      <c r="B53" s="4">
        <v>14390</v>
      </c>
      <c r="C53" s="4">
        <v>14400</v>
      </c>
      <c r="D53" s="6">
        <f t="shared" si="2"/>
        <v>1</v>
      </c>
      <c r="E53" s="4">
        <f t="shared" si="9"/>
        <v>51</v>
      </c>
      <c r="H53" s="6" t="e">
        <f t="shared" si="3"/>
        <v>#DIV/0!</v>
      </c>
      <c r="I53" s="3"/>
      <c r="J53" s="3" t="e">
        <f t="shared" si="10"/>
        <v>#DIV/0!</v>
      </c>
      <c r="K53" s="3">
        <f t="shared" si="11"/>
        <v>0</v>
      </c>
      <c r="L53" s="6" t="e">
        <f t="shared" si="4"/>
        <v>#DIV/0!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 t="e">
        <f t="shared" si="5"/>
        <v>#DIV/0!</v>
      </c>
      <c r="T53" s="3" t="e">
        <f t="shared" si="6"/>
        <v>#DIV/0!</v>
      </c>
      <c r="U53" t="e">
        <f t="shared" si="7"/>
        <v>#DIV/0!</v>
      </c>
    </row>
    <row r="54" spans="1:21" x14ac:dyDescent="0.25">
      <c r="A54" s="4">
        <f t="shared" si="8"/>
        <v>52</v>
      </c>
      <c r="B54" s="4">
        <v>14370</v>
      </c>
      <c r="C54" s="4">
        <v>14390</v>
      </c>
      <c r="D54" s="6">
        <f t="shared" si="2"/>
        <v>1</v>
      </c>
      <c r="E54" s="4">
        <f t="shared" si="9"/>
        <v>52</v>
      </c>
      <c r="F54" s="4">
        <v>23020</v>
      </c>
      <c r="G54" s="4">
        <v>23030</v>
      </c>
      <c r="H54" s="6">
        <f t="shared" si="3"/>
        <v>0</v>
      </c>
      <c r="J54" t="e">
        <f t="shared" si="10"/>
        <v>#NUM!</v>
      </c>
      <c r="K54">
        <f t="shared" si="11"/>
        <v>0</v>
      </c>
      <c r="L54" s="6" t="e">
        <f t="shared" si="4"/>
        <v>#NUM!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 t="e">
        <f t="shared" si="5"/>
        <v>#NUM!</v>
      </c>
      <c r="T54" t="e">
        <f t="shared" si="6"/>
        <v>#NUM!</v>
      </c>
      <c r="U54" t="e">
        <f t="shared" si="7"/>
        <v>#NUM!</v>
      </c>
    </row>
    <row r="55" spans="1:21" x14ac:dyDescent="0.25">
      <c r="A55" s="4">
        <f t="shared" si="8"/>
        <v>53</v>
      </c>
      <c r="B55" s="4">
        <v>14250</v>
      </c>
      <c r="C55" s="4">
        <v>14370</v>
      </c>
      <c r="D55" s="6">
        <f t="shared" si="2"/>
        <v>1.0084210526315789</v>
      </c>
      <c r="E55" s="4">
        <f t="shared" si="9"/>
        <v>53</v>
      </c>
      <c r="H55" s="6" t="e">
        <f t="shared" si="3"/>
        <v>#DIV/0!</v>
      </c>
      <c r="J55" t="e">
        <f t="shared" si="10"/>
        <v>#DIV/0!</v>
      </c>
      <c r="K55">
        <f t="shared" si="11"/>
        <v>8.3857933762739641E-3</v>
      </c>
      <c r="L55" s="6" t="e">
        <f t="shared" si="4"/>
        <v>#DIV/0!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 t="e">
        <f t="shared" si="5"/>
        <v>#DIV/0!</v>
      </c>
      <c r="T55" t="e">
        <f t="shared" si="6"/>
        <v>#DIV/0!</v>
      </c>
      <c r="U55" t="e">
        <f t="shared" si="7"/>
        <v>#DIV/0!</v>
      </c>
    </row>
    <row r="56" spans="1:21" x14ac:dyDescent="0.25">
      <c r="A56" s="4">
        <f t="shared" si="8"/>
        <v>54</v>
      </c>
      <c r="B56" s="4">
        <v>14270</v>
      </c>
      <c r="C56" s="4">
        <v>14370</v>
      </c>
      <c r="D56" s="6">
        <f t="shared" si="2"/>
        <v>0.99789768745620178</v>
      </c>
      <c r="E56" s="4">
        <f t="shared" si="9"/>
        <v>54</v>
      </c>
      <c r="F56" s="4">
        <v>23020</v>
      </c>
      <c r="G56" s="4">
        <v>23030</v>
      </c>
      <c r="H56" s="6">
        <f t="shared" si="3"/>
        <v>1.0004344048653344</v>
      </c>
      <c r="J56">
        <f t="shared" si="10"/>
        <v>4.3431053885716655E-4</v>
      </c>
      <c r="K56">
        <f t="shared" si="11"/>
        <v>-2.1045255049153867E-3</v>
      </c>
      <c r="L56" s="6">
        <f t="shared" si="4"/>
        <v>-0.20636981487883094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0.85111829201244482</v>
      </c>
      <c r="T56">
        <f t="shared" si="6"/>
        <v>0.69851460260469611</v>
      </c>
      <c r="U56">
        <f t="shared" si="7"/>
        <v>1.2184688606919651</v>
      </c>
    </row>
    <row r="57" spans="1:21" x14ac:dyDescent="0.25">
      <c r="A57" s="4">
        <f t="shared" si="8"/>
        <v>55</v>
      </c>
      <c r="B57" s="4">
        <v>14190</v>
      </c>
      <c r="C57" s="4">
        <v>14240</v>
      </c>
      <c r="D57" s="6">
        <f t="shared" si="2"/>
        <v>1.0035236081747709</v>
      </c>
      <c r="E57" s="4">
        <f t="shared" si="9"/>
        <v>55</v>
      </c>
      <c r="F57" s="4">
        <v>23020</v>
      </c>
      <c r="G57" s="4">
        <v>23030</v>
      </c>
      <c r="H57" s="6">
        <f t="shared" si="3"/>
        <v>0</v>
      </c>
      <c r="J57" t="e">
        <f t="shared" si="10"/>
        <v>#NUM!</v>
      </c>
      <c r="K57">
        <f t="shared" si="11"/>
        <v>3.5174148118783831E-3</v>
      </c>
      <c r="L57" s="6" t="e">
        <f t="shared" si="4"/>
        <v>#NUM!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 t="e">
        <f t="shared" si="5"/>
        <v>#NUM!</v>
      </c>
      <c r="T57" t="e">
        <f t="shared" si="6"/>
        <v>#NUM!</v>
      </c>
      <c r="U57" t="e">
        <f t="shared" si="7"/>
        <v>#NUM!</v>
      </c>
    </row>
    <row r="58" spans="1:21" x14ac:dyDescent="0.25">
      <c r="A58" s="4">
        <f t="shared" si="8"/>
        <v>56</v>
      </c>
      <c r="B58" s="4">
        <v>14220</v>
      </c>
      <c r="C58" s="4">
        <v>14240</v>
      </c>
      <c r="D58" s="6">
        <f t="shared" si="2"/>
        <v>0</v>
      </c>
      <c r="E58" s="4">
        <f t="shared" si="9"/>
        <v>56</v>
      </c>
      <c r="H58" s="6" t="e">
        <f t="shared" si="3"/>
        <v>#DIV/0!</v>
      </c>
      <c r="J58" t="e">
        <f t="shared" si="10"/>
        <v>#DIV/0!</v>
      </c>
      <c r="K58" t="e">
        <f t="shared" si="11"/>
        <v>#NUM!</v>
      </c>
      <c r="L58" s="6" t="e">
        <f t="shared" si="4"/>
        <v>#DIV/0!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 t="e">
        <f t="shared" si="5"/>
        <v>#DIV/0!</v>
      </c>
      <c r="T58" t="e">
        <f t="shared" si="6"/>
        <v>#DIV/0!</v>
      </c>
      <c r="U58" t="e">
        <f t="shared" si="7"/>
        <v>#DIV/0!</v>
      </c>
    </row>
    <row r="59" spans="1:21" x14ac:dyDescent="0.25">
      <c r="A59" s="4">
        <f t="shared" si="8"/>
        <v>57</v>
      </c>
      <c r="D59" s="6" t="e">
        <f t="shared" si="2"/>
        <v>#DIV/0!</v>
      </c>
      <c r="E59" s="4">
        <f t="shared" si="9"/>
        <v>57</v>
      </c>
      <c r="F59" s="4">
        <v>23000</v>
      </c>
      <c r="G59" s="4">
        <v>23020</v>
      </c>
      <c r="H59" s="6">
        <f t="shared" si="3"/>
        <v>0</v>
      </c>
      <c r="I59" s="3"/>
      <c r="J59" s="3" t="e">
        <f t="shared" si="10"/>
        <v>#NUM!</v>
      </c>
      <c r="K59" s="3" t="e">
        <f t="shared" si="11"/>
        <v>#DIV/0!</v>
      </c>
      <c r="L59" s="6" t="e">
        <f t="shared" si="4"/>
        <v>#NUM!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 t="e">
        <f t="shared" si="5"/>
        <v>#NUM!</v>
      </c>
      <c r="T59" s="3" t="e">
        <f t="shared" si="6"/>
        <v>#NUM!</v>
      </c>
      <c r="U59" t="e">
        <f t="shared" si="7"/>
        <v>#NUM!</v>
      </c>
    </row>
    <row r="60" spans="1:21" x14ac:dyDescent="0.25">
      <c r="A60" s="4">
        <f t="shared" si="8"/>
        <v>58</v>
      </c>
      <c r="D60" s="6" t="e">
        <f t="shared" si="2"/>
        <v>#DIV/0!</v>
      </c>
      <c r="E60" s="4">
        <f t="shared" si="9"/>
        <v>58</v>
      </c>
      <c r="H60" s="6" t="e">
        <f t="shared" si="3"/>
        <v>#DIV/0!</v>
      </c>
      <c r="J60" t="e">
        <f t="shared" si="10"/>
        <v>#DIV/0!</v>
      </c>
      <c r="K60" t="e">
        <f t="shared" si="11"/>
        <v>#DIV/0!</v>
      </c>
      <c r="L60" s="6" t="e">
        <f t="shared" si="4"/>
        <v>#DIV/0!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 t="e">
        <f t="shared" si="5"/>
        <v>#DIV/0!</v>
      </c>
      <c r="T60" t="e">
        <f t="shared" si="6"/>
        <v>#DIV/0!</v>
      </c>
      <c r="U60" t="e">
        <f t="shared" si="7"/>
        <v>#DIV/0!</v>
      </c>
    </row>
    <row r="61" spans="1:21" x14ac:dyDescent="0.25">
      <c r="A61" s="4">
        <f t="shared" si="8"/>
        <v>59</v>
      </c>
      <c r="B61" s="4">
        <v>13700</v>
      </c>
      <c r="C61" s="4">
        <v>13790</v>
      </c>
      <c r="D61" s="6">
        <f t="shared" si="2"/>
        <v>1.0080291970802919</v>
      </c>
      <c r="E61" s="4">
        <f t="shared" si="9"/>
        <v>59</v>
      </c>
      <c r="F61" s="4">
        <v>22990</v>
      </c>
      <c r="G61" s="4">
        <v>23000</v>
      </c>
      <c r="H61" s="6">
        <f t="shared" si="3"/>
        <v>1</v>
      </c>
      <c r="J61">
        <f t="shared" si="10"/>
        <v>0</v>
      </c>
      <c r="K61">
        <f t="shared" si="11"/>
        <v>7.9971345871214759E-3</v>
      </c>
      <c r="L61" s="6">
        <f t="shared" si="4"/>
        <v>0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0.81100000000000005</v>
      </c>
      <c r="T61">
        <f t="shared" si="6"/>
        <v>0.71203100000000008</v>
      </c>
      <c r="U61">
        <f t="shared" si="7"/>
        <v>1.1389953527304288</v>
      </c>
    </row>
    <row r="62" spans="1:21" x14ac:dyDescent="0.25">
      <c r="A62" s="4">
        <f t="shared" si="8"/>
        <v>60</v>
      </c>
      <c r="B62" s="4">
        <v>13730</v>
      </c>
      <c r="C62" s="4">
        <v>13810</v>
      </c>
      <c r="D62" s="6">
        <f t="shared" si="2"/>
        <v>1.0058266569555718</v>
      </c>
      <c r="E62" s="4">
        <f t="shared" si="9"/>
        <v>60</v>
      </c>
      <c r="F62" s="4">
        <v>22980</v>
      </c>
      <c r="G62" s="4">
        <v>22990</v>
      </c>
      <c r="H62" s="6">
        <f t="shared" si="3"/>
        <v>0</v>
      </c>
      <c r="J62" t="e">
        <f t="shared" si="10"/>
        <v>#NUM!</v>
      </c>
      <c r="K62">
        <f t="shared" si="11"/>
        <v>5.8097476413211573E-3</v>
      </c>
      <c r="L62" s="6" t="e">
        <f t="shared" si="4"/>
        <v>#NUM!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 t="e">
        <f t="shared" si="5"/>
        <v>#NUM!</v>
      </c>
      <c r="T62" t="e">
        <f t="shared" si="6"/>
        <v>#NUM!</v>
      </c>
      <c r="U62" t="e">
        <f t="shared" si="7"/>
        <v>#NUM!</v>
      </c>
    </row>
    <row r="63" spans="1:21" x14ac:dyDescent="0.25">
      <c r="A63" s="4">
        <f t="shared" si="8"/>
        <v>61</v>
      </c>
      <c r="B63" s="4">
        <v>13850</v>
      </c>
      <c r="C63" s="4">
        <v>13810</v>
      </c>
      <c r="D63" s="6">
        <f t="shared" si="2"/>
        <v>0.99927797833935017</v>
      </c>
      <c r="E63" s="4">
        <f t="shared" si="9"/>
        <v>61</v>
      </c>
      <c r="H63" s="6" t="e">
        <f t="shared" si="3"/>
        <v>#DIV/0!</v>
      </c>
      <c r="J63" t="e">
        <f t="shared" si="10"/>
        <v>#DIV/0!</v>
      </c>
      <c r="K63">
        <f t="shared" si="11"/>
        <v>-7.2228244382400953E-4</v>
      </c>
      <c r="L63" s="6" t="e">
        <f t="shared" si="4"/>
        <v>#DIV/0!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 t="e">
        <f t="shared" si="5"/>
        <v>#DIV/0!</v>
      </c>
      <c r="T63" t="e">
        <f t="shared" si="6"/>
        <v>#DIV/0!</v>
      </c>
      <c r="U63" t="e">
        <f t="shared" si="7"/>
        <v>#DIV/0!</v>
      </c>
    </row>
    <row r="64" spans="1:21" x14ac:dyDescent="0.25">
      <c r="A64" s="4">
        <f t="shared" si="8"/>
        <v>62</v>
      </c>
      <c r="B64" s="4">
        <v>13770</v>
      </c>
      <c r="C64" s="4">
        <v>13840</v>
      </c>
      <c r="D64" s="6">
        <f t="shared" si="2"/>
        <v>0.99854756717501814</v>
      </c>
      <c r="E64" s="4">
        <f t="shared" si="9"/>
        <v>62</v>
      </c>
      <c r="F64" s="4">
        <v>22980</v>
      </c>
      <c r="G64" s="4">
        <v>22990</v>
      </c>
      <c r="H64" s="6">
        <f t="shared" si="3"/>
        <v>1.0008703220191471</v>
      </c>
      <c r="J64">
        <f t="shared" si="10"/>
        <v>8.6994350854003536E-4</v>
      </c>
      <c r="K64">
        <f t="shared" si="11"/>
        <v>-1.4534886279831975E-3</v>
      </c>
      <c r="L64" s="6">
        <f t="shared" si="4"/>
        <v>-0.59852102850445699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0.92735248794126646</v>
      </c>
      <c r="T64">
        <f t="shared" si="6"/>
        <v>0.67283026671707213</v>
      </c>
      <c r="U64">
        <f t="shared" si="7"/>
        <v>1.3782859270973045</v>
      </c>
    </row>
    <row r="65" spans="1:21" x14ac:dyDescent="0.25">
      <c r="A65" s="4">
        <f t="shared" si="8"/>
        <v>63</v>
      </c>
      <c r="B65" s="4">
        <v>13770</v>
      </c>
      <c r="C65" s="4">
        <v>13750</v>
      </c>
      <c r="D65" s="6">
        <f t="shared" si="2"/>
        <v>1.0014524328249819</v>
      </c>
      <c r="E65" s="4">
        <f t="shared" si="9"/>
        <v>63</v>
      </c>
      <c r="F65" s="4">
        <v>22990</v>
      </c>
      <c r="G65" s="4">
        <v>23000</v>
      </c>
      <c r="H65" s="6">
        <f t="shared" si="3"/>
        <v>1</v>
      </c>
      <c r="J65">
        <f t="shared" si="10"/>
        <v>0</v>
      </c>
      <c r="K65">
        <f t="shared" si="11"/>
        <v>1.4513790646469855E-3</v>
      </c>
      <c r="L65" s="6">
        <f t="shared" si="4"/>
        <v>0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0.81100000000000005</v>
      </c>
      <c r="T65">
        <f t="shared" si="6"/>
        <v>0.71203100000000008</v>
      </c>
      <c r="U65">
        <f t="shared" si="7"/>
        <v>1.1389953527304288</v>
      </c>
    </row>
    <row r="66" spans="1:21" x14ac:dyDescent="0.25">
      <c r="A66" s="4">
        <f t="shared" si="8"/>
        <v>64</v>
      </c>
      <c r="B66" s="4">
        <v>13740</v>
      </c>
      <c r="C66" s="4">
        <v>13790</v>
      </c>
      <c r="D66" s="6">
        <f t="shared" si="2"/>
        <v>0.99927219796215427</v>
      </c>
      <c r="E66" s="4">
        <f t="shared" si="9"/>
        <v>64</v>
      </c>
      <c r="F66" s="4">
        <v>22980</v>
      </c>
      <c r="G66" s="4">
        <v>22990</v>
      </c>
      <c r="H66" s="6">
        <f t="shared" si="3"/>
        <v>0</v>
      </c>
      <c r="J66" t="e">
        <f t="shared" ref="J66:J92" si="12">LN(H66)</f>
        <v>#NUM!</v>
      </c>
      <c r="K66">
        <f t="shared" ref="K66:K92" si="13">LN(D66)</f>
        <v>-7.2806701432362008E-4</v>
      </c>
      <c r="L66" s="6" t="e">
        <f t="shared" si="4"/>
        <v>#NUM!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 t="e">
        <f t="shared" si="5"/>
        <v>#NUM!</v>
      </c>
      <c r="T66" t="e">
        <f t="shared" si="6"/>
        <v>#NUM!</v>
      </c>
      <c r="U66" t="e">
        <f t="shared" si="7"/>
        <v>#NUM!</v>
      </c>
    </row>
    <row r="67" spans="1:21" x14ac:dyDescent="0.25">
      <c r="A67" s="5">
        <f t="shared" si="8"/>
        <v>65</v>
      </c>
      <c r="B67" s="4">
        <v>13660</v>
      </c>
      <c r="C67" s="4">
        <v>13730</v>
      </c>
      <c r="D67" s="6">
        <f t="shared" ref="D67:D92" si="14">C68/B67</f>
        <v>0.99780380673499269</v>
      </c>
      <c r="E67" s="5">
        <f t="shared" si="9"/>
        <v>65</v>
      </c>
      <c r="H67" s="6" t="e">
        <f t="shared" ref="H67:H92" si="15">G68/F67</f>
        <v>#DIV/0!</v>
      </c>
      <c r="I67" s="3"/>
      <c r="J67" s="3" t="e">
        <f t="shared" si="12"/>
        <v>#DIV/0!</v>
      </c>
      <c r="K67" s="3">
        <f t="shared" si="13"/>
        <v>-2.1986084342027448E-3</v>
      </c>
      <c r="L67" s="6" t="e">
        <f t="shared" ref="L67:L92" si="16">J67/K67</f>
        <v>#DIV/0!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 t="e">
        <f t="shared" ref="S67:S89" si="17">O67-P67*L67</f>
        <v>#DIV/0!</v>
      </c>
      <c r="T67" s="3" t="e">
        <f t="shared" ref="T67:T91" si="18">(O67-Q67)+(N67-P67)*L67</f>
        <v>#DIV/0!</v>
      </c>
      <c r="U67" t="e">
        <f t="shared" ref="U67:U91" si="19">S67/T67</f>
        <v>#DIV/0!</v>
      </c>
    </row>
    <row r="68" spans="1:21" x14ac:dyDescent="0.25">
      <c r="A68" s="4">
        <f t="shared" ref="A68:A92" si="20">A67+1</f>
        <v>66</v>
      </c>
      <c r="B68" s="4">
        <v>13560</v>
      </c>
      <c r="C68" s="4">
        <v>13630</v>
      </c>
      <c r="D68" s="6">
        <f t="shared" si="14"/>
        <v>1.0007374631268438</v>
      </c>
      <c r="E68" s="4">
        <f t="shared" ref="E68:E92" si="21">E67+1</f>
        <v>66</v>
      </c>
      <c r="F68" s="4">
        <v>22980</v>
      </c>
      <c r="G68" s="4">
        <v>22990</v>
      </c>
      <c r="H68" s="6">
        <f t="shared" si="15"/>
        <v>1.0004351610095736</v>
      </c>
      <c r="J68">
        <f t="shared" si="12"/>
        <v>4.3506635448065198E-4</v>
      </c>
      <c r="K68">
        <f t="shared" si="13"/>
        <v>7.3719133452835618E-4</v>
      </c>
      <c r="L68" s="6">
        <f t="shared" si="16"/>
        <v>0.59016748312566758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7"/>
        <v>0.69627144128037033</v>
      </c>
      <c r="T68">
        <f t="shared" si="18"/>
        <v>0.75068460947479887</v>
      </c>
      <c r="U68">
        <f t="shared" si="19"/>
        <v>0.92751527404764889</v>
      </c>
    </row>
    <row r="69" spans="1:21" x14ac:dyDescent="0.25">
      <c r="A69" s="4">
        <f t="shared" si="20"/>
        <v>67</v>
      </c>
      <c r="B69" s="4">
        <v>13540</v>
      </c>
      <c r="C69" s="4">
        <v>13570</v>
      </c>
      <c r="D69" s="6">
        <f t="shared" si="14"/>
        <v>1.0022156573116692</v>
      </c>
      <c r="E69" s="4">
        <f t="shared" si="21"/>
        <v>67</v>
      </c>
      <c r="F69" s="4">
        <v>22980</v>
      </c>
      <c r="G69" s="4">
        <v>22990</v>
      </c>
      <c r="H69" s="6">
        <f t="shared" si="15"/>
        <v>0</v>
      </c>
      <c r="J69" t="e">
        <f t="shared" si="12"/>
        <v>#NUM!</v>
      </c>
      <c r="K69">
        <f t="shared" si="13"/>
        <v>2.2132063626488828E-3</v>
      </c>
      <c r="L69" s="6" t="e">
        <f t="shared" si="16"/>
        <v>#NUM!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 t="e">
        <f t="shared" si="17"/>
        <v>#NUM!</v>
      </c>
      <c r="T69" t="e">
        <f t="shared" si="18"/>
        <v>#NUM!</v>
      </c>
      <c r="U69" t="e">
        <f t="shared" si="19"/>
        <v>#NUM!</v>
      </c>
    </row>
    <row r="70" spans="1:21" x14ac:dyDescent="0.25">
      <c r="A70" s="4">
        <f t="shared" si="20"/>
        <v>68</v>
      </c>
      <c r="B70" s="4">
        <v>13540</v>
      </c>
      <c r="C70" s="4">
        <v>13570</v>
      </c>
      <c r="D70" s="6">
        <f t="shared" si="14"/>
        <v>1.0022156573116692</v>
      </c>
      <c r="E70" s="4">
        <f t="shared" si="21"/>
        <v>68</v>
      </c>
      <c r="H70" s="6" t="e">
        <f t="shared" si="15"/>
        <v>#DIV/0!</v>
      </c>
      <c r="J70" t="e">
        <f t="shared" si="12"/>
        <v>#DIV/0!</v>
      </c>
      <c r="K70">
        <f t="shared" si="13"/>
        <v>2.2132063626488828E-3</v>
      </c>
      <c r="L70" s="6" t="e">
        <f t="shared" si="16"/>
        <v>#DIV/0!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 t="e">
        <f t="shared" si="17"/>
        <v>#DIV/0!</v>
      </c>
      <c r="T70" t="e">
        <f t="shared" si="18"/>
        <v>#DIV/0!</v>
      </c>
      <c r="U70" t="e">
        <f t="shared" si="19"/>
        <v>#DIV/0!</v>
      </c>
    </row>
    <row r="71" spans="1:21" x14ac:dyDescent="0.25">
      <c r="A71" s="4">
        <f t="shared" si="20"/>
        <v>69</v>
      </c>
      <c r="B71" s="4">
        <v>13540</v>
      </c>
      <c r="C71" s="4">
        <v>13570</v>
      </c>
      <c r="D71" s="6">
        <f t="shared" si="14"/>
        <v>1.0103397341211227</v>
      </c>
      <c r="E71" s="4">
        <f t="shared" si="21"/>
        <v>69</v>
      </c>
      <c r="F71" s="4">
        <v>22970</v>
      </c>
      <c r="G71" s="4">
        <v>22980</v>
      </c>
      <c r="H71" s="6">
        <f t="shared" si="15"/>
        <v>1.0013060513713539</v>
      </c>
      <c r="J71">
        <f t="shared" si="12"/>
        <v>1.3051992281427351E-3</v>
      </c>
      <c r="K71">
        <f t="shared" si="13"/>
        <v>1.0286644710275525E-2</v>
      </c>
      <c r="L71" s="6">
        <f t="shared" si="16"/>
        <v>0.12688289183731083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7"/>
        <v>0.7863339658268268</v>
      </c>
      <c r="T71">
        <f t="shared" si="18"/>
        <v>0.72034132188377664</v>
      </c>
      <c r="U71">
        <f t="shared" si="19"/>
        <v>1.0916130200201088</v>
      </c>
    </row>
    <row r="72" spans="1:21" x14ac:dyDescent="0.25">
      <c r="A72" s="4">
        <f t="shared" si="20"/>
        <v>70</v>
      </c>
      <c r="B72" s="4">
        <v>13600</v>
      </c>
      <c r="C72" s="4">
        <v>13680</v>
      </c>
      <c r="D72" s="6">
        <f t="shared" si="14"/>
        <v>1.013235294117647</v>
      </c>
      <c r="E72" s="4">
        <f t="shared" si="21"/>
        <v>70</v>
      </c>
      <c r="F72" s="4">
        <v>22990</v>
      </c>
      <c r="G72" s="4">
        <v>23000</v>
      </c>
      <c r="H72" s="6">
        <f t="shared" si="15"/>
        <v>1.0004349717268377</v>
      </c>
      <c r="J72">
        <f t="shared" si="12"/>
        <v>4.3487715405946252E-4</v>
      </c>
      <c r="K72">
        <f t="shared" si="13"/>
        <v>1.3148472843506141E-2</v>
      </c>
      <c r="L72" s="6">
        <f t="shared" si="16"/>
        <v>3.3074347054246889E-2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7"/>
        <v>0.8045703469326545</v>
      </c>
      <c r="T72">
        <f t="shared" si="18"/>
        <v>0.71419723743466501</v>
      </c>
      <c r="U72">
        <f t="shared" si="19"/>
        <v>1.1265380272578509</v>
      </c>
    </row>
    <row r="73" spans="1:21" x14ac:dyDescent="0.25">
      <c r="A73" s="5">
        <f t="shared" si="20"/>
        <v>71</v>
      </c>
      <c r="B73" s="4">
        <v>13680</v>
      </c>
      <c r="C73" s="4">
        <v>13780</v>
      </c>
      <c r="D73" s="6">
        <f t="shared" si="14"/>
        <v>1.0095029239766082</v>
      </c>
      <c r="E73" s="5">
        <f t="shared" si="21"/>
        <v>71</v>
      </c>
      <c r="F73" s="4">
        <v>22990</v>
      </c>
      <c r="G73" s="4">
        <v>23000</v>
      </c>
      <c r="H73" s="6">
        <f t="shared" si="15"/>
        <v>1.0004349717268377</v>
      </c>
      <c r="I73" s="3"/>
      <c r="J73" s="3">
        <f t="shared" si="12"/>
        <v>4.3487715405946252E-4</v>
      </c>
      <c r="K73" s="3">
        <f t="shared" si="13"/>
        <v>9.4580552267963941E-3</v>
      </c>
      <c r="L73" s="6">
        <f t="shared" si="16"/>
        <v>4.5979553262427177E-2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7"/>
        <v>0.80206157484578422</v>
      </c>
      <c r="T73" s="3">
        <f t="shared" si="18"/>
        <v>0.71504247682047606</v>
      </c>
      <c r="U73">
        <f t="shared" si="19"/>
        <v>1.1216978023630837</v>
      </c>
    </row>
    <row r="74" spans="1:21" x14ac:dyDescent="0.25">
      <c r="A74" s="4">
        <f t="shared" si="20"/>
        <v>72</v>
      </c>
      <c r="B74" s="4">
        <v>13710</v>
      </c>
      <c r="C74" s="4">
        <v>13810</v>
      </c>
      <c r="D74" s="6">
        <f t="shared" si="14"/>
        <v>1.0072939460247994</v>
      </c>
      <c r="E74" s="4">
        <f t="shared" si="21"/>
        <v>72</v>
      </c>
      <c r="F74" s="4">
        <v>22990</v>
      </c>
      <c r="G74" s="4">
        <v>23000</v>
      </c>
      <c r="H74" s="6">
        <f t="shared" si="15"/>
        <v>1.0004349717268377</v>
      </c>
      <c r="I74" s="3"/>
      <c r="J74" s="3">
        <f t="shared" si="12"/>
        <v>4.3487715405946252E-4</v>
      </c>
      <c r="K74" s="3">
        <f t="shared" si="13"/>
        <v>7.267473846977692E-3</v>
      </c>
      <c r="L74" s="6">
        <f t="shared" si="16"/>
        <v>5.9838833027285529E-2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7"/>
        <v>0.79936733085949574</v>
      </c>
      <c r="T74" s="3">
        <f t="shared" si="18"/>
        <v>0.71595020420795519</v>
      </c>
      <c r="U74">
        <f t="shared" si="19"/>
        <v>1.116512469947297</v>
      </c>
    </row>
    <row r="75" spans="1:21" x14ac:dyDescent="0.25">
      <c r="A75" s="4">
        <f t="shared" si="20"/>
        <v>73</v>
      </c>
      <c r="B75" s="4">
        <v>13780</v>
      </c>
      <c r="C75" s="4">
        <v>13810</v>
      </c>
      <c r="D75" s="6">
        <f t="shared" si="14"/>
        <v>1.0021770682148041</v>
      </c>
      <c r="E75" s="4">
        <f t="shared" si="21"/>
        <v>73</v>
      </c>
      <c r="F75" s="4">
        <v>22990</v>
      </c>
      <c r="G75" s="4">
        <v>23000</v>
      </c>
      <c r="H75" s="6">
        <f t="shared" si="15"/>
        <v>1.0004349717268377</v>
      </c>
      <c r="J75">
        <f t="shared" si="12"/>
        <v>4.3487715405946252E-4</v>
      </c>
      <c r="K75">
        <f t="shared" si="13"/>
        <v>2.1747018356882979E-3</v>
      </c>
      <c r="L75" s="6">
        <f t="shared" si="16"/>
        <v>0.19997093253099818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7"/>
        <v>0.77212565071597405</v>
      </c>
      <c r="T75">
        <f t="shared" si="18"/>
        <v>0.72512829619705033</v>
      </c>
      <c r="U75">
        <f t="shared" si="19"/>
        <v>1.0648124680355218</v>
      </c>
    </row>
    <row r="76" spans="1:21" x14ac:dyDescent="0.25">
      <c r="A76" s="4">
        <f t="shared" si="20"/>
        <v>74</v>
      </c>
      <c r="B76" s="4">
        <v>13780</v>
      </c>
      <c r="C76" s="4">
        <v>13810</v>
      </c>
      <c r="D76" s="6">
        <f t="shared" si="14"/>
        <v>1.0029027576197387</v>
      </c>
      <c r="E76" s="4">
        <f t="shared" si="21"/>
        <v>74</v>
      </c>
      <c r="F76" s="4">
        <v>22990</v>
      </c>
      <c r="G76" s="4">
        <v>23000</v>
      </c>
      <c r="H76" s="6">
        <f t="shared" si="15"/>
        <v>1.0004349717268377</v>
      </c>
      <c r="J76">
        <f t="shared" si="12"/>
        <v>4.3487715405946252E-4</v>
      </c>
      <c r="K76">
        <f t="shared" si="13"/>
        <v>2.8985527540112575E-3</v>
      </c>
      <c r="L76" s="6">
        <f t="shared" si="16"/>
        <v>0.15003251310766846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7"/>
        <v>0.78183367945186932</v>
      </c>
      <c r="T76">
        <f t="shared" si="18"/>
        <v>0.7218575294784999</v>
      </c>
      <c r="U76">
        <f t="shared" si="19"/>
        <v>1.0830858549286015</v>
      </c>
    </row>
    <row r="77" spans="1:21" x14ac:dyDescent="0.25">
      <c r="A77" s="4">
        <f t="shared" si="20"/>
        <v>75</v>
      </c>
      <c r="B77" s="4">
        <v>13800</v>
      </c>
      <c r="C77" s="4">
        <v>13820</v>
      </c>
      <c r="D77" s="6">
        <f t="shared" si="14"/>
        <v>1.0014492753623188</v>
      </c>
      <c r="E77" s="4">
        <f t="shared" si="21"/>
        <v>75</v>
      </c>
      <c r="F77" s="4">
        <v>22990</v>
      </c>
      <c r="G77" s="4">
        <v>23000</v>
      </c>
      <c r="H77" s="6">
        <f t="shared" si="15"/>
        <v>1.0004349717268377</v>
      </c>
      <c r="J77">
        <f t="shared" si="12"/>
        <v>4.3487715405946252E-4</v>
      </c>
      <c r="K77">
        <f t="shared" si="13"/>
        <v>1.448226176364748E-3</v>
      </c>
      <c r="L77" s="6">
        <f t="shared" si="16"/>
        <v>0.3002826223947046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7"/>
        <v>0.75262505820646952</v>
      </c>
      <c r="T77">
        <f t="shared" si="18"/>
        <v>0.7316983106363637</v>
      </c>
      <c r="U77">
        <f t="shared" si="19"/>
        <v>1.0286002403803634</v>
      </c>
    </row>
    <row r="78" spans="1:21" x14ac:dyDescent="0.25">
      <c r="A78" s="4">
        <f t="shared" si="20"/>
        <v>76</v>
      </c>
      <c r="B78" s="4">
        <v>13800</v>
      </c>
      <c r="C78" s="4">
        <v>13820</v>
      </c>
      <c r="D78" s="6">
        <f t="shared" si="14"/>
        <v>1.0028985507246377</v>
      </c>
      <c r="E78" s="4">
        <f t="shared" si="21"/>
        <v>76</v>
      </c>
      <c r="F78" s="4">
        <v>22990</v>
      </c>
      <c r="G78" s="4">
        <v>23000</v>
      </c>
      <c r="H78" s="6">
        <f t="shared" si="15"/>
        <v>1</v>
      </c>
      <c r="J78">
        <f t="shared" si="12"/>
        <v>0</v>
      </c>
      <c r="K78">
        <f t="shared" si="13"/>
        <v>2.8943580263645565E-3</v>
      </c>
      <c r="L78" s="6">
        <f t="shared" si="16"/>
        <v>0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7"/>
        <v>0.81100000000000005</v>
      </c>
      <c r="T78">
        <f t="shared" si="18"/>
        <v>0.71203100000000008</v>
      </c>
      <c r="U78">
        <f t="shared" si="19"/>
        <v>1.1389953527304288</v>
      </c>
    </row>
    <row r="79" spans="1:21" x14ac:dyDescent="0.25">
      <c r="A79" s="4">
        <f t="shared" si="20"/>
        <v>77</v>
      </c>
      <c r="B79" s="4">
        <v>13810</v>
      </c>
      <c r="C79" s="4">
        <v>13840</v>
      </c>
      <c r="D79" s="6">
        <f t="shared" si="14"/>
        <v>1.001448225923244</v>
      </c>
      <c r="E79" s="4">
        <f t="shared" si="21"/>
        <v>77</v>
      </c>
      <c r="F79" s="4">
        <v>22980</v>
      </c>
      <c r="G79" s="4">
        <v>22990</v>
      </c>
      <c r="H79" s="6">
        <f t="shared" si="15"/>
        <v>1.0004351610095736</v>
      </c>
      <c r="J79">
        <f t="shared" si="12"/>
        <v>4.3506635448065198E-4</v>
      </c>
      <c r="K79">
        <f t="shared" si="13"/>
        <v>1.4471782554660718E-3</v>
      </c>
      <c r="L79" s="6">
        <f t="shared" si="16"/>
        <v>0.30063079847792246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7"/>
        <v>0.75255737277589196</v>
      </c>
      <c r="T79">
        <f t="shared" si="18"/>
        <v>0.7317211147771101</v>
      </c>
      <c r="U79">
        <f t="shared" si="19"/>
        <v>1.0284756823029888</v>
      </c>
    </row>
    <row r="80" spans="1:21" x14ac:dyDescent="0.25">
      <c r="A80" s="4">
        <f t="shared" si="20"/>
        <v>78</v>
      </c>
      <c r="B80" s="4">
        <v>13810</v>
      </c>
      <c r="C80" s="4">
        <v>13830</v>
      </c>
      <c r="D80" s="6">
        <f t="shared" si="14"/>
        <v>1.001448225923244</v>
      </c>
      <c r="E80" s="4">
        <f t="shared" si="21"/>
        <v>78</v>
      </c>
      <c r="F80" s="4">
        <v>22980</v>
      </c>
      <c r="G80" s="4">
        <v>22990</v>
      </c>
      <c r="H80" s="6">
        <f t="shared" si="15"/>
        <v>1.0008703220191471</v>
      </c>
      <c r="J80">
        <f t="shared" si="12"/>
        <v>8.6994350854003536E-4</v>
      </c>
      <c r="K80">
        <f t="shared" si="13"/>
        <v>1.4471782554660718E-3</v>
      </c>
      <c r="L80" s="6">
        <f t="shared" si="16"/>
        <v>0.60113085948756551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7"/>
        <v>0.69414016091561737</v>
      </c>
      <c r="T80">
        <f t="shared" si="18"/>
        <v>0.75140266677299772</v>
      </c>
      <c r="U80">
        <f t="shared" si="19"/>
        <v>0.92379251712892896</v>
      </c>
    </row>
    <row r="81" spans="1:21" x14ac:dyDescent="0.25">
      <c r="A81" s="4">
        <f t="shared" si="20"/>
        <v>79</v>
      </c>
      <c r="B81" s="4">
        <v>13800</v>
      </c>
      <c r="C81" s="4">
        <v>13830</v>
      </c>
      <c r="D81" s="6">
        <f t="shared" si="14"/>
        <v>1.0050724637681159</v>
      </c>
      <c r="E81" s="4">
        <f t="shared" si="21"/>
        <v>79</v>
      </c>
      <c r="F81" s="4">
        <v>22990</v>
      </c>
      <c r="G81" s="4">
        <v>23000</v>
      </c>
      <c r="H81" s="6">
        <f t="shared" si="15"/>
        <v>1</v>
      </c>
      <c r="J81">
        <f t="shared" si="12"/>
        <v>0</v>
      </c>
      <c r="K81">
        <f t="shared" si="13"/>
        <v>5.0596421635811474E-3</v>
      </c>
      <c r="L81" s="6">
        <f t="shared" si="16"/>
        <v>0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7"/>
        <v>0.81100000000000005</v>
      </c>
      <c r="T81">
        <f t="shared" si="18"/>
        <v>0.71203100000000008</v>
      </c>
      <c r="U81">
        <f t="shared" si="19"/>
        <v>1.1389953527304288</v>
      </c>
    </row>
    <row r="82" spans="1:21" x14ac:dyDescent="0.25">
      <c r="A82" s="4">
        <f t="shared" si="20"/>
        <v>80</v>
      </c>
      <c r="B82" s="4">
        <v>13830</v>
      </c>
      <c r="C82" s="4">
        <v>13870</v>
      </c>
      <c r="D82" s="6">
        <f t="shared" si="14"/>
        <v>1.0007230657989876</v>
      </c>
      <c r="E82" s="4">
        <f t="shared" si="21"/>
        <v>80</v>
      </c>
      <c r="F82" s="4">
        <v>22980</v>
      </c>
      <c r="G82" s="4">
        <v>22990</v>
      </c>
      <c r="H82" s="6">
        <f t="shared" si="15"/>
        <v>1.0004351610095736</v>
      </c>
      <c r="I82" s="3"/>
      <c r="J82" s="3">
        <f t="shared" si="12"/>
        <v>4.3506635448065198E-4</v>
      </c>
      <c r="K82" s="3">
        <f t="shared" si="13"/>
        <v>7.2280451285657867E-4</v>
      </c>
      <c r="L82" s="6">
        <f t="shared" si="16"/>
        <v>0.60191427521839413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7"/>
        <v>0.69398786489754427</v>
      </c>
      <c r="T82" s="3">
        <f t="shared" si="18"/>
        <v>0.75145397736970398</v>
      </c>
      <c r="U82">
        <f t="shared" si="19"/>
        <v>0.92352677049723397</v>
      </c>
    </row>
    <row r="83" spans="1:21" x14ac:dyDescent="0.25">
      <c r="A83" s="4">
        <f t="shared" si="20"/>
        <v>81</v>
      </c>
      <c r="B83" s="4">
        <v>13820</v>
      </c>
      <c r="C83" s="4">
        <v>13840</v>
      </c>
      <c r="D83" s="6">
        <f t="shared" si="14"/>
        <v>1.0021707670043416</v>
      </c>
      <c r="E83" s="4">
        <f t="shared" si="21"/>
        <v>81</v>
      </c>
      <c r="F83" s="4">
        <v>22980</v>
      </c>
      <c r="G83" s="4">
        <v>22990</v>
      </c>
      <c r="H83" s="6">
        <f t="shared" si="15"/>
        <v>1.0004351610095736</v>
      </c>
      <c r="J83">
        <f t="shared" si="12"/>
        <v>4.3506635448065198E-4</v>
      </c>
      <c r="K83">
        <f t="shared" si="13"/>
        <v>2.1684142938237349E-3</v>
      </c>
      <c r="L83" s="6">
        <f t="shared" si="16"/>
        <v>0.2006380218576522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7"/>
        <v>0.77199596855087249</v>
      </c>
      <c r="T83">
        <f t="shared" si="18"/>
        <v>0.72517198787958892</v>
      </c>
      <c r="U83">
        <f t="shared" si="19"/>
        <v>1.0645694834520532</v>
      </c>
    </row>
    <row r="84" spans="1:21" x14ac:dyDescent="0.25">
      <c r="A84" s="4">
        <f t="shared" si="20"/>
        <v>82</v>
      </c>
      <c r="B84" s="4">
        <v>13810</v>
      </c>
      <c r="C84" s="4">
        <v>13850</v>
      </c>
      <c r="D84" s="6">
        <f t="shared" si="14"/>
        <v>1</v>
      </c>
      <c r="E84" s="4">
        <f t="shared" si="21"/>
        <v>82</v>
      </c>
      <c r="F84" s="4">
        <v>22980</v>
      </c>
      <c r="G84" s="4">
        <v>22990</v>
      </c>
      <c r="H84" s="6">
        <f t="shared" si="15"/>
        <v>1.0004351610095736</v>
      </c>
      <c r="J84">
        <f t="shared" si="12"/>
        <v>4.3506635448065198E-4</v>
      </c>
      <c r="K84">
        <f t="shared" si="13"/>
        <v>0</v>
      </c>
      <c r="L84" s="6" t="e">
        <f t="shared" si="16"/>
        <v>#DIV/0!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 t="e">
        <f t="shared" si="17"/>
        <v>#DIV/0!</v>
      </c>
      <c r="T84" t="e">
        <f t="shared" si="18"/>
        <v>#DIV/0!</v>
      </c>
      <c r="U84" t="e">
        <f t="shared" si="19"/>
        <v>#DIV/0!</v>
      </c>
    </row>
    <row r="85" spans="1:21" x14ac:dyDescent="0.25">
      <c r="A85" s="4">
        <f t="shared" si="20"/>
        <v>83</v>
      </c>
      <c r="B85" s="4">
        <v>13800</v>
      </c>
      <c r="C85" s="4">
        <v>13810</v>
      </c>
      <c r="D85" s="6">
        <f t="shared" si="14"/>
        <v>1.0007246376811594</v>
      </c>
      <c r="E85" s="4">
        <f t="shared" si="21"/>
        <v>83</v>
      </c>
      <c r="F85" s="4">
        <v>22980</v>
      </c>
      <c r="G85" s="4">
        <v>22990</v>
      </c>
      <c r="H85" s="6">
        <f t="shared" si="15"/>
        <v>1.0004351610095736</v>
      </c>
      <c r="J85">
        <f t="shared" si="12"/>
        <v>4.3506635448065198E-4</v>
      </c>
      <c r="K85">
        <f t="shared" si="13"/>
        <v>7.2437525804170159E-4</v>
      </c>
      <c r="L85" s="6">
        <f t="shared" si="16"/>
        <v>0.60060907609796588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7"/>
        <v>0.69424159560655552</v>
      </c>
      <c r="T85">
        <f t="shared" si="18"/>
        <v>0.75136849204811251</v>
      </c>
      <c r="U85">
        <f t="shared" si="19"/>
        <v>0.92396953419508177</v>
      </c>
    </row>
    <row r="86" spans="1:21" x14ac:dyDescent="0.25">
      <c r="A86" s="4">
        <f t="shared" si="20"/>
        <v>84</v>
      </c>
      <c r="B86" s="4">
        <v>13770</v>
      </c>
      <c r="C86" s="4">
        <v>13810</v>
      </c>
      <c r="D86" s="6">
        <f t="shared" si="14"/>
        <v>1.0043572984749456</v>
      </c>
      <c r="E86" s="4">
        <f t="shared" si="21"/>
        <v>84</v>
      </c>
      <c r="F86" s="4">
        <v>22980</v>
      </c>
      <c r="G86" s="4">
        <v>22990</v>
      </c>
      <c r="H86" s="6">
        <f t="shared" si="15"/>
        <v>1.0004351610095736</v>
      </c>
      <c r="I86" s="3"/>
      <c r="J86" s="3">
        <f t="shared" si="12"/>
        <v>4.3506635448065198E-4</v>
      </c>
      <c r="K86" s="3">
        <f t="shared" si="13"/>
        <v>4.3478329361034225E-3</v>
      </c>
      <c r="L86" s="6">
        <f t="shared" si="16"/>
        <v>0.10006510389761282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7"/>
        <v>0.79154734380230407</v>
      </c>
      <c r="T86" s="3">
        <f t="shared" si="18"/>
        <v>0.71858486404487809</v>
      </c>
      <c r="U86">
        <f t="shared" si="19"/>
        <v>1.1015363437336041</v>
      </c>
    </row>
    <row r="87" spans="1:21" x14ac:dyDescent="0.25">
      <c r="A87" s="5">
        <f t="shared" si="20"/>
        <v>85</v>
      </c>
      <c r="B87" s="4">
        <v>13780</v>
      </c>
      <c r="C87" s="4">
        <v>13830</v>
      </c>
      <c r="D87" s="6">
        <f t="shared" si="14"/>
        <v>1.0036284470246735</v>
      </c>
      <c r="E87" s="5">
        <f t="shared" si="21"/>
        <v>85</v>
      </c>
      <c r="F87" s="4">
        <v>22980</v>
      </c>
      <c r="G87" s="4">
        <v>22990</v>
      </c>
      <c r="H87" s="6">
        <f t="shared" si="15"/>
        <v>0</v>
      </c>
      <c r="I87" s="3"/>
      <c r="J87" s="3" t="e">
        <f t="shared" si="12"/>
        <v>#NUM!</v>
      </c>
      <c r="K87" s="3">
        <f t="shared" si="13"/>
        <v>3.621880091154355E-3</v>
      </c>
      <c r="L87" s="6" t="e">
        <f t="shared" si="16"/>
        <v>#NUM!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 t="e">
        <f t="shared" si="17"/>
        <v>#NUM!</v>
      </c>
      <c r="T87" s="3" t="e">
        <f t="shared" si="18"/>
        <v>#NUM!</v>
      </c>
      <c r="U87" t="e">
        <f t="shared" si="19"/>
        <v>#NUM!</v>
      </c>
    </row>
    <row r="88" spans="1:21" x14ac:dyDescent="0.25">
      <c r="A88" s="5">
        <f t="shared" si="20"/>
        <v>86</v>
      </c>
      <c r="B88" s="4">
        <v>13790</v>
      </c>
      <c r="C88" s="4">
        <v>13830</v>
      </c>
      <c r="D88" s="6">
        <f t="shared" si="14"/>
        <v>1.0275562001450327</v>
      </c>
      <c r="E88" s="5">
        <f t="shared" si="21"/>
        <v>86</v>
      </c>
      <c r="H88" s="6" t="e">
        <f t="shared" si="15"/>
        <v>#DIV/0!</v>
      </c>
      <c r="I88" s="3"/>
      <c r="J88" s="3" t="e">
        <f t="shared" si="12"/>
        <v>#DIV/0!</v>
      </c>
      <c r="K88" s="3">
        <f t="shared" si="13"/>
        <v>2.7183361897378674E-2</v>
      </c>
      <c r="L88" s="6" t="e">
        <f t="shared" si="16"/>
        <v>#DIV/0!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 t="e">
        <f t="shared" si="17"/>
        <v>#DIV/0!</v>
      </c>
      <c r="T88" s="3" t="e">
        <f t="shared" si="18"/>
        <v>#DIV/0!</v>
      </c>
      <c r="U88" t="e">
        <f t="shared" si="19"/>
        <v>#DIV/0!</v>
      </c>
    </row>
    <row r="89" spans="1:21" x14ac:dyDescent="0.25">
      <c r="A89" s="4">
        <f t="shared" si="20"/>
        <v>87</v>
      </c>
      <c r="B89" s="4">
        <v>13790</v>
      </c>
      <c r="C89" s="4">
        <v>14170</v>
      </c>
      <c r="D89" s="6">
        <f t="shared" si="14"/>
        <v>1.0246555474981871</v>
      </c>
      <c r="E89" s="4">
        <f t="shared" si="21"/>
        <v>87</v>
      </c>
      <c r="F89" s="4">
        <v>22970</v>
      </c>
      <c r="G89" s="4">
        <v>22990</v>
      </c>
      <c r="H89" s="6">
        <f t="shared" si="15"/>
        <v>1.0056595559425336</v>
      </c>
      <c r="J89">
        <f t="shared" si="12"/>
        <v>5.6436008267408792E-3</v>
      </c>
      <c r="K89">
        <f t="shared" si="13"/>
        <v>2.4356504891225639E-2</v>
      </c>
      <c r="L89" s="6">
        <f t="shared" si="16"/>
        <v>0.23170815566292396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7"/>
        <v>0.76595593453912758</v>
      </c>
      <c r="T89">
        <f t="shared" si="18"/>
        <v>0.72720695736329899</v>
      </c>
      <c r="U89">
        <f t="shared" si="19"/>
        <v>1.0532846623419616</v>
      </c>
    </row>
    <row r="90" spans="1:21" x14ac:dyDescent="0.25">
      <c r="A90" s="4">
        <f t="shared" si="20"/>
        <v>88</v>
      </c>
      <c r="B90" s="4">
        <v>13900</v>
      </c>
      <c r="C90" s="4">
        <v>14130</v>
      </c>
      <c r="D90" s="6">
        <f t="shared" si="14"/>
        <v>1</v>
      </c>
      <c r="E90" s="4">
        <f t="shared" si="21"/>
        <v>88</v>
      </c>
      <c r="F90" s="4">
        <v>23000</v>
      </c>
      <c r="G90" s="4">
        <v>23100</v>
      </c>
      <c r="H90" s="6">
        <f t="shared" si="15"/>
        <v>1</v>
      </c>
      <c r="J90">
        <f t="shared" si="12"/>
        <v>0</v>
      </c>
      <c r="K90">
        <f t="shared" si="13"/>
        <v>0</v>
      </c>
      <c r="L90" s="6" t="e">
        <f t="shared" si="16"/>
        <v>#DIV/0!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 t="e">
        <f t="shared" ref="S90:S91" si="22">O90-Q90*L90</f>
        <v>#DIV/0!</v>
      </c>
      <c r="T90" t="e">
        <f t="shared" si="18"/>
        <v>#DIV/0!</v>
      </c>
      <c r="U90" t="e">
        <f t="shared" si="19"/>
        <v>#DIV/0!</v>
      </c>
    </row>
    <row r="91" spans="1:21" x14ac:dyDescent="0.25">
      <c r="A91" s="4">
        <f t="shared" si="20"/>
        <v>89</v>
      </c>
      <c r="B91" s="4">
        <v>13880</v>
      </c>
      <c r="C91" s="4">
        <v>13900</v>
      </c>
      <c r="D91" s="6">
        <f t="shared" si="14"/>
        <v>1.0021613832853027</v>
      </c>
      <c r="E91" s="4">
        <f t="shared" si="21"/>
        <v>89</v>
      </c>
      <c r="F91" s="4">
        <v>22990</v>
      </c>
      <c r="G91" s="4">
        <v>23000</v>
      </c>
      <c r="H91" s="6">
        <f t="shared" si="15"/>
        <v>1</v>
      </c>
      <c r="J91">
        <f t="shared" si="12"/>
        <v>0</v>
      </c>
      <c r="K91">
        <f t="shared" si="13"/>
        <v>2.1590508566931912E-3</v>
      </c>
      <c r="L91" s="6">
        <f t="shared" si="16"/>
        <v>0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2"/>
        <v>0.81100000000000005</v>
      </c>
      <c r="T91">
        <f t="shared" si="18"/>
        <v>0.71203100000000008</v>
      </c>
      <c r="U91">
        <f t="shared" si="19"/>
        <v>1.1389953527304288</v>
      </c>
    </row>
    <row r="92" spans="1:21" x14ac:dyDescent="0.25">
      <c r="A92" s="4">
        <f t="shared" si="20"/>
        <v>90</v>
      </c>
      <c r="B92" s="4">
        <v>13880</v>
      </c>
      <c r="C92" s="4">
        <v>13910</v>
      </c>
      <c r="D92" s="6">
        <f t="shared" si="14"/>
        <v>0</v>
      </c>
      <c r="E92" s="4">
        <f t="shared" si="21"/>
        <v>90</v>
      </c>
      <c r="F92" s="4">
        <v>22980</v>
      </c>
      <c r="G92" s="4">
        <v>22990</v>
      </c>
      <c r="H92" s="6">
        <f t="shared" si="15"/>
        <v>0</v>
      </c>
      <c r="J92" t="e">
        <f t="shared" si="12"/>
        <v>#NUM!</v>
      </c>
      <c r="K92" t="e">
        <f t="shared" si="13"/>
        <v>#NUM!</v>
      </c>
      <c r="L92" s="6" t="e">
        <f t="shared" si="16"/>
        <v>#NUM!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ros1 </vt:lpstr>
      <vt:lpstr>ros2 </vt:lpstr>
      <vt:lpstr>ros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2017-10-28T08:57:23Z</dcterms:created>
  <dcterms:modified xsi:type="dcterms:W3CDTF">2017-11-09T02:57:07Z</dcterms:modified>
</cp:coreProperties>
</file>