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gu\research\project Oxy\after the pressure\fred\"/>
    </mc:Choice>
  </mc:AlternateContent>
  <bookViews>
    <workbookView xWindow="0" yWindow="0" windowWidth="12405" windowHeight="7080"/>
  </bookViews>
  <sheets>
    <sheet name="ros1 " sheetId="1" r:id="rId1"/>
    <sheet name="ros2 " sheetId="2" r:id="rId2"/>
    <sheet name="ro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Z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Z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H92" i="3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H2" i="2" l="1"/>
  <c r="D2" i="2"/>
  <c r="K2" i="2" s="1"/>
  <c r="K5" i="3"/>
  <c r="K7" i="3"/>
  <c r="K8" i="3"/>
  <c r="K9" i="3"/>
  <c r="K10" i="3"/>
  <c r="K11" i="3"/>
  <c r="K13" i="3"/>
  <c r="K15" i="3"/>
  <c r="K18" i="3"/>
  <c r="K19" i="3"/>
  <c r="K21" i="3"/>
  <c r="K22" i="3"/>
  <c r="K23" i="3"/>
  <c r="K26" i="3"/>
  <c r="K27" i="3"/>
  <c r="K29" i="3"/>
  <c r="K30" i="3"/>
  <c r="K33" i="3"/>
  <c r="K34" i="3"/>
  <c r="K35" i="3"/>
  <c r="K37" i="3"/>
  <c r="K39" i="3"/>
  <c r="K41" i="3"/>
  <c r="K44" i="3"/>
  <c r="K45" i="3"/>
  <c r="K46" i="3"/>
  <c r="K47" i="3"/>
  <c r="K49" i="3"/>
  <c r="K53" i="3"/>
  <c r="K54" i="3"/>
  <c r="K55" i="3"/>
  <c r="K58" i="3"/>
  <c r="K59" i="3"/>
  <c r="K62" i="3"/>
  <c r="K63" i="3"/>
  <c r="K65" i="3"/>
  <c r="K66" i="3"/>
  <c r="K67" i="3"/>
  <c r="K69" i="3"/>
  <c r="K70" i="3"/>
  <c r="K73" i="3"/>
  <c r="K77" i="3"/>
  <c r="K79" i="3"/>
  <c r="K81" i="3"/>
  <c r="K82" i="3"/>
  <c r="K83" i="3"/>
  <c r="K85" i="3"/>
  <c r="K87" i="3"/>
  <c r="K89" i="3"/>
  <c r="K90" i="3"/>
  <c r="D2" i="3"/>
  <c r="K2" i="3" s="1"/>
  <c r="J3" i="3"/>
  <c r="J4" i="3"/>
  <c r="J5" i="3"/>
  <c r="J6" i="3"/>
  <c r="J10" i="3"/>
  <c r="J11" i="3"/>
  <c r="J13" i="3"/>
  <c r="J14" i="3"/>
  <c r="J15" i="3"/>
  <c r="J18" i="3"/>
  <c r="J19" i="3"/>
  <c r="J20" i="3"/>
  <c r="J21" i="3"/>
  <c r="J23" i="3"/>
  <c r="J25" i="3"/>
  <c r="J26" i="3"/>
  <c r="J27" i="3"/>
  <c r="J30" i="3"/>
  <c r="J31" i="3"/>
  <c r="J33" i="3"/>
  <c r="J34" i="3"/>
  <c r="J35" i="3"/>
  <c r="J36" i="3"/>
  <c r="J38" i="3"/>
  <c r="J39" i="3"/>
  <c r="J40" i="3"/>
  <c r="J41" i="3"/>
  <c r="J42" i="3"/>
  <c r="J45" i="3"/>
  <c r="J46" i="3"/>
  <c r="J47" i="3"/>
  <c r="J49" i="3"/>
  <c r="J51" i="3"/>
  <c r="J52" i="3"/>
  <c r="J53" i="3"/>
  <c r="J55" i="3"/>
  <c r="J58" i="3"/>
  <c r="J59" i="3"/>
  <c r="J61" i="3"/>
  <c r="J62" i="3"/>
  <c r="J63" i="3"/>
  <c r="J64" i="3"/>
  <c r="J65" i="3"/>
  <c r="J66" i="3"/>
  <c r="J67" i="3"/>
  <c r="J69" i="3"/>
  <c r="J70" i="3"/>
  <c r="J71" i="3"/>
  <c r="J72" i="3"/>
  <c r="J73" i="3"/>
  <c r="J74" i="3"/>
  <c r="J75" i="3"/>
  <c r="J76" i="3"/>
  <c r="J77" i="3"/>
  <c r="J78" i="3"/>
  <c r="J79" i="3"/>
  <c r="J82" i="3"/>
  <c r="J83" i="3"/>
  <c r="J85" i="3"/>
  <c r="J86" i="3"/>
  <c r="J89" i="3"/>
  <c r="J90" i="3"/>
  <c r="J91" i="3"/>
  <c r="H2" i="3"/>
  <c r="J2" i="3" s="1"/>
  <c r="J92" i="3"/>
  <c r="K92" i="3"/>
  <c r="K91" i="3"/>
  <c r="K88" i="3"/>
  <c r="J88" i="3"/>
  <c r="J87" i="3"/>
  <c r="K86" i="3"/>
  <c r="K84" i="3"/>
  <c r="J84" i="3"/>
  <c r="J81" i="3"/>
  <c r="K80" i="3"/>
  <c r="J80" i="3"/>
  <c r="K78" i="3"/>
  <c r="K76" i="3"/>
  <c r="K75" i="3"/>
  <c r="K74" i="3"/>
  <c r="K72" i="3"/>
  <c r="K71" i="3"/>
  <c r="K68" i="3"/>
  <c r="J68" i="3"/>
  <c r="K64" i="3"/>
  <c r="K61" i="3"/>
  <c r="J60" i="3"/>
  <c r="K60" i="3"/>
  <c r="J57" i="3"/>
  <c r="K57" i="3"/>
  <c r="J56" i="3"/>
  <c r="K56" i="3"/>
  <c r="J54" i="3"/>
  <c r="K52" i="3"/>
  <c r="K51" i="3"/>
  <c r="K50" i="3"/>
  <c r="J50" i="3"/>
  <c r="J48" i="3"/>
  <c r="K48" i="3"/>
  <c r="J44" i="3"/>
  <c r="J43" i="3"/>
  <c r="K43" i="3"/>
  <c r="K42" i="3"/>
  <c r="K40" i="3"/>
  <c r="K38" i="3"/>
  <c r="J37" i="3"/>
  <c r="K36" i="3"/>
  <c r="K32" i="3"/>
  <c r="J32" i="3"/>
  <c r="K31" i="3"/>
  <c r="J29" i="3"/>
  <c r="K28" i="3"/>
  <c r="J28" i="3"/>
  <c r="K25" i="3"/>
  <c r="K24" i="3"/>
  <c r="J24" i="3"/>
  <c r="J22" i="3"/>
  <c r="K20" i="3"/>
  <c r="J17" i="3"/>
  <c r="K17" i="3"/>
  <c r="J16" i="3"/>
  <c r="K16" i="3"/>
  <c r="K14" i="3"/>
  <c r="J12" i="3"/>
  <c r="K12" i="3"/>
  <c r="J9" i="3"/>
  <c r="J8" i="3"/>
  <c r="J7" i="3"/>
  <c r="K6" i="3"/>
  <c r="K4" i="3"/>
  <c r="K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K37" i="2"/>
  <c r="J4" i="2"/>
  <c r="J8" i="2"/>
  <c r="J11" i="2"/>
  <c r="J12" i="2"/>
  <c r="J16" i="2"/>
  <c r="J19" i="2"/>
  <c r="J24" i="2"/>
  <c r="J28" i="2"/>
  <c r="J31" i="2"/>
  <c r="J32" i="2"/>
  <c r="J34" i="2"/>
  <c r="J35" i="2"/>
  <c r="J39" i="2"/>
  <c r="J40" i="2"/>
  <c r="J44" i="2"/>
  <c r="J48" i="2"/>
  <c r="J51" i="2"/>
  <c r="J52" i="2"/>
  <c r="J54" i="2"/>
  <c r="J55" i="2"/>
  <c r="J56" i="2"/>
  <c r="J59" i="2"/>
  <c r="J62" i="2"/>
  <c r="J64" i="2"/>
  <c r="J67" i="2"/>
  <c r="J68" i="2"/>
  <c r="J70" i="2"/>
  <c r="J71" i="2"/>
  <c r="J72" i="2"/>
  <c r="J75" i="2"/>
  <c r="J76" i="2"/>
  <c r="J78" i="2"/>
  <c r="J79" i="2"/>
  <c r="J80" i="2"/>
  <c r="J83" i="2"/>
  <c r="J84" i="2"/>
  <c r="J86" i="2"/>
  <c r="J88" i="2"/>
  <c r="J91" i="2"/>
  <c r="J92" i="2"/>
  <c r="K3" i="2"/>
  <c r="K4" i="2"/>
  <c r="K6" i="2"/>
  <c r="K8" i="2"/>
  <c r="K9" i="2"/>
  <c r="K10" i="2"/>
  <c r="K11" i="2"/>
  <c r="K12" i="2"/>
  <c r="K13" i="2"/>
  <c r="K14" i="2"/>
  <c r="K15" i="2"/>
  <c r="K16" i="2"/>
  <c r="K17" i="2"/>
  <c r="K18" i="2"/>
  <c r="K20" i="2"/>
  <c r="K21" i="2"/>
  <c r="K23" i="2"/>
  <c r="K25" i="2"/>
  <c r="K26" i="2"/>
  <c r="K28" i="2"/>
  <c r="K29" i="2"/>
  <c r="K30" i="2"/>
  <c r="K32" i="2"/>
  <c r="K34" i="2"/>
  <c r="K35" i="2"/>
  <c r="K36" i="2"/>
  <c r="K38" i="2"/>
  <c r="K39" i="2"/>
  <c r="K41" i="2"/>
  <c r="K42" i="2"/>
  <c r="K43" i="2"/>
  <c r="K44" i="2"/>
  <c r="K45" i="2"/>
  <c r="K46" i="2"/>
  <c r="K47" i="2"/>
  <c r="K49" i="2"/>
  <c r="K50" i="2"/>
  <c r="K52" i="2"/>
  <c r="K53" i="2"/>
  <c r="K54" i="2"/>
  <c r="K56" i="2"/>
  <c r="K57" i="2"/>
  <c r="K58" i="2"/>
  <c r="K59" i="2"/>
  <c r="K60" i="2"/>
  <c r="K61" i="2"/>
  <c r="K62" i="2"/>
  <c r="K63" i="2"/>
  <c r="K64" i="2"/>
  <c r="K65" i="2"/>
  <c r="K66" i="2"/>
  <c r="K67" i="2"/>
  <c r="K69" i="2"/>
  <c r="K70" i="2"/>
  <c r="K71" i="2"/>
  <c r="K73" i="2"/>
  <c r="K74" i="2"/>
  <c r="K75" i="2"/>
  <c r="K77" i="2"/>
  <c r="K78" i="2"/>
  <c r="K79" i="2"/>
  <c r="K81" i="2"/>
  <c r="K82" i="2"/>
  <c r="K84" i="2"/>
  <c r="K85" i="2"/>
  <c r="K86" i="2"/>
  <c r="K87" i="2"/>
  <c r="K88" i="2"/>
  <c r="K89" i="2"/>
  <c r="K90" i="2"/>
  <c r="K91" i="2"/>
  <c r="K92" i="2"/>
  <c r="J90" i="2"/>
  <c r="J89" i="2"/>
  <c r="J87" i="2"/>
  <c r="J85" i="2"/>
  <c r="K83" i="2"/>
  <c r="J82" i="2"/>
  <c r="J81" i="2"/>
  <c r="K80" i="2"/>
  <c r="J77" i="2"/>
  <c r="K76" i="2"/>
  <c r="J74" i="2"/>
  <c r="J73" i="2"/>
  <c r="K72" i="2"/>
  <c r="J69" i="2"/>
  <c r="K68" i="2"/>
  <c r="J66" i="2"/>
  <c r="J65" i="2"/>
  <c r="J63" i="2"/>
  <c r="J61" i="2"/>
  <c r="J60" i="2"/>
  <c r="J58" i="2"/>
  <c r="J57" i="2"/>
  <c r="K55" i="2"/>
  <c r="J53" i="2"/>
  <c r="K51" i="2"/>
  <c r="J50" i="2"/>
  <c r="J49" i="2"/>
  <c r="K48" i="2"/>
  <c r="J47" i="2"/>
  <c r="J46" i="2"/>
  <c r="J45" i="2"/>
  <c r="J43" i="2"/>
  <c r="J42" i="2"/>
  <c r="J41" i="2"/>
  <c r="K40" i="2"/>
  <c r="J38" i="2"/>
  <c r="J37" i="2"/>
  <c r="J36" i="2"/>
  <c r="K33" i="2"/>
  <c r="J33" i="2"/>
  <c r="K31" i="2"/>
  <c r="J30" i="2"/>
  <c r="J29" i="2"/>
  <c r="J27" i="2"/>
  <c r="K27" i="2"/>
  <c r="J26" i="2"/>
  <c r="J25" i="2"/>
  <c r="K24" i="2"/>
  <c r="J23" i="2"/>
  <c r="K22" i="2"/>
  <c r="J22" i="2"/>
  <c r="J21" i="2"/>
  <c r="J20" i="2"/>
  <c r="K19" i="2"/>
  <c r="J18" i="2"/>
  <c r="J17" i="2"/>
  <c r="J15" i="2"/>
  <c r="J14" i="2"/>
  <c r="J13" i="2"/>
  <c r="J10" i="2"/>
  <c r="J9" i="2"/>
  <c r="J7" i="2"/>
  <c r="K7" i="2"/>
  <c r="J6" i="2"/>
  <c r="K5" i="2"/>
  <c r="J5" i="2"/>
  <c r="J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J2" i="2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H2" i="1"/>
  <c r="J2" i="1" s="1"/>
  <c r="T84" i="3" l="1"/>
  <c r="S75" i="3"/>
  <c r="T48" i="3"/>
  <c r="S47" i="3"/>
  <c r="S25" i="3"/>
  <c r="S6" i="3"/>
  <c r="S19" i="3"/>
  <c r="T80" i="3"/>
  <c r="S29" i="3"/>
  <c r="T81" i="3"/>
  <c r="T72" i="2"/>
  <c r="L2" i="2"/>
  <c r="T52" i="2"/>
  <c r="T63" i="2"/>
  <c r="S47" i="2"/>
  <c r="S83" i="2"/>
  <c r="T79" i="2"/>
  <c r="S67" i="2"/>
  <c r="T51" i="2"/>
  <c r="T19" i="2"/>
  <c r="T11" i="2"/>
  <c r="T16" i="2"/>
  <c r="S45" i="2"/>
  <c r="T65" i="2"/>
  <c r="T61" i="2"/>
  <c r="S44" i="2"/>
  <c r="T81" i="2"/>
  <c r="S43" i="2"/>
  <c r="S77" i="2"/>
  <c r="T24" i="2"/>
  <c r="T56" i="2"/>
  <c r="T24" i="3"/>
  <c r="S44" i="3"/>
  <c r="T56" i="3"/>
  <c r="S59" i="3"/>
  <c r="S87" i="3"/>
  <c r="T89" i="3"/>
  <c r="T9" i="3"/>
  <c r="T15" i="3"/>
  <c r="T31" i="3"/>
  <c r="S55" i="3"/>
  <c r="T88" i="3"/>
  <c r="T90" i="3"/>
  <c r="S82" i="3"/>
  <c r="T78" i="3"/>
  <c r="S70" i="3"/>
  <c r="S42" i="3"/>
  <c r="T38" i="3"/>
  <c r="S34" i="3"/>
  <c r="T30" i="3"/>
  <c r="T10" i="3"/>
  <c r="T3" i="3"/>
  <c r="S8" i="3"/>
  <c r="S12" i="3"/>
  <c r="S17" i="3"/>
  <c r="T23" i="3"/>
  <c r="T27" i="3"/>
  <c r="T32" i="3"/>
  <c r="S35" i="3"/>
  <c r="T66" i="3"/>
  <c r="T68" i="3"/>
  <c r="S73" i="3"/>
  <c r="T61" i="3"/>
  <c r="S49" i="3"/>
  <c r="T45" i="3"/>
  <c r="S41" i="3"/>
  <c r="S21" i="3"/>
  <c r="T5" i="3"/>
  <c r="T60" i="3"/>
  <c r="S63" i="3"/>
  <c r="T76" i="3"/>
  <c r="S72" i="3"/>
  <c r="T64" i="3"/>
  <c r="S52" i="3"/>
  <c r="S40" i="3"/>
  <c r="S36" i="3"/>
  <c r="S20" i="3"/>
  <c r="S4" i="3"/>
  <c r="L2" i="3"/>
  <c r="S2" i="3" s="1"/>
  <c r="S14" i="3"/>
  <c r="T58" i="3"/>
  <c r="T50" i="3"/>
  <c r="T65" i="3"/>
  <c r="T77" i="3"/>
  <c r="S53" i="3"/>
  <c r="T33" i="3"/>
  <c r="S84" i="3"/>
  <c r="S69" i="3"/>
  <c r="S85" i="3"/>
  <c r="T44" i="3"/>
  <c r="T34" i="3"/>
  <c r="T57" i="3"/>
  <c r="S57" i="3"/>
  <c r="T28" i="3"/>
  <c r="S28" i="3"/>
  <c r="T49" i="3"/>
  <c r="T55" i="3"/>
  <c r="S64" i="3"/>
  <c r="S80" i="3"/>
  <c r="T73" i="3"/>
  <c r="S89" i="3"/>
  <c r="T28" i="2"/>
  <c r="T85" i="2"/>
  <c r="S42" i="2"/>
  <c r="T33" i="2"/>
  <c r="S37" i="2"/>
  <c r="S89" i="2"/>
  <c r="T57" i="2"/>
  <c r="T41" i="2"/>
  <c r="T29" i="2"/>
  <c r="T25" i="2"/>
  <c r="T21" i="2"/>
  <c r="T17" i="2"/>
  <c r="T13" i="2"/>
  <c r="T9" i="2"/>
  <c r="T69" i="2"/>
  <c r="S15" i="2"/>
  <c r="T66" i="2"/>
  <c r="S6" i="2"/>
  <c r="T14" i="2"/>
  <c r="T20" i="2"/>
  <c r="S27" i="2"/>
  <c r="T32" i="2"/>
  <c r="S39" i="2"/>
  <c r="S49" i="2"/>
  <c r="S68" i="2"/>
  <c r="S84" i="2"/>
  <c r="S10" i="2"/>
  <c r="S3" i="2"/>
  <c r="S36" i="2"/>
  <c r="T40" i="2"/>
  <c r="T46" i="2"/>
  <c r="T82" i="2"/>
  <c r="T5" i="2"/>
  <c r="S22" i="2"/>
  <c r="S26" i="2"/>
  <c r="S54" i="2"/>
  <c r="T70" i="2"/>
  <c r="T86" i="2"/>
  <c r="S29" i="2"/>
  <c r="S2" i="2"/>
  <c r="T2" i="2"/>
  <c r="S32" i="2"/>
  <c r="T10" i="2"/>
  <c r="S25" i="2"/>
  <c r="T31" i="2"/>
  <c r="S31" i="2"/>
  <c r="T12" i="2"/>
  <c r="S12" i="2"/>
  <c r="S16" i="2"/>
  <c r="S24" i="2"/>
  <c r="T42" i="2"/>
  <c r="S79" i="2"/>
  <c r="S61" i="2"/>
  <c r="T73" i="2"/>
  <c r="S73" i="2"/>
  <c r="T26" i="2"/>
  <c r="S33" i="2"/>
  <c r="T39" i="2"/>
  <c r="T89" i="2"/>
  <c r="S51" i="2"/>
  <c r="S53" i="2"/>
  <c r="T53" i="2"/>
  <c r="T77" i="2"/>
  <c r="S82" i="2"/>
  <c r="S85" i="2"/>
  <c r="S81" i="2"/>
  <c r="T83" i="2"/>
  <c r="U83" i="2" s="1"/>
  <c r="S52" i="2"/>
  <c r="S56" i="3" l="1"/>
  <c r="T12" i="3"/>
  <c r="S68" i="3"/>
  <c r="S30" i="3"/>
  <c r="T70" i="3"/>
  <c r="S66" i="3"/>
  <c r="T20" i="3"/>
  <c r="S32" i="3"/>
  <c r="S88" i="3"/>
  <c r="S45" i="3"/>
  <c r="T14" i="3"/>
  <c r="U24" i="2"/>
  <c r="U52" i="2"/>
  <c r="U26" i="2"/>
  <c r="U33" i="2"/>
  <c r="T45" i="2"/>
  <c r="T6" i="2"/>
  <c r="U6" i="2" s="1"/>
  <c r="T15" i="2"/>
  <c r="U15" i="2" s="1"/>
  <c r="S70" i="2"/>
  <c r="U70" i="2" s="1"/>
  <c r="T68" i="2"/>
  <c r="U68" i="2" s="1"/>
  <c r="S46" i="2"/>
  <c r="U46" i="2" s="1"/>
  <c r="S13" i="2"/>
  <c r="U13" i="2" s="1"/>
  <c r="S20" i="2"/>
  <c r="S72" i="2"/>
  <c r="U72" i="2" s="1"/>
  <c r="T47" i="2"/>
  <c r="U47" i="2" s="1"/>
  <c r="S17" i="2"/>
  <c r="U17" i="2" s="1"/>
  <c r="S63" i="2"/>
  <c r="U63" i="2" s="1"/>
  <c r="S41" i="2"/>
  <c r="U41" i="2" s="1"/>
  <c r="U32" i="2"/>
  <c r="T43" i="2"/>
  <c r="U43" i="2" s="1"/>
  <c r="U31" i="2"/>
  <c r="T36" i="2"/>
  <c r="T82" i="3"/>
  <c r="S81" i="3"/>
  <c r="S65" i="2"/>
  <c r="U65" i="2" s="1"/>
  <c r="S11" i="2"/>
  <c r="U11" i="2" s="1"/>
  <c r="T67" i="2"/>
  <c r="U67" i="2" s="1"/>
  <c r="S57" i="2"/>
  <c r="U57" i="2" s="1"/>
  <c r="T49" i="2"/>
  <c r="U49" i="2" s="1"/>
  <c r="T59" i="3"/>
  <c r="S33" i="3"/>
  <c r="T75" i="3"/>
  <c r="T41" i="3"/>
  <c r="T42" i="3"/>
  <c r="T87" i="3"/>
  <c r="S60" i="3"/>
  <c r="T35" i="3"/>
  <c r="S9" i="3"/>
  <c r="S24" i="3"/>
  <c r="T21" i="3"/>
  <c r="T17" i="3"/>
  <c r="S3" i="3"/>
  <c r="S61" i="3"/>
  <c r="T40" i="3"/>
  <c r="S48" i="3"/>
  <c r="T6" i="3"/>
  <c r="T52" i="3"/>
  <c r="T85" i="3"/>
  <c r="S76" i="3"/>
  <c r="S50" i="3"/>
  <c r="S78" i="3"/>
  <c r="T47" i="3"/>
  <c r="T69" i="3"/>
  <c r="S31" i="3"/>
  <c r="S27" i="3"/>
  <c r="S23" i="3"/>
  <c r="T19" i="3"/>
  <c r="S38" i="3"/>
  <c r="T8" i="3"/>
  <c r="S5" i="3"/>
  <c r="T53" i="3"/>
  <c r="T2" i="3"/>
  <c r="S19" i="2"/>
  <c r="U19" i="2" s="1"/>
  <c r="T84" i="2"/>
  <c r="U84" i="2" s="1"/>
  <c r="S69" i="2"/>
  <c r="U69" i="2" s="1"/>
  <c r="S28" i="2"/>
  <c r="U28" i="2" s="1"/>
  <c r="S14" i="2"/>
  <c r="U14" i="2" s="1"/>
  <c r="S56" i="2"/>
  <c r="U56" i="2" s="1"/>
  <c r="S10" i="3"/>
  <c r="S65" i="3"/>
  <c r="T29" i="3"/>
  <c r="T4" i="3"/>
  <c r="S90" i="3"/>
  <c r="S15" i="3"/>
  <c r="T25" i="3"/>
  <c r="T36" i="3"/>
  <c r="T63" i="3"/>
  <c r="S66" i="2"/>
  <c r="S9" i="2"/>
  <c r="U9" i="2" s="1"/>
  <c r="U39" i="2"/>
  <c r="T27" i="2"/>
  <c r="U27" i="2" s="1"/>
  <c r="T3" i="2"/>
  <c r="U3" i="2" s="1"/>
  <c r="S86" i="2"/>
  <c r="U86" i="2" s="1"/>
  <c r="U36" i="2"/>
  <c r="T44" i="2"/>
  <c r="U44" i="2" s="1"/>
  <c r="U42" i="2"/>
  <c r="S21" i="2"/>
  <c r="U21" i="2" s="1"/>
  <c r="U85" i="2"/>
  <c r="U77" i="2"/>
  <c r="U89" i="2"/>
  <c r="U25" i="2"/>
  <c r="T72" i="3"/>
  <c r="S51" i="3"/>
  <c r="T51" i="3"/>
  <c r="S58" i="3"/>
  <c r="S77" i="3"/>
  <c r="S91" i="3"/>
  <c r="T91" i="3"/>
  <c r="T43" i="3"/>
  <c r="S43" i="3"/>
  <c r="S83" i="3"/>
  <c r="T83" i="3"/>
  <c r="S67" i="3"/>
  <c r="T67" i="3"/>
  <c r="T39" i="3"/>
  <c r="S39" i="3"/>
  <c r="T18" i="3"/>
  <c r="S18" i="3"/>
  <c r="T7" i="3"/>
  <c r="S7" i="3"/>
  <c r="T13" i="3"/>
  <c r="S13" i="3"/>
  <c r="T37" i="3"/>
  <c r="S37" i="3"/>
  <c r="T16" i="3"/>
  <c r="S16" i="3"/>
  <c r="U2" i="3"/>
  <c r="S71" i="3"/>
  <c r="T71" i="3"/>
  <c r="T86" i="3"/>
  <c r="S86" i="3"/>
  <c r="T22" i="3"/>
  <c r="S22" i="3"/>
  <c r="T62" i="3"/>
  <c r="S62" i="3"/>
  <c r="T74" i="3"/>
  <c r="S74" i="3"/>
  <c r="T54" i="3"/>
  <c r="S54" i="3"/>
  <c r="S79" i="3"/>
  <c r="T79" i="3"/>
  <c r="T46" i="3"/>
  <c r="S46" i="3"/>
  <c r="T11" i="3"/>
  <c r="S11" i="3"/>
  <c r="T26" i="3"/>
  <c r="S26" i="3"/>
  <c r="T37" i="2"/>
  <c r="U37" i="2" s="1"/>
  <c r="U45" i="2"/>
  <c r="U73" i="2"/>
  <c r="U20" i="2"/>
  <c r="U2" i="2"/>
  <c r="T64" i="2"/>
  <c r="S64" i="2"/>
  <c r="U53" i="2"/>
  <c r="T80" i="2"/>
  <c r="S80" i="2"/>
  <c r="T60" i="2"/>
  <c r="S60" i="2"/>
  <c r="T54" i="2"/>
  <c r="U54" i="2" s="1"/>
  <c r="S40" i="2"/>
  <c r="U40" i="2" s="1"/>
  <c r="S5" i="2"/>
  <c r="U5" i="2" s="1"/>
  <c r="S34" i="2"/>
  <c r="T34" i="2"/>
  <c r="T76" i="2"/>
  <c r="S76" i="2"/>
  <c r="S38" i="2"/>
  <c r="T38" i="2"/>
  <c r="T50" i="2"/>
  <c r="S50" i="2"/>
  <c r="T22" i="2"/>
  <c r="U22" i="2" s="1"/>
  <c r="U16" i="2"/>
  <c r="S91" i="2"/>
  <c r="T91" i="2"/>
  <c r="T78" i="2"/>
  <c r="S78" i="2"/>
  <c r="S59" i="2"/>
  <c r="T59" i="2"/>
  <c r="T74" i="2"/>
  <c r="S74" i="2"/>
  <c r="S55" i="2"/>
  <c r="T55" i="2"/>
  <c r="T23" i="2"/>
  <c r="S23" i="2"/>
  <c r="U79" i="2"/>
  <c r="U10" i="2"/>
  <c r="S7" i="2"/>
  <c r="T7" i="2"/>
  <c r="T62" i="2"/>
  <c r="S62" i="2"/>
  <c r="T58" i="2"/>
  <c r="S58" i="2"/>
  <c r="S75" i="2"/>
  <c r="T75" i="2"/>
  <c r="T90" i="2"/>
  <c r="S90" i="2"/>
  <c r="S71" i="2"/>
  <c r="T71" i="2"/>
  <c r="T88" i="2"/>
  <c r="S88" i="2"/>
  <c r="U81" i="2"/>
  <c r="U51" i="2"/>
  <c r="T35" i="2"/>
  <c r="S35" i="2"/>
  <c r="U61" i="2"/>
  <c r="T4" i="2"/>
  <c r="S4" i="2"/>
  <c r="U29" i="2"/>
  <c r="T48" i="2"/>
  <c r="S48" i="2"/>
  <c r="S30" i="2"/>
  <c r="T30" i="2"/>
  <c r="S87" i="2"/>
  <c r="T87" i="2"/>
  <c r="U82" i="2"/>
  <c r="S18" i="2"/>
  <c r="T18" i="2"/>
  <c r="U66" i="2"/>
  <c r="U12" i="2"/>
  <c r="T8" i="2"/>
  <c r="S8" i="2"/>
  <c r="U34" i="2" l="1"/>
  <c r="U64" i="2"/>
  <c r="U50" i="2"/>
  <c r="U38" i="2"/>
  <c r="U62" i="2"/>
  <c r="U35" i="2"/>
  <c r="U80" i="2"/>
  <c r="U4" i="2"/>
  <c r="V6" i="2" s="1"/>
  <c r="U88" i="2"/>
  <c r="U90" i="2"/>
  <c r="U58" i="2"/>
  <c r="U76" i="2"/>
  <c r="U60" i="2"/>
  <c r="U87" i="2"/>
  <c r="U55" i="2"/>
  <c r="U8" i="2"/>
  <c r="U23" i="2"/>
  <c r="U74" i="2"/>
  <c r="U7" i="2"/>
  <c r="U30" i="2"/>
  <c r="U59" i="2"/>
  <c r="U18" i="2"/>
  <c r="U48" i="2"/>
  <c r="U71" i="2"/>
  <c r="U75" i="2"/>
  <c r="U78" i="2"/>
  <c r="U91" i="2"/>
  <c r="W10" i="3" l="1"/>
  <c r="K57" i="1"/>
  <c r="K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D2" i="1"/>
  <c r="K2" i="1" s="1"/>
  <c r="S92" i="1" l="1"/>
  <c r="U92" i="1" s="1"/>
  <c r="T92" i="1"/>
  <c r="T84" i="1"/>
  <c r="S84" i="1"/>
  <c r="U84" i="1" s="1"/>
  <c r="T76" i="1"/>
  <c r="S76" i="1"/>
  <c r="U76" i="1" s="1"/>
  <c r="S68" i="1"/>
  <c r="T68" i="1"/>
  <c r="T64" i="1"/>
  <c r="S64" i="1"/>
  <c r="U64" i="1" s="1"/>
  <c r="T54" i="1"/>
  <c r="S54" i="1"/>
  <c r="U54" i="1" s="1"/>
  <c r="T50" i="1"/>
  <c r="S50" i="1"/>
  <c r="U50" i="1" s="1"/>
  <c r="T46" i="1"/>
  <c r="S46" i="1"/>
  <c r="U46" i="1" s="1"/>
  <c r="T42" i="1"/>
  <c r="S42" i="1"/>
  <c r="U42" i="1" s="1"/>
  <c r="T34" i="1"/>
  <c r="S34" i="1"/>
  <c r="U34" i="1" s="1"/>
  <c r="T26" i="1"/>
  <c r="S26" i="1"/>
  <c r="T18" i="1"/>
  <c r="S18" i="1"/>
  <c r="U18" i="1" s="1"/>
  <c r="T10" i="1"/>
  <c r="S10" i="1"/>
  <c r="U10" i="1" s="1"/>
  <c r="T6" i="1"/>
  <c r="S6" i="1"/>
  <c r="U6" i="1" s="1"/>
  <c r="T87" i="1"/>
  <c r="S87" i="1"/>
  <c r="U87" i="1" s="1"/>
  <c r="T79" i="1"/>
  <c r="S79" i="1"/>
  <c r="U79" i="1" s="1"/>
  <c r="T71" i="1"/>
  <c r="S71" i="1"/>
  <c r="U71" i="1" s="1"/>
  <c r="T63" i="1"/>
  <c r="S63" i="1"/>
  <c r="U63" i="1" s="1"/>
  <c r="S53" i="1"/>
  <c r="T53" i="1"/>
  <c r="S45" i="1"/>
  <c r="T45" i="1"/>
  <c r="T37" i="1"/>
  <c r="S37" i="1"/>
  <c r="U37" i="1" s="1"/>
  <c r="T29" i="1"/>
  <c r="S29" i="1"/>
  <c r="U29" i="1" s="1"/>
  <c r="T21" i="1"/>
  <c r="S21" i="1"/>
  <c r="U21" i="1" s="1"/>
  <c r="T9" i="1"/>
  <c r="S9" i="1"/>
  <c r="U9" i="1" s="1"/>
  <c r="S57" i="1"/>
  <c r="T57" i="1"/>
  <c r="T86" i="1"/>
  <c r="S86" i="1"/>
  <c r="U86" i="1" s="1"/>
  <c r="T78" i="1"/>
  <c r="S78" i="1"/>
  <c r="U78" i="1" s="1"/>
  <c r="T70" i="1"/>
  <c r="S70" i="1"/>
  <c r="U70" i="1" s="1"/>
  <c r="T66" i="1"/>
  <c r="S66" i="1"/>
  <c r="U66" i="1" s="1"/>
  <c r="T62" i="1"/>
  <c r="S62" i="1"/>
  <c r="U62" i="1" s="1"/>
  <c r="S56" i="1"/>
  <c r="T56" i="1"/>
  <c r="T52" i="1"/>
  <c r="S52" i="1"/>
  <c r="U52" i="1" s="1"/>
  <c r="S48" i="1"/>
  <c r="T48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2" i="1"/>
  <c r="T12" i="1"/>
  <c r="S8" i="1"/>
  <c r="T8" i="1"/>
  <c r="S4" i="1"/>
  <c r="T4" i="1"/>
  <c r="S88" i="1"/>
  <c r="T88" i="1"/>
  <c r="S80" i="1"/>
  <c r="T80" i="1"/>
  <c r="S72" i="1"/>
  <c r="T72" i="1"/>
  <c r="S60" i="1"/>
  <c r="T60" i="1"/>
  <c r="T38" i="1"/>
  <c r="S38" i="1"/>
  <c r="U38" i="1" s="1"/>
  <c r="T30" i="1"/>
  <c r="S30" i="1"/>
  <c r="T22" i="1"/>
  <c r="S22" i="1"/>
  <c r="U22" i="1" s="1"/>
  <c r="T14" i="1"/>
  <c r="S14" i="1"/>
  <c r="T58" i="1"/>
  <c r="S58" i="1"/>
  <c r="U58" i="1" s="1"/>
  <c r="T91" i="1"/>
  <c r="S91" i="1"/>
  <c r="T83" i="1"/>
  <c r="S83" i="1"/>
  <c r="U83" i="1" s="1"/>
  <c r="T75" i="1"/>
  <c r="S75" i="1"/>
  <c r="T67" i="1"/>
  <c r="S67" i="1"/>
  <c r="U67" i="1" s="1"/>
  <c r="T59" i="1"/>
  <c r="S59" i="1"/>
  <c r="U59" i="1" s="1"/>
  <c r="S49" i="1"/>
  <c r="T49" i="1"/>
  <c r="T41" i="1"/>
  <c r="S41" i="1"/>
  <c r="U41" i="1" s="1"/>
  <c r="T33" i="1"/>
  <c r="S33" i="1"/>
  <c r="U33" i="1" s="1"/>
  <c r="T25" i="1"/>
  <c r="S25" i="1"/>
  <c r="T17" i="1"/>
  <c r="S17" i="1"/>
  <c r="U17" i="1" s="1"/>
  <c r="T13" i="1"/>
  <c r="S13" i="1"/>
  <c r="T5" i="1"/>
  <c r="S5" i="1"/>
  <c r="U5" i="1" s="1"/>
  <c r="T90" i="1"/>
  <c r="S90" i="1"/>
  <c r="T82" i="1"/>
  <c r="S82" i="1"/>
  <c r="U82" i="1" s="1"/>
  <c r="T74" i="1"/>
  <c r="S74" i="1"/>
  <c r="S89" i="1"/>
  <c r="T89" i="1"/>
  <c r="S85" i="1"/>
  <c r="T85" i="1"/>
  <c r="S81" i="1"/>
  <c r="T81" i="1"/>
  <c r="S77" i="1"/>
  <c r="T77" i="1"/>
  <c r="S73" i="1"/>
  <c r="T73" i="1"/>
  <c r="S69" i="1"/>
  <c r="T69" i="1"/>
  <c r="S65" i="1"/>
  <c r="T65" i="1"/>
  <c r="S61" i="1"/>
  <c r="T61" i="1"/>
  <c r="T55" i="1"/>
  <c r="S55" i="1"/>
  <c r="U55" i="1" s="1"/>
  <c r="T51" i="1"/>
  <c r="S51" i="1"/>
  <c r="T47" i="1"/>
  <c r="S47" i="1"/>
  <c r="U47" i="1" s="1"/>
  <c r="S43" i="1"/>
  <c r="T43" i="1"/>
  <c r="T39" i="1"/>
  <c r="S39" i="1"/>
  <c r="U39" i="1" s="1"/>
  <c r="S35" i="1"/>
  <c r="T35" i="1"/>
  <c r="S31" i="1"/>
  <c r="T31" i="1"/>
  <c r="T27" i="1"/>
  <c r="S27" i="1"/>
  <c r="S23" i="1"/>
  <c r="T23" i="1"/>
  <c r="S19" i="1"/>
  <c r="T19" i="1"/>
  <c r="T15" i="1"/>
  <c r="S15" i="1"/>
  <c r="U15" i="1" s="1"/>
  <c r="S11" i="1"/>
  <c r="T11" i="1"/>
  <c r="T7" i="1"/>
  <c r="S7" i="1"/>
  <c r="U7" i="1" s="1"/>
  <c r="T3" i="1"/>
  <c r="S3" i="1"/>
  <c r="S44" i="1"/>
  <c r="T44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U65" i="1" l="1"/>
  <c r="U81" i="1"/>
  <c r="U89" i="1"/>
  <c r="U49" i="1"/>
  <c r="U72" i="1"/>
  <c r="U88" i="1"/>
  <c r="U8" i="1"/>
  <c r="U16" i="1"/>
  <c r="U24" i="1"/>
  <c r="U32" i="1"/>
  <c r="U40" i="1"/>
  <c r="U45" i="1"/>
  <c r="U68" i="1"/>
  <c r="U44" i="1"/>
  <c r="U31" i="1"/>
  <c r="U3" i="1"/>
  <c r="U27" i="1"/>
  <c r="U51" i="1"/>
  <c r="U74" i="1"/>
  <c r="U90" i="1"/>
  <c r="U13" i="1"/>
  <c r="U25" i="1"/>
  <c r="U75" i="1"/>
  <c r="U91" i="1"/>
  <c r="U14" i="1"/>
  <c r="U30" i="1"/>
  <c r="U26" i="1"/>
  <c r="U23" i="1"/>
  <c r="U73" i="1"/>
  <c r="U11" i="1"/>
  <c r="U19" i="1"/>
  <c r="U35" i="1"/>
  <c r="U43" i="1"/>
  <c r="U61" i="1"/>
  <c r="U69" i="1"/>
  <c r="U77" i="1"/>
  <c r="U85" i="1"/>
  <c r="U60" i="1"/>
  <c r="U80" i="1"/>
  <c r="U4" i="1"/>
  <c r="U12" i="1"/>
  <c r="U20" i="1"/>
  <c r="U28" i="1"/>
  <c r="U36" i="1"/>
  <c r="U48" i="1"/>
  <c r="U56" i="1"/>
  <c r="U57" i="1"/>
  <c r="U53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4" i="1"/>
  <c r="T2" i="1"/>
  <c r="S2" i="1"/>
  <c r="U2" i="1" l="1"/>
  <c r="W4" i="1" s="1"/>
</calcChain>
</file>

<file path=xl/sharedStrings.xml><?xml version="1.0" encoding="utf-8"?>
<sst xmlns="http://schemas.openxmlformats.org/spreadsheetml/2006/main" count="55" uniqueCount="16">
  <si>
    <t xml:space="preserve">t </t>
  </si>
  <si>
    <t>IH/IL</t>
  </si>
  <si>
    <t>IRRL</t>
  </si>
  <si>
    <t>RRL</t>
  </si>
  <si>
    <t>RRH</t>
  </si>
  <si>
    <t>LN(I)</t>
  </si>
  <si>
    <t>LN(R)</t>
  </si>
  <si>
    <t>HBOLIR</t>
  </si>
  <si>
    <t xml:space="preserve"> HBLR</t>
  </si>
  <si>
    <t>HBLIR</t>
  </si>
  <si>
    <t>HBOLR</t>
  </si>
  <si>
    <t>ROS</t>
  </si>
  <si>
    <t>KK</t>
  </si>
  <si>
    <t>LL</t>
  </si>
  <si>
    <t>SPO2</t>
  </si>
  <si>
    <t>IRRH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</si>
</sst>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J1" zoomScale="110" zoomScaleNormal="110" workbookViewId="0">
      <selection activeCell="H2" sqref="H2:H92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4" max="24" width="13.5703125" style="4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4" t="s">
        <v>14</v>
      </c>
    </row>
    <row r="2" spans="1:26" x14ac:dyDescent="0.25">
      <c r="A2" s="4">
        <v>0</v>
      </c>
      <c r="B2" s="4">
        <v>8831</v>
      </c>
      <c r="C2" s="4">
        <v>8842</v>
      </c>
      <c r="D2" s="6">
        <f t="shared" ref="D2:D65" si="0">C2/B2</f>
        <v>1.0012456120484656</v>
      </c>
      <c r="E2" s="4">
        <v>0</v>
      </c>
      <c r="F2" s="4">
        <v>21230</v>
      </c>
      <c r="G2" s="4">
        <v>21250</v>
      </c>
      <c r="H2" s="6">
        <f>G2/F2</f>
        <v>1.0009420631182289</v>
      </c>
      <c r="J2">
        <f t="shared" ref="J2:J33" si="1">LN(H2)</f>
        <v>9.4161965526105102E-4</v>
      </c>
      <c r="K2">
        <f t="shared" ref="K2:K33" si="2">LN(D2)</f>
        <v>1.2448369173862907E-3</v>
      </c>
      <c r="L2" s="6">
        <f>J2/K2</f>
        <v>0.7564200917483338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0.66395193416412401</v>
      </c>
      <c r="T2">
        <f>(O2-Q2)+(N2-P2)*L2</f>
        <v>0.76157349032914901</v>
      </c>
      <c r="U2">
        <f>S2/T2</f>
        <v>0.87181597389526599</v>
      </c>
      <c r="X2" s="4">
        <v>0.87181597389526599</v>
      </c>
      <c r="Z2">
        <f>SUM(X2:X72)/70</f>
        <v>0.99934534409477038</v>
      </c>
    </row>
    <row r="3" spans="1:26" x14ac:dyDescent="0.25">
      <c r="A3" s="4">
        <f>A2+1</f>
        <v>1</v>
      </c>
      <c r="B3" s="4">
        <v>8838</v>
      </c>
      <c r="C3" s="4">
        <v>8851</v>
      </c>
      <c r="D3" s="6">
        <f t="shared" si="0"/>
        <v>1.0014709210228558</v>
      </c>
      <c r="E3" s="4">
        <f>E2+1</f>
        <v>1</v>
      </c>
      <c r="F3" s="4">
        <v>21200</v>
      </c>
      <c r="G3" s="4">
        <v>21240</v>
      </c>
      <c r="H3" s="6">
        <f t="shared" ref="H3:H66" si="3">G3/F3</f>
        <v>1.0018867924528303</v>
      </c>
      <c r="J3">
        <f t="shared" si="1"/>
        <v>1.8850146957714257E-3</v>
      </c>
      <c r="K3">
        <f t="shared" si="2"/>
        <v>1.4698402781916629E-3</v>
      </c>
      <c r="L3" s="6">
        <f t="shared" ref="L3:L66" si="4">J3/K3</f>
        <v>1.2824622673223718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0.56168933523253095</v>
      </c>
      <c r="T3">
        <f t="shared" ref="T3:T66" si="6">(O3-Q3)+(N3-P3)*L3</f>
        <v>0.79602714866054614</v>
      </c>
      <c r="U3">
        <f t="shared" ref="U3:U66" si="7">S3/T3</f>
        <v>0.70561580239778354</v>
      </c>
      <c r="X3" s="4">
        <v>0.70561580239778354</v>
      </c>
    </row>
    <row r="4" spans="1:26" x14ac:dyDescent="0.25">
      <c r="A4" s="4">
        <f t="shared" ref="A4:A67" si="8">A3+1</f>
        <v>2</v>
      </c>
      <c r="B4" s="4">
        <v>8836</v>
      </c>
      <c r="C4" s="4">
        <v>8855</v>
      </c>
      <c r="D4" s="6">
        <f t="shared" si="0"/>
        <v>1.0021502942507923</v>
      </c>
      <c r="E4" s="4">
        <f t="shared" ref="E4:E67" si="9">E3+1</f>
        <v>2</v>
      </c>
      <c r="F4" s="4">
        <v>21210</v>
      </c>
      <c r="G4" s="4">
        <v>21220</v>
      </c>
      <c r="H4" s="6">
        <f t="shared" si="3"/>
        <v>1.0004714757190005</v>
      </c>
      <c r="J4">
        <f t="shared" si="1"/>
        <v>4.7136460924605036E-4</v>
      </c>
      <c r="K4">
        <f t="shared" si="2"/>
        <v>2.1479856769261812E-3</v>
      </c>
      <c r="L4" s="6">
        <f t="shared" si="4"/>
        <v>0.21944494989397897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0.76833990174061051</v>
      </c>
      <c r="T4">
        <f t="shared" si="6"/>
        <v>0.7264037664382561</v>
      </c>
      <c r="U4">
        <f t="shared" si="7"/>
        <v>1.0577311644568943</v>
      </c>
      <c r="W4" t="e">
        <f>SUM(U2:U92)/90</f>
        <v>#DIV/0!</v>
      </c>
      <c r="X4" s="4">
        <v>1.0577311644568943</v>
      </c>
    </row>
    <row r="5" spans="1:26" x14ac:dyDescent="0.25">
      <c r="A5" s="4">
        <f t="shared" si="8"/>
        <v>3</v>
      </c>
      <c r="B5" s="4">
        <v>8840</v>
      </c>
      <c r="C5" s="4">
        <v>8855</v>
      </c>
      <c r="D5" s="6">
        <f t="shared" si="0"/>
        <v>1.0016968325791855</v>
      </c>
      <c r="E5" s="4">
        <f t="shared" si="9"/>
        <v>3</v>
      </c>
      <c r="F5" s="4">
        <v>21200</v>
      </c>
      <c r="G5" s="4">
        <v>21220</v>
      </c>
      <c r="H5" s="6">
        <f t="shared" si="3"/>
        <v>1.0009433962264151</v>
      </c>
      <c r="J5">
        <f t="shared" si="1"/>
        <v>9.4295150787036277E-4</v>
      </c>
      <c r="K5">
        <f t="shared" si="2"/>
        <v>1.6953945852447895E-3</v>
      </c>
      <c r="L5" s="6">
        <f t="shared" si="4"/>
        <v>0.55618409783597056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0.70287781138068739</v>
      </c>
      <c r="T5">
        <f t="shared" si="6"/>
        <v>0.74845883367186483</v>
      </c>
      <c r="U5">
        <f t="shared" si="7"/>
        <v>0.93910016123724338</v>
      </c>
      <c r="X5" s="4">
        <v>0.93910016123724338</v>
      </c>
    </row>
    <row r="6" spans="1:26" x14ac:dyDescent="0.25">
      <c r="A6" s="4">
        <f t="shared" si="8"/>
        <v>4</v>
      </c>
      <c r="B6" s="4">
        <v>8833</v>
      </c>
      <c r="C6" s="4">
        <v>8839</v>
      </c>
      <c r="D6" s="6">
        <f t="shared" si="0"/>
        <v>1.0006792709158836</v>
      </c>
      <c r="E6" s="4">
        <f t="shared" si="9"/>
        <v>4</v>
      </c>
      <c r="H6" s="6" t="e">
        <f t="shared" si="3"/>
        <v>#DIV/0!</v>
      </c>
      <c r="J6" t="e">
        <f t="shared" si="1"/>
        <v>#DIV/0!</v>
      </c>
      <c r="K6">
        <f t="shared" si="2"/>
        <v>6.7904031581572199E-4</v>
      </c>
      <c r="L6" s="6" t="e">
        <f t="shared" si="4"/>
        <v>#DIV/0!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X6" s="4">
        <v>1.0300680898981047</v>
      </c>
    </row>
    <row r="7" spans="1:26" x14ac:dyDescent="0.25">
      <c r="A7" s="4">
        <f t="shared" si="8"/>
        <v>5</v>
      </c>
      <c r="B7" s="4">
        <v>8805</v>
      </c>
      <c r="C7" s="4">
        <v>8832</v>
      </c>
      <c r="D7" s="6">
        <f t="shared" si="0"/>
        <v>1.0030664395229982</v>
      </c>
      <c r="E7" s="4">
        <f t="shared" si="9"/>
        <v>5</v>
      </c>
      <c r="F7" s="4">
        <v>21190</v>
      </c>
      <c r="G7" s="4">
        <v>21200</v>
      </c>
      <c r="H7" s="6">
        <f t="shared" si="3"/>
        <v>1.0004719207173194</v>
      </c>
      <c r="J7">
        <f t="shared" si="1"/>
        <v>4.7180939775896174E-4</v>
      </c>
      <c r="K7">
        <f t="shared" si="2"/>
        <v>3.0617475865699698E-3</v>
      </c>
      <c r="L7" s="6">
        <f t="shared" si="4"/>
        <v>0.15409807125463362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0.7810433349480993</v>
      </c>
      <c r="T7">
        <f t="shared" si="6"/>
        <v>0.72212380727489356</v>
      </c>
      <c r="U7">
        <f t="shared" si="7"/>
        <v>1.0815920027558052</v>
      </c>
      <c r="X7" s="4">
        <v>1.0815920027558052</v>
      </c>
    </row>
    <row r="8" spans="1:26" x14ac:dyDescent="0.25">
      <c r="A8" s="4">
        <f t="shared" si="8"/>
        <v>6</v>
      </c>
      <c r="B8" s="4">
        <v>8816</v>
      </c>
      <c r="C8" s="4">
        <v>8825</v>
      </c>
      <c r="D8" s="6">
        <f t="shared" si="0"/>
        <v>1.0010208711433757</v>
      </c>
      <c r="E8" s="4">
        <f t="shared" si="9"/>
        <v>6</v>
      </c>
      <c r="F8" s="4">
        <v>21190</v>
      </c>
      <c r="G8" s="4">
        <v>21200</v>
      </c>
      <c r="H8" s="6">
        <f t="shared" si="3"/>
        <v>1.0004719207173194</v>
      </c>
      <c r="J8">
        <f t="shared" si="1"/>
        <v>4.7180939775896174E-4</v>
      </c>
      <c r="K8">
        <f t="shared" si="2"/>
        <v>1.0203504088017901E-3</v>
      </c>
      <c r="L8" s="6">
        <f t="shared" si="4"/>
        <v>0.46239938131941677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0.72110956027150541</v>
      </c>
      <c r="T8">
        <f t="shared" si="6"/>
        <v>0.74231630987889663</v>
      </c>
      <c r="U8">
        <f t="shared" si="7"/>
        <v>0.97143165342702631</v>
      </c>
      <c r="X8" s="4">
        <v>0.97143165342702631</v>
      </c>
    </row>
    <row r="9" spans="1:26" x14ac:dyDescent="0.25">
      <c r="A9" s="4">
        <f t="shared" si="8"/>
        <v>7</v>
      </c>
      <c r="B9" s="4">
        <v>8817</v>
      </c>
      <c r="C9" s="4">
        <v>8829</v>
      </c>
      <c r="D9" s="6">
        <f t="shared" si="0"/>
        <v>1.0013610071452874</v>
      </c>
      <c r="E9" s="4">
        <f t="shared" si="9"/>
        <v>7</v>
      </c>
      <c r="F9" s="4">
        <v>21190</v>
      </c>
      <c r="G9" s="4">
        <v>21200</v>
      </c>
      <c r="H9" s="6">
        <f t="shared" si="3"/>
        <v>1.0004719207173194</v>
      </c>
      <c r="J9">
        <f t="shared" si="1"/>
        <v>4.7180939775896174E-4</v>
      </c>
      <c r="K9">
        <f t="shared" si="2"/>
        <v>1.3600818145553274E-3</v>
      </c>
      <c r="L9" s="6">
        <f t="shared" si="4"/>
        <v>0.34689780622735383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0.74356306646940251</v>
      </c>
      <c r="T9">
        <f t="shared" si="6"/>
        <v>0.73475141871666683</v>
      </c>
      <c r="U9">
        <f t="shared" si="7"/>
        <v>1.0119926923967377</v>
      </c>
      <c r="X9" s="4">
        <v>1.0119926923967377</v>
      </c>
    </row>
    <row r="10" spans="1:26" x14ac:dyDescent="0.25">
      <c r="A10" s="4">
        <f t="shared" si="8"/>
        <v>8</v>
      </c>
      <c r="B10" s="4">
        <v>8811</v>
      </c>
      <c r="C10" s="4">
        <v>8825</v>
      </c>
      <c r="D10" s="6">
        <f t="shared" si="0"/>
        <v>1.0015889229372374</v>
      </c>
      <c r="E10" s="4">
        <f t="shared" si="9"/>
        <v>8</v>
      </c>
      <c r="F10" s="4">
        <v>21180</v>
      </c>
      <c r="G10" s="4">
        <v>21200</v>
      </c>
      <c r="H10" s="6">
        <f t="shared" si="3"/>
        <v>1.0009442870632672</v>
      </c>
      <c r="J10">
        <f t="shared" si="1"/>
        <v>9.438415047063485E-4</v>
      </c>
      <c r="K10">
        <f t="shared" si="2"/>
        <v>1.5876619347676545E-3</v>
      </c>
      <c r="L10" s="6">
        <f t="shared" si="4"/>
        <v>0.59448518858926624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0.69543207933824669</v>
      </c>
      <c r="T10">
        <f t="shared" si="6"/>
        <v>0.75096740191184264</v>
      </c>
      <c r="U10">
        <f t="shared" si="7"/>
        <v>0.92604829126775423</v>
      </c>
      <c r="X10" s="4">
        <v>0.92604829126775423</v>
      </c>
    </row>
    <row r="11" spans="1:26" x14ac:dyDescent="0.25">
      <c r="A11" s="4">
        <f t="shared" si="8"/>
        <v>9</v>
      </c>
      <c r="B11" s="4">
        <v>8818</v>
      </c>
      <c r="C11" s="4">
        <v>8829</v>
      </c>
      <c r="D11" s="6">
        <f t="shared" si="0"/>
        <v>1.0012474484009979</v>
      </c>
      <c r="E11" s="4">
        <f t="shared" si="9"/>
        <v>9</v>
      </c>
      <c r="H11" s="6" t="e">
        <f t="shared" si="3"/>
        <v>#DIV/0!</v>
      </c>
      <c r="J11" t="e">
        <f t="shared" si="1"/>
        <v>#DIV/0!</v>
      </c>
      <c r="K11">
        <f t="shared" si="2"/>
        <v>1.2466709836994562E-3</v>
      </c>
      <c r="L11" s="6" t="e">
        <f t="shared" si="4"/>
        <v>#DIV/0!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 t="e">
        <f t="shared" si="5"/>
        <v>#DIV/0!</v>
      </c>
      <c r="T11" t="e">
        <f t="shared" si="6"/>
        <v>#DIV/0!</v>
      </c>
      <c r="U11" t="e">
        <f t="shared" si="7"/>
        <v>#DIV/0!</v>
      </c>
      <c r="X11" s="4">
        <v>1.0433456813060706</v>
      </c>
    </row>
    <row r="12" spans="1:26" x14ac:dyDescent="0.25">
      <c r="A12" s="4">
        <f t="shared" si="8"/>
        <v>10</v>
      </c>
      <c r="B12" s="4">
        <v>8803</v>
      </c>
      <c r="C12" s="4">
        <v>8833</v>
      </c>
      <c r="D12" s="6">
        <f t="shared" si="0"/>
        <v>1.0034079291150744</v>
      </c>
      <c r="E12" s="4">
        <f t="shared" si="9"/>
        <v>10</v>
      </c>
      <c r="F12" s="4">
        <v>21180</v>
      </c>
      <c r="G12" s="4">
        <v>21190</v>
      </c>
      <c r="H12" s="6">
        <f t="shared" si="3"/>
        <v>1.0004721435316337</v>
      </c>
      <c r="J12">
        <f t="shared" si="1"/>
        <v>4.720321069474027E-4</v>
      </c>
      <c r="K12">
        <f t="shared" si="2"/>
        <v>3.402135284226053E-3</v>
      </c>
      <c r="L12" s="6">
        <f t="shared" si="4"/>
        <v>0.13874583680900998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0.78402780932432847</v>
      </c>
      <c r="T12">
        <f t="shared" si="6"/>
        <v>0.72111829732764299</v>
      </c>
      <c r="U12">
        <f t="shared" si="7"/>
        <v>1.0872388236851274</v>
      </c>
      <c r="X12" s="4">
        <v>1.0872388236851274</v>
      </c>
    </row>
    <row r="13" spans="1:26" x14ac:dyDescent="0.25">
      <c r="A13" s="4">
        <f t="shared" si="8"/>
        <v>11</v>
      </c>
      <c r="B13" s="4">
        <v>8802</v>
      </c>
      <c r="C13" s="4">
        <v>8816</v>
      </c>
      <c r="D13" s="6">
        <f t="shared" si="0"/>
        <v>1.0015905476028175</v>
      </c>
      <c r="E13" s="4">
        <f t="shared" si="9"/>
        <v>11</v>
      </c>
      <c r="F13" s="4">
        <v>21170</v>
      </c>
      <c r="G13" s="4">
        <v>21180</v>
      </c>
      <c r="H13" s="6">
        <f t="shared" si="3"/>
        <v>1.0004723665564479</v>
      </c>
      <c r="J13">
        <f t="shared" si="1"/>
        <v>4.7225502648669802E-4</v>
      </c>
      <c r="K13">
        <f t="shared" si="2"/>
        <v>1.5892840216589815E-3</v>
      </c>
      <c r="L13" s="6">
        <f t="shared" si="4"/>
        <v>0.29714954662020221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0.75323412813703272</v>
      </c>
      <c r="T13">
        <f t="shared" si="6"/>
        <v>0.73149310670543688</v>
      </c>
      <c r="U13">
        <f t="shared" si="7"/>
        <v>1.029721430362502</v>
      </c>
      <c r="X13" s="4">
        <v>1.029721430362502</v>
      </c>
    </row>
    <row r="14" spans="1:26" x14ac:dyDescent="0.25">
      <c r="A14" s="4">
        <f t="shared" si="8"/>
        <v>12</v>
      </c>
      <c r="B14" s="4">
        <v>8797</v>
      </c>
      <c r="C14" s="4">
        <v>8820</v>
      </c>
      <c r="D14" s="6">
        <f t="shared" si="0"/>
        <v>1.0026145276798908</v>
      </c>
      <c r="E14" s="4">
        <f t="shared" si="9"/>
        <v>12</v>
      </c>
      <c r="F14" s="4">
        <v>21160</v>
      </c>
      <c r="G14" s="4">
        <v>21170</v>
      </c>
      <c r="H14" s="6">
        <f t="shared" si="3"/>
        <v>1.0004725897920606</v>
      </c>
      <c r="J14">
        <f t="shared" si="1"/>
        <v>4.724781566752158E-4</v>
      </c>
      <c r="K14">
        <f t="shared" si="2"/>
        <v>2.6111157481623687E-3</v>
      </c>
      <c r="L14" s="6">
        <f t="shared" si="4"/>
        <v>0.18094875993441994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0.77582356106874883</v>
      </c>
      <c r="T14">
        <f t="shared" si="6"/>
        <v>0.72388241998066483</v>
      </c>
      <c r="U14">
        <f t="shared" si="7"/>
        <v>1.0717535605982411</v>
      </c>
      <c r="X14" s="4">
        <v>1.0717535605982411</v>
      </c>
    </row>
    <row r="15" spans="1:26" x14ac:dyDescent="0.25">
      <c r="A15" s="4">
        <f t="shared" si="8"/>
        <v>13</v>
      </c>
      <c r="B15" s="4">
        <v>8797</v>
      </c>
      <c r="C15" s="4">
        <v>8823</v>
      </c>
      <c r="D15" s="6">
        <f t="shared" si="0"/>
        <v>1.0029555530294418</v>
      </c>
      <c r="E15" s="4">
        <f t="shared" si="9"/>
        <v>13</v>
      </c>
      <c r="F15" s="4">
        <v>21170</v>
      </c>
      <c r="G15" s="4">
        <v>21180</v>
      </c>
      <c r="H15" s="6">
        <f t="shared" si="3"/>
        <v>1.0004723665564479</v>
      </c>
      <c r="J15">
        <f t="shared" si="1"/>
        <v>4.7225502648669802E-4</v>
      </c>
      <c r="K15">
        <f t="shared" si="2"/>
        <v>2.9511939694301667E-3</v>
      </c>
      <c r="L15" s="6">
        <f t="shared" si="4"/>
        <v>0.16002168321653343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0.77989178478270593</v>
      </c>
      <c r="T15">
        <f t="shared" si="6"/>
        <v>0.72251178016395012</v>
      </c>
      <c r="U15">
        <f t="shared" si="7"/>
        <v>1.0794173966350213</v>
      </c>
      <c r="X15" s="4">
        <v>1.0794173966350213</v>
      </c>
    </row>
    <row r="16" spans="1:26" x14ac:dyDescent="0.25">
      <c r="A16" s="4">
        <f t="shared" si="8"/>
        <v>14</v>
      </c>
      <c r="B16" s="4">
        <v>8796</v>
      </c>
      <c r="C16" s="4">
        <v>8814</v>
      </c>
      <c r="D16" s="6">
        <f t="shared" si="0"/>
        <v>1.0020463847203274</v>
      </c>
      <c r="E16" s="4">
        <f t="shared" si="9"/>
        <v>14</v>
      </c>
      <c r="F16" s="4">
        <v>21160</v>
      </c>
      <c r="G16" s="4">
        <v>21170</v>
      </c>
      <c r="H16" s="6">
        <f t="shared" si="3"/>
        <v>1.0004725897920606</v>
      </c>
      <c r="J16">
        <f t="shared" si="1"/>
        <v>4.724781566752158E-4</v>
      </c>
      <c r="K16">
        <f t="shared" si="2"/>
        <v>2.0442937272804472E-3</v>
      </c>
      <c r="L16" s="6">
        <f t="shared" si="4"/>
        <v>0.23112048448329398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0.76607017781644771</v>
      </c>
      <c r="T16">
        <f t="shared" si="6"/>
        <v>0.72716846725171791</v>
      </c>
      <c r="U16">
        <f t="shared" si="7"/>
        <v>1.0534975212989586</v>
      </c>
      <c r="X16" s="4">
        <v>1.0534975212989586</v>
      </c>
    </row>
    <row r="17" spans="1:24" x14ac:dyDescent="0.25">
      <c r="A17" s="5">
        <f t="shared" si="8"/>
        <v>15</v>
      </c>
      <c r="B17" s="4">
        <v>8792</v>
      </c>
      <c r="C17" s="4">
        <v>8819</v>
      </c>
      <c r="D17" s="6">
        <f t="shared" si="0"/>
        <v>1.0030709736123748</v>
      </c>
      <c r="E17" s="5">
        <f t="shared" si="9"/>
        <v>15</v>
      </c>
      <c r="F17" s="4">
        <v>21150</v>
      </c>
      <c r="G17" s="4">
        <v>21170</v>
      </c>
      <c r="H17" s="6">
        <f t="shared" si="3"/>
        <v>1.0009456264775414</v>
      </c>
      <c r="I17" s="3"/>
      <c r="J17" s="3">
        <f t="shared" si="1"/>
        <v>9.4517965448681347E-4</v>
      </c>
      <c r="K17" s="3">
        <f t="shared" si="2"/>
        <v>3.0662678047234603E-3</v>
      </c>
      <c r="L17" s="6">
        <f t="shared" si="4"/>
        <v>0.3082508491367919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0.75107603492780772</v>
      </c>
      <c r="T17" s="3">
        <f t="shared" si="6"/>
        <v>0.73222019761506341</v>
      </c>
      <c r="U17">
        <f t="shared" si="7"/>
        <v>1.0257515940889916</v>
      </c>
      <c r="X17" s="4">
        <v>1.0257515940889916</v>
      </c>
    </row>
    <row r="18" spans="1:24" x14ac:dyDescent="0.25">
      <c r="A18" s="4">
        <f t="shared" si="8"/>
        <v>16</v>
      </c>
      <c r="B18" s="4">
        <v>8776</v>
      </c>
      <c r="C18" s="4">
        <v>8805</v>
      </c>
      <c r="D18" s="6">
        <f t="shared" si="0"/>
        <v>1.0033044667274384</v>
      </c>
      <c r="E18" s="4">
        <f t="shared" si="9"/>
        <v>16</v>
      </c>
      <c r="F18" s="4">
        <v>21150</v>
      </c>
      <c r="G18" s="4">
        <v>21170</v>
      </c>
      <c r="H18" s="6">
        <f t="shared" si="3"/>
        <v>1.0009456264775414</v>
      </c>
      <c r="J18">
        <f t="shared" si="1"/>
        <v>9.4517965448681347E-4</v>
      </c>
      <c r="K18">
        <f t="shared" si="2"/>
        <v>3.2990189752403203E-3</v>
      </c>
      <c r="L18" s="6">
        <f t="shared" si="4"/>
        <v>0.28650324886899475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0.75530376841986746</v>
      </c>
      <c r="T18">
        <f t="shared" si="6"/>
        <v>0.73079581678792382</v>
      </c>
      <c r="U18">
        <f t="shared" si="7"/>
        <v>1.0335359769020898</v>
      </c>
      <c r="X18" s="4">
        <v>1.0335359769020898</v>
      </c>
    </row>
    <row r="19" spans="1:24" x14ac:dyDescent="0.25">
      <c r="A19" s="5">
        <f t="shared" si="8"/>
        <v>17</v>
      </c>
      <c r="B19" s="4">
        <v>8796</v>
      </c>
      <c r="C19" s="4">
        <v>8811</v>
      </c>
      <c r="D19" s="6">
        <f t="shared" si="0"/>
        <v>1.0017053206002728</v>
      </c>
      <c r="E19" s="5">
        <f t="shared" si="9"/>
        <v>17</v>
      </c>
      <c r="F19" s="4">
        <v>21160</v>
      </c>
      <c r="G19" s="4">
        <v>21170</v>
      </c>
      <c r="H19" s="6">
        <f t="shared" si="3"/>
        <v>1.0004725897920606</v>
      </c>
      <c r="I19" s="3"/>
      <c r="J19" s="3">
        <f t="shared" si="1"/>
        <v>4.724781566752158E-4</v>
      </c>
      <c r="K19" s="3">
        <f t="shared" si="2"/>
        <v>1.703868192077953E-3</v>
      </c>
      <c r="L19" s="6">
        <f t="shared" si="4"/>
        <v>0.27729736306598041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0.75709339261997344</v>
      </c>
      <c r="T19" s="3">
        <f t="shared" si="6"/>
        <v>0.73019286809136952</v>
      </c>
      <c r="U19">
        <f t="shared" si="7"/>
        <v>1.0368403002879478</v>
      </c>
      <c r="X19" s="4">
        <v>1.0368403002879478</v>
      </c>
    </row>
    <row r="20" spans="1:24" x14ac:dyDescent="0.25">
      <c r="A20" s="4">
        <f t="shared" si="8"/>
        <v>18</v>
      </c>
      <c r="B20" s="4">
        <v>8793</v>
      </c>
      <c r="C20" s="4">
        <v>8810</v>
      </c>
      <c r="D20" s="6">
        <f t="shared" si="0"/>
        <v>1.0019333560786989</v>
      </c>
      <c r="E20" s="4">
        <f t="shared" si="9"/>
        <v>18</v>
      </c>
      <c r="F20" s="4">
        <v>21160</v>
      </c>
      <c r="G20" s="4">
        <v>21170</v>
      </c>
      <c r="H20" s="6">
        <f t="shared" si="3"/>
        <v>1.0004725897920606</v>
      </c>
      <c r="J20">
        <f t="shared" si="1"/>
        <v>4.724781566752158E-4</v>
      </c>
      <c r="K20">
        <f t="shared" si="2"/>
        <v>1.9314895512230377E-3</v>
      </c>
      <c r="L20" s="6">
        <f t="shared" si="4"/>
        <v>0.24461854136153008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0.76344615555931861</v>
      </c>
      <c r="T20">
        <f t="shared" si="6"/>
        <v>0.72805253598501485</v>
      </c>
      <c r="U20">
        <f t="shared" si="7"/>
        <v>1.0486141010777721</v>
      </c>
      <c r="X20" s="4">
        <v>1.0486141010777721</v>
      </c>
    </row>
    <row r="21" spans="1:24" x14ac:dyDescent="0.25">
      <c r="A21" s="4">
        <f t="shared" si="8"/>
        <v>19</v>
      </c>
      <c r="B21" s="4">
        <v>8786</v>
      </c>
      <c r="C21" s="4">
        <v>8798</v>
      </c>
      <c r="D21" s="6">
        <f t="shared" si="0"/>
        <v>1.0013658092419759</v>
      </c>
      <c r="E21" s="4">
        <f t="shared" si="9"/>
        <v>19</v>
      </c>
      <c r="H21" s="6" t="e">
        <f t="shared" si="3"/>
        <v>#DIV/0!</v>
      </c>
      <c r="J21" t="e">
        <f t="shared" si="1"/>
        <v>#DIV/0!</v>
      </c>
      <c r="K21">
        <f t="shared" si="2"/>
        <v>1.3648773729402581E-3</v>
      </c>
      <c r="L21" s="6" t="e">
        <f t="shared" si="4"/>
        <v>#DIV/0!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 t="e">
        <f t="shared" si="5"/>
        <v>#DIV/0!</v>
      </c>
      <c r="T21" t="e">
        <f t="shared" si="6"/>
        <v>#DIV/0!</v>
      </c>
      <c r="U21" t="e">
        <f t="shared" si="7"/>
        <v>#DIV/0!</v>
      </c>
      <c r="X21" s="4">
        <v>1.0219343809412293</v>
      </c>
    </row>
    <row r="22" spans="1:24" x14ac:dyDescent="0.25">
      <c r="A22" s="4">
        <f t="shared" si="8"/>
        <v>20</v>
      </c>
      <c r="B22" s="4">
        <v>8788</v>
      </c>
      <c r="C22" s="4">
        <v>8798</v>
      </c>
      <c r="D22" s="6">
        <f t="shared" si="0"/>
        <v>1.0011379153390987</v>
      </c>
      <c r="E22" s="4">
        <f t="shared" si="9"/>
        <v>20</v>
      </c>
      <c r="F22" s="4">
        <v>21150</v>
      </c>
      <c r="G22" s="4">
        <v>21160</v>
      </c>
      <c r="H22" s="6">
        <f t="shared" si="3"/>
        <v>1.0004728132387706</v>
      </c>
      <c r="J22">
        <f t="shared" si="1"/>
        <v>4.7270149781154596E-4</v>
      </c>
      <c r="K22">
        <f t="shared" si="2"/>
        <v>1.1372684041641521E-3</v>
      </c>
      <c r="L22" s="6">
        <f t="shared" si="4"/>
        <v>0.41564638222668565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0.73019834329513233</v>
      </c>
      <c r="T22">
        <f t="shared" si="6"/>
        <v>0.73925417545031913</v>
      </c>
      <c r="U22">
        <f t="shared" si="7"/>
        <v>0.98775004260250487</v>
      </c>
      <c r="X22" s="4">
        <v>0.98775004260250487</v>
      </c>
    </row>
    <row r="23" spans="1:24" x14ac:dyDescent="0.25">
      <c r="A23" s="4">
        <f t="shared" si="8"/>
        <v>21</v>
      </c>
      <c r="B23" s="4">
        <v>8782</v>
      </c>
      <c r="C23" s="4">
        <v>8800</v>
      </c>
      <c r="D23" s="6">
        <f t="shared" si="0"/>
        <v>1.002049647005238</v>
      </c>
      <c r="E23" s="4">
        <f t="shared" si="9"/>
        <v>21</v>
      </c>
      <c r="F23" s="4">
        <v>21150</v>
      </c>
      <c r="G23" s="4">
        <v>21160</v>
      </c>
      <c r="H23" s="6">
        <f t="shared" si="3"/>
        <v>1.0004728132387706</v>
      </c>
      <c r="J23">
        <f t="shared" si="1"/>
        <v>4.7270149781154596E-4</v>
      </c>
      <c r="K23">
        <f t="shared" si="2"/>
        <v>2.0475493446351187E-3</v>
      </c>
      <c r="L23" s="6">
        <f t="shared" si="4"/>
        <v>0.23086207863565955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0.76612041191322788</v>
      </c>
      <c r="T23">
        <f t="shared" si="6"/>
        <v>0.7271515427023213</v>
      </c>
      <c r="U23">
        <f t="shared" si="7"/>
        <v>1.0535911249890031</v>
      </c>
      <c r="X23" s="4">
        <v>1.0535911249890031</v>
      </c>
    </row>
    <row r="24" spans="1:24" x14ac:dyDescent="0.25">
      <c r="A24" s="4">
        <f t="shared" si="8"/>
        <v>22</v>
      </c>
      <c r="B24" s="4">
        <v>8775</v>
      </c>
      <c r="C24" s="4">
        <v>8799</v>
      </c>
      <c r="D24" s="6">
        <f t="shared" si="0"/>
        <v>1.0027350427350428</v>
      </c>
      <c r="E24" s="4">
        <f t="shared" si="9"/>
        <v>22</v>
      </c>
      <c r="F24" s="4">
        <v>21150</v>
      </c>
      <c r="G24" s="4">
        <v>21160</v>
      </c>
      <c r="H24" s="6">
        <f t="shared" si="3"/>
        <v>1.0004728132387706</v>
      </c>
      <c r="J24">
        <f t="shared" si="1"/>
        <v>4.7270149781154596E-4</v>
      </c>
      <c r="K24">
        <f t="shared" si="2"/>
        <v>2.7313093114942027E-3</v>
      </c>
      <c r="L24" s="6">
        <f t="shared" si="4"/>
        <v>0.17306772829509656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0.77735563361943327</v>
      </c>
      <c r="T24">
        <f t="shared" si="6"/>
        <v>0.72336624393241578</v>
      </c>
      <c r="U24">
        <f t="shared" si="7"/>
        <v>1.0746363134026222</v>
      </c>
      <c r="X24" s="4">
        <v>1.0746363134026222</v>
      </c>
    </row>
    <row r="25" spans="1:24" x14ac:dyDescent="0.25">
      <c r="A25" s="4">
        <f t="shared" si="8"/>
        <v>23</v>
      </c>
      <c r="B25" s="4">
        <v>8778</v>
      </c>
      <c r="C25" s="4">
        <v>8795</v>
      </c>
      <c r="D25" s="6">
        <f t="shared" si="0"/>
        <v>1.0019366598313966</v>
      </c>
      <c r="E25" s="4">
        <f t="shared" si="9"/>
        <v>23</v>
      </c>
      <c r="F25" s="4">
        <v>21150</v>
      </c>
      <c r="G25" s="4">
        <v>21160</v>
      </c>
      <c r="H25" s="6">
        <f t="shared" si="3"/>
        <v>1.0004728132387706</v>
      </c>
      <c r="J25">
        <f t="shared" si="1"/>
        <v>4.7270149781154596E-4</v>
      </c>
      <c r="K25">
        <f t="shared" si="2"/>
        <v>1.9347869234791308E-3</v>
      </c>
      <c r="L25" s="6">
        <f t="shared" si="4"/>
        <v>0.24431708322771525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0.76350475902053216</v>
      </c>
      <c r="T25">
        <f t="shared" si="6"/>
        <v>0.72803279168308255</v>
      </c>
      <c r="U25">
        <f t="shared" si="7"/>
        <v>1.0487230352020884</v>
      </c>
      <c r="X25" s="4">
        <v>1.0487230352020884</v>
      </c>
    </row>
    <row r="26" spans="1:24" x14ac:dyDescent="0.25">
      <c r="A26" s="4">
        <f t="shared" si="8"/>
        <v>24</v>
      </c>
      <c r="B26" s="4">
        <v>8776</v>
      </c>
      <c r="C26" s="4">
        <v>8784</v>
      </c>
      <c r="D26" s="6">
        <f t="shared" si="0"/>
        <v>1.0009115770282588</v>
      </c>
      <c r="E26" s="4">
        <f t="shared" si="9"/>
        <v>24</v>
      </c>
      <c r="F26" s="4">
        <v>21140</v>
      </c>
      <c r="G26" s="4">
        <v>21150</v>
      </c>
      <c r="H26" s="6">
        <f t="shared" si="3"/>
        <v>1.0004730368968779</v>
      </c>
      <c r="J26">
        <f t="shared" si="1"/>
        <v>4.7292505019538747E-4</v>
      </c>
      <c r="K26">
        <f t="shared" si="2"/>
        <v>9.1116179424564371E-4</v>
      </c>
      <c r="L26" s="6">
        <f t="shared" si="4"/>
        <v>0.51903520668019776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0.71009955582136963</v>
      </c>
      <c r="T26">
        <f t="shared" si="6"/>
        <v>0.74602572989672633</v>
      </c>
      <c r="U26">
        <f t="shared" si="7"/>
        <v>0.95184325066063069</v>
      </c>
      <c r="X26" s="4">
        <v>0.95184325066063069</v>
      </c>
    </row>
    <row r="27" spans="1:24" x14ac:dyDescent="0.25">
      <c r="A27" s="4">
        <f t="shared" si="8"/>
        <v>25</v>
      </c>
      <c r="B27" s="4">
        <v>8769</v>
      </c>
      <c r="C27" s="4">
        <v>8782</v>
      </c>
      <c r="D27" s="6">
        <f t="shared" si="0"/>
        <v>1.0014824951533812</v>
      </c>
      <c r="E27" s="4">
        <f t="shared" si="9"/>
        <v>25</v>
      </c>
      <c r="F27" s="4">
        <v>21140</v>
      </c>
      <c r="G27" s="4">
        <v>21150</v>
      </c>
      <c r="H27" s="6">
        <f t="shared" si="3"/>
        <v>1.0004730368968779</v>
      </c>
      <c r="J27">
        <f t="shared" si="1"/>
        <v>4.7292505019538747E-4</v>
      </c>
      <c r="K27">
        <f t="shared" si="2"/>
        <v>1.4813973423070646E-3</v>
      </c>
      <c r="L27" s="6">
        <f t="shared" si="4"/>
        <v>0.31924253992441642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0.74893925023869345</v>
      </c>
      <c r="T27">
        <f t="shared" si="6"/>
        <v>0.73294010939488963</v>
      </c>
      <c r="U27">
        <f t="shared" si="7"/>
        <v>1.0218287151142713</v>
      </c>
      <c r="X27" s="4">
        <v>1.0218287151142713</v>
      </c>
    </row>
    <row r="28" spans="1:24" x14ac:dyDescent="0.25">
      <c r="A28" s="4">
        <f t="shared" si="8"/>
        <v>26</v>
      </c>
      <c r="B28" s="4">
        <v>8771</v>
      </c>
      <c r="C28" s="4">
        <v>8777</v>
      </c>
      <c r="D28" s="6">
        <f t="shared" si="0"/>
        <v>1.0006840725116863</v>
      </c>
      <c r="E28" s="4">
        <f t="shared" si="9"/>
        <v>26</v>
      </c>
      <c r="F28" s="4">
        <v>21140</v>
      </c>
      <c r="G28" s="4">
        <v>21160</v>
      </c>
      <c r="H28" s="6">
        <f t="shared" si="3"/>
        <v>1.0009460737937559</v>
      </c>
      <c r="J28">
        <f t="shared" si="1"/>
        <v>9.4562654800703025E-4</v>
      </c>
      <c r="K28">
        <f t="shared" si="2"/>
        <v>6.838386407360986E-4</v>
      </c>
      <c r="L28" s="6">
        <f t="shared" si="4"/>
        <v>1.3828211681474121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0.54217956491214314</v>
      </c>
      <c r="T28">
        <f t="shared" si="6"/>
        <v>0.80260025522898304</v>
      </c>
      <c r="U28">
        <f t="shared" si="7"/>
        <v>0.67552877211266082</v>
      </c>
      <c r="X28" s="4">
        <v>0.67552877211266082</v>
      </c>
    </row>
    <row r="29" spans="1:24" x14ac:dyDescent="0.25">
      <c r="A29" s="4">
        <f t="shared" si="8"/>
        <v>27</v>
      </c>
      <c r="B29" s="4">
        <v>8766</v>
      </c>
      <c r="C29" s="4">
        <v>8776</v>
      </c>
      <c r="D29" s="6">
        <f t="shared" si="0"/>
        <v>1.001140771161305</v>
      </c>
      <c r="E29" s="4">
        <f t="shared" si="9"/>
        <v>27</v>
      </c>
      <c r="F29" s="4">
        <v>21150</v>
      </c>
      <c r="G29" s="4">
        <v>21160</v>
      </c>
      <c r="H29" s="6">
        <f t="shared" si="3"/>
        <v>1.0004728132387706</v>
      </c>
      <c r="J29">
        <f t="shared" si="1"/>
        <v>4.7270149781154596E-4</v>
      </c>
      <c r="K29">
        <f t="shared" si="2"/>
        <v>1.1401209763116033E-3</v>
      </c>
      <c r="L29" s="6">
        <f t="shared" si="4"/>
        <v>0.41460643881913217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0.73040050829356074</v>
      </c>
      <c r="T29">
        <f t="shared" si="6"/>
        <v>0.73918606331689796</v>
      </c>
      <c r="U29">
        <f t="shared" si="7"/>
        <v>0.98811455537471249</v>
      </c>
      <c r="X29" s="4">
        <v>0.98811455537471249</v>
      </c>
    </row>
    <row r="30" spans="1:24" x14ac:dyDescent="0.25">
      <c r="A30" s="4">
        <f t="shared" si="8"/>
        <v>28</v>
      </c>
      <c r="B30" s="4">
        <v>8769</v>
      </c>
      <c r="C30" s="4">
        <v>8785</v>
      </c>
      <c r="D30" s="6">
        <f t="shared" si="0"/>
        <v>1.0018246094195462</v>
      </c>
      <c r="E30" s="4">
        <f t="shared" si="9"/>
        <v>28</v>
      </c>
      <c r="F30" s="4">
        <v>21150</v>
      </c>
      <c r="G30" s="4">
        <v>21160</v>
      </c>
      <c r="H30" s="6">
        <f t="shared" si="3"/>
        <v>1.0004728132387706</v>
      </c>
      <c r="J30">
        <f t="shared" si="1"/>
        <v>4.7270149781154596E-4</v>
      </c>
      <c r="K30">
        <f>LN(D30)</f>
        <v>1.8229468418420156E-3</v>
      </c>
      <c r="L30" s="6">
        <f t="shared" si="4"/>
        <v>0.25930624358409693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0.76059086624725158</v>
      </c>
      <c r="T30">
        <f t="shared" si="6"/>
        <v>0.72901452172978409</v>
      </c>
      <c r="U30">
        <f t="shared" si="7"/>
        <v>1.043313738720244</v>
      </c>
      <c r="X30" s="4">
        <v>1.043313738720244</v>
      </c>
    </row>
    <row r="31" spans="1:24" x14ac:dyDescent="0.25">
      <c r="A31" s="4">
        <f t="shared" si="8"/>
        <v>29</v>
      </c>
      <c r="B31" s="4">
        <v>8760</v>
      </c>
      <c r="C31" s="4">
        <v>8775</v>
      </c>
      <c r="D31" s="6">
        <f t="shared" si="0"/>
        <v>1.0017123287671232</v>
      </c>
      <c r="E31" s="4">
        <f t="shared" si="9"/>
        <v>29</v>
      </c>
      <c r="H31" s="6" t="e">
        <f t="shared" si="3"/>
        <v>#DIV/0!</v>
      </c>
      <c r="J31" t="e">
        <f t="shared" si="1"/>
        <v>#DIV/0!</v>
      </c>
      <c r="K31">
        <f t="shared" si="2"/>
        <v>1.7108644036293876E-3</v>
      </c>
      <c r="L31" s="6" t="e">
        <f t="shared" si="4"/>
        <v>#DIV/0!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 t="e">
        <f t="shared" si="5"/>
        <v>#DIV/0!</v>
      </c>
      <c r="T31" t="e">
        <f t="shared" si="6"/>
        <v>#DIV/0!</v>
      </c>
      <c r="U31" t="e">
        <f t="shared" si="7"/>
        <v>#DIV/0!</v>
      </c>
      <c r="X31" s="4">
        <v>0.97193109767999208</v>
      </c>
    </row>
    <row r="32" spans="1:24" x14ac:dyDescent="0.25">
      <c r="A32" s="5">
        <f t="shared" si="8"/>
        <v>30</v>
      </c>
      <c r="B32" s="4">
        <v>8765</v>
      </c>
      <c r="C32" s="4">
        <v>8778</v>
      </c>
      <c r="D32" s="6">
        <f t="shared" si="0"/>
        <v>1.0014831717056474</v>
      </c>
      <c r="E32" s="5">
        <f t="shared" si="9"/>
        <v>30</v>
      </c>
      <c r="F32" s="4">
        <v>21150</v>
      </c>
      <c r="G32" s="4">
        <v>21160</v>
      </c>
      <c r="H32" s="6">
        <f t="shared" si="3"/>
        <v>1.0004728132387706</v>
      </c>
      <c r="I32" s="3"/>
      <c r="J32" s="3">
        <f t="shared" si="1"/>
        <v>4.7270149781154596E-4</v>
      </c>
      <c r="K32" s="3">
        <f t="shared" si="2"/>
        <v>1.4820728928443547E-3</v>
      </c>
      <c r="L32" s="6">
        <f t="shared" si="4"/>
        <v>0.31894618685343462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0.74899686127569232</v>
      </c>
      <c r="T32" s="3">
        <f t="shared" si="6"/>
        <v>0.73292069945415261</v>
      </c>
      <c r="U32">
        <f t="shared" si="7"/>
        <v>1.0219343809412293</v>
      </c>
      <c r="X32" s="4">
        <v>0.84742619130508012</v>
      </c>
    </row>
    <row r="33" spans="1:24" x14ac:dyDescent="0.25">
      <c r="A33" s="4">
        <f t="shared" si="8"/>
        <v>31</v>
      </c>
      <c r="B33" s="4">
        <v>8765</v>
      </c>
      <c r="C33" s="4">
        <v>8779</v>
      </c>
      <c r="D33" s="6">
        <f t="shared" si="0"/>
        <v>1.0015972618368512</v>
      </c>
      <c r="E33" s="4">
        <f t="shared" si="9"/>
        <v>31</v>
      </c>
      <c r="F33" s="4">
        <v>21150</v>
      </c>
      <c r="G33" s="4">
        <v>21160</v>
      </c>
      <c r="H33" s="6">
        <f t="shared" si="3"/>
        <v>1.0004728132387706</v>
      </c>
      <c r="J33">
        <f t="shared" si="1"/>
        <v>4.7270149781154596E-4</v>
      </c>
      <c r="K33">
        <f t="shared" si="2"/>
        <v>1.5959875708739179E-3</v>
      </c>
      <c r="L33" s="6">
        <f t="shared" si="4"/>
        <v>0.29618118990281855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0.75342237668289214</v>
      </c>
      <c r="T33">
        <f t="shared" si="6"/>
        <v>0.73142968321387514</v>
      </c>
      <c r="U33">
        <f t="shared" si="7"/>
        <v>1.0300680898981047</v>
      </c>
      <c r="X33" s="4">
        <v>1.0656408670513113</v>
      </c>
    </row>
    <row r="34" spans="1:24" x14ac:dyDescent="0.25">
      <c r="A34" s="4">
        <f t="shared" si="8"/>
        <v>32</v>
      </c>
      <c r="B34" s="4">
        <v>8768</v>
      </c>
      <c r="C34" s="4">
        <v>8784</v>
      </c>
      <c r="D34" s="6">
        <f t="shared" si="0"/>
        <v>1.0018248175182483</v>
      </c>
      <c r="E34" s="4">
        <f t="shared" si="9"/>
        <v>32</v>
      </c>
      <c r="H34" s="6" t="e">
        <f t="shared" si="3"/>
        <v>#DIV/0!</v>
      </c>
      <c r="J34" t="e">
        <f t="shared" ref="J34:J65" si="10">LN(H34)</f>
        <v>#DIV/0!</v>
      </c>
      <c r="K34">
        <f t="shared" ref="K34:K65" si="11">LN(D34)</f>
        <v>1.8231545615151783E-3</v>
      </c>
      <c r="L34" s="6" t="e">
        <f t="shared" si="4"/>
        <v>#DIV/0!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 t="e">
        <f t="shared" si="5"/>
        <v>#DIV/0!</v>
      </c>
      <c r="T34" t="e">
        <f t="shared" si="6"/>
        <v>#DIV/0!</v>
      </c>
      <c r="U34" t="e">
        <f t="shared" si="7"/>
        <v>#DIV/0!</v>
      </c>
      <c r="X34" s="4">
        <v>1.0688581797758683</v>
      </c>
    </row>
    <row r="35" spans="1:24" x14ac:dyDescent="0.25">
      <c r="A35" s="4">
        <f t="shared" si="8"/>
        <v>33</v>
      </c>
      <c r="B35" s="4">
        <v>8766</v>
      </c>
      <c r="C35" s="4">
        <v>8782</v>
      </c>
      <c r="D35" s="6">
        <f t="shared" si="0"/>
        <v>1.001825233858088</v>
      </c>
      <c r="E35" s="4">
        <f t="shared" si="9"/>
        <v>33</v>
      </c>
      <c r="F35" s="4">
        <v>21150</v>
      </c>
      <c r="G35" s="4">
        <v>21160</v>
      </c>
      <c r="H35" s="6">
        <f t="shared" si="3"/>
        <v>1.0004728132387706</v>
      </c>
      <c r="J35">
        <f t="shared" si="10"/>
        <v>4.7270149781154596E-4</v>
      </c>
      <c r="K35">
        <f t="shared" si="11"/>
        <v>1.8235701429081756E-3</v>
      </c>
      <c r="L35" s="6">
        <f t="shared" si="4"/>
        <v>0.25921761202872934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0.76060809622161507</v>
      </c>
      <c r="T35">
        <f t="shared" si="6"/>
        <v>0.72900871671743372</v>
      </c>
      <c r="U35">
        <f t="shared" si="7"/>
        <v>1.0433456813060706</v>
      </c>
      <c r="X35" s="4">
        <v>1.087319436503847</v>
      </c>
    </row>
    <row r="36" spans="1:24" x14ac:dyDescent="0.25">
      <c r="A36" s="4">
        <f t="shared" si="8"/>
        <v>34</v>
      </c>
      <c r="B36" s="4">
        <v>8772</v>
      </c>
      <c r="C36" s="4">
        <v>8781</v>
      </c>
      <c r="D36" s="6">
        <f t="shared" si="0"/>
        <v>1.0010259917920656</v>
      </c>
      <c r="E36" s="4">
        <f t="shared" si="9"/>
        <v>34</v>
      </c>
      <c r="F36" s="4">
        <v>21150</v>
      </c>
      <c r="G36" s="4">
        <v>21160</v>
      </c>
      <c r="H36" s="6">
        <f t="shared" si="3"/>
        <v>1.0004728132387706</v>
      </c>
      <c r="I36" s="8"/>
      <c r="J36" s="3">
        <f t="shared" si="10"/>
        <v>4.7270149781154596E-4</v>
      </c>
      <c r="K36" s="3">
        <f t="shared" si="11"/>
        <v>1.0254658222167022E-3</v>
      </c>
      <c r="L36" s="6">
        <f t="shared" si="4"/>
        <v>0.46096270355430169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0.72138885042904377</v>
      </c>
      <c r="T36" s="3">
        <f t="shared" si="6"/>
        <v>0.74222221323199267</v>
      </c>
      <c r="U36">
        <f t="shared" si="7"/>
        <v>0.97193109767999208</v>
      </c>
      <c r="X36" s="4">
        <v>0.89347263601018034</v>
      </c>
    </row>
    <row r="37" spans="1:24" x14ac:dyDescent="0.25">
      <c r="A37" s="5">
        <f t="shared" si="8"/>
        <v>35</v>
      </c>
      <c r="B37" s="4">
        <v>8777</v>
      </c>
      <c r="C37" s="4">
        <v>8790</v>
      </c>
      <c r="D37" s="6">
        <f t="shared" si="0"/>
        <v>1.0014811438988265</v>
      </c>
      <c r="E37" s="5">
        <f t="shared" si="9"/>
        <v>35</v>
      </c>
      <c r="H37" s="6" t="e">
        <f t="shared" si="3"/>
        <v>#DIV/0!</v>
      </c>
      <c r="I37" s="8"/>
      <c r="J37" s="3" t="e">
        <f t="shared" si="10"/>
        <v>#DIV/0!</v>
      </c>
      <c r="K37" s="3">
        <f t="shared" si="11"/>
        <v>1.480048087105075E-3</v>
      </c>
      <c r="L37" s="6" t="e">
        <f t="shared" si="4"/>
        <v>#DIV/0!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 t="e">
        <f t="shared" si="5"/>
        <v>#DIV/0!</v>
      </c>
      <c r="T37" s="3" t="e">
        <f t="shared" si="6"/>
        <v>#DIV/0!</v>
      </c>
      <c r="U37" t="e">
        <f t="shared" si="7"/>
        <v>#DIV/0!</v>
      </c>
      <c r="X37" s="4">
        <v>0.97206924300209285</v>
      </c>
    </row>
    <row r="38" spans="1:24" x14ac:dyDescent="0.25">
      <c r="A38" s="4">
        <f t="shared" si="8"/>
        <v>36</v>
      </c>
      <c r="B38" s="4">
        <v>8770</v>
      </c>
      <c r="C38" s="4">
        <v>8788</v>
      </c>
      <c r="D38" s="6">
        <f t="shared" si="0"/>
        <v>1.0020524515393388</v>
      </c>
      <c r="E38" s="4">
        <f t="shared" si="9"/>
        <v>36</v>
      </c>
      <c r="H38" s="6" t="e">
        <f t="shared" si="3"/>
        <v>#DIV/0!</v>
      </c>
      <c r="J38" t="e">
        <f t="shared" si="10"/>
        <v>#DIV/0!</v>
      </c>
      <c r="K38">
        <f t="shared" si="11"/>
        <v>2.0503481382721993E-3</v>
      </c>
      <c r="L38" s="6" t="e">
        <f t="shared" si="4"/>
        <v>#DIV/0!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 t="e">
        <f t="shared" si="5"/>
        <v>#DIV/0!</v>
      </c>
      <c r="T38" t="e">
        <f t="shared" si="6"/>
        <v>#DIV/0!</v>
      </c>
      <c r="U38" t="e">
        <f t="shared" si="7"/>
        <v>#DIV/0!</v>
      </c>
      <c r="X38" s="4">
        <v>1.0219137896386947</v>
      </c>
    </row>
    <row r="39" spans="1:24" x14ac:dyDescent="0.25">
      <c r="A39" s="5">
        <f t="shared" si="8"/>
        <v>37</v>
      </c>
      <c r="B39" s="4">
        <v>8776</v>
      </c>
      <c r="C39" s="4">
        <v>8786</v>
      </c>
      <c r="D39" s="6">
        <f t="shared" si="0"/>
        <v>1.0011394712853237</v>
      </c>
      <c r="E39" s="5">
        <f t="shared" si="9"/>
        <v>37</v>
      </c>
      <c r="F39" s="4">
        <v>21130</v>
      </c>
      <c r="G39" s="4">
        <v>21150</v>
      </c>
      <c r="H39" s="6">
        <f t="shared" si="3"/>
        <v>1.0009465215333648</v>
      </c>
      <c r="I39" s="3"/>
      <c r="J39" s="3">
        <f t="shared" si="10"/>
        <v>9.4607386432159115E-4</v>
      </c>
      <c r="K39" s="3">
        <f t="shared" si="11"/>
        <v>1.1388225806587455E-3</v>
      </c>
      <c r="L39" s="6">
        <f t="shared" si="4"/>
        <v>0.8307473704765671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0.64950271117935543</v>
      </c>
      <c r="T39" s="3">
        <f t="shared" si="6"/>
        <v>0.76644162977673336</v>
      </c>
      <c r="U39">
        <f t="shared" si="7"/>
        <v>0.84742619130508012</v>
      </c>
      <c r="X39" s="4">
        <v>0.92656398050884736</v>
      </c>
    </row>
    <row r="40" spans="1:24" x14ac:dyDescent="0.25">
      <c r="A40" s="4">
        <f t="shared" si="8"/>
        <v>38</v>
      </c>
      <c r="B40" s="4">
        <v>8764</v>
      </c>
      <c r="C40" s="4">
        <v>8785</v>
      </c>
      <c r="D40" s="6">
        <f t="shared" si="0"/>
        <v>1.0023961661341854</v>
      </c>
      <c r="E40" s="4">
        <f t="shared" si="9"/>
        <v>38</v>
      </c>
      <c r="F40" s="4">
        <v>21130</v>
      </c>
      <c r="G40" s="4">
        <v>21140</v>
      </c>
      <c r="H40" s="6">
        <f t="shared" si="3"/>
        <v>1.0004732607666824</v>
      </c>
      <c r="J40">
        <f t="shared" si="10"/>
        <v>4.7314881412621707E-4</v>
      </c>
      <c r="K40">
        <f t="shared" si="11"/>
        <v>2.393299905840484E-3</v>
      </c>
      <c r="L40" s="6">
        <f t="shared" si="4"/>
        <v>0.19769725180349085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0.77256765424940144</v>
      </c>
      <c r="T40">
        <f t="shared" si="6"/>
        <v>0.72497937920412148</v>
      </c>
      <c r="U40">
        <f t="shared" si="7"/>
        <v>1.0656408670513113</v>
      </c>
      <c r="X40" s="4">
        <v>1.0217968861215059</v>
      </c>
    </row>
    <row r="41" spans="1:24" x14ac:dyDescent="0.25">
      <c r="A41" s="4">
        <f t="shared" si="8"/>
        <v>39</v>
      </c>
      <c r="B41" s="4">
        <v>8767</v>
      </c>
      <c r="C41" s="4">
        <v>8789</v>
      </c>
      <c r="D41" s="6">
        <f t="shared" si="0"/>
        <v>1.0025094102885821</v>
      </c>
      <c r="E41" s="4">
        <f t="shared" si="9"/>
        <v>39</v>
      </c>
      <c r="F41" s="4">
        <v>21120</v>
      </c>
      <c r="G41" s="4">
        <v>21130</v>
      </c>
      <c r="H41" s="6">
        <f t="shared" si="3"/>
        <v>1.0004734848484849</v>
      </c>
      <c r="J41">
        <f t="shared" si="10"/>
        <v>4.7337278990462083E-4</v>
      </c>
      <c r="K41">
        <f t="shared" si="11"/>
        <v>2.5062669760595371E-3</v>
      </c>
      <c r="L41" s="6">
        <f t="shared" si="4"/>
        <v>0.18887564430541168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0.774282574747028</v>
      </c>
      <c r="T41">
        <f t="shared" si="6"/>
        <v>0.72440159919942737</v>
      </c>
      <c r="U41">
        <f t="shared" si="7"/>
        <v>1.0688581797758683</v>
      </c>
      <c r="X41" s="4">
        <v>1.0688962471265524</v>
      </c>
    </row>
    <row r="42" spans="1:24" x14ac:dyDescent="0.25">
      <c r="A42" s="4">
        <f t="shared" si="8"/>
        <v>40</v>
      </c>
      <c r="B42" s="4">
        <v>8760</v>
      </c>
      <c r="C42" s="4">
        <v>8790</v>
      </c>
      <c r="D42" s="6">
        <f t="shared" si="0"/>
        <v>1.0034246575342465</v>
      </c>
      <c r="E42" s="4">
        <f t="shared" si="9"/>
        <v>40</v>
      </c>
      <c r="F42" s="4">
        <v>21110</v>
      </c>
      <c r="G42" s="4">
        <v>21120</v>
      </c>
      <c r="H42" s="6">
        <f t="shared" si="3"/>
        <v>1.0004737091425864</v>
      </c>
      <c r="J42">
        <f t="shared" si="10"/>
        <v>4.735969778314063E-4</v>
      </c>
      <c r="K42">
        <f t="shared" si="11"/>
        <v>3.4188067487854611E-3</v>
      </c>
      <c r="L42" s="6">
        <f t="shared" si="4"/>
        <v>0.13852698108767122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0.78407035487655674</v>
      </c>
      <c r="T42">
        <f t="shared" si="6"/>
        <v>0.72110396315331815</v>
      </c>
      <c r="U42">
        <f t="shared" si="7"/>
        <v>1.087319436503847</v>
      </c>
      <c r="X42" s="4">
        <v>1.0534978931269898</v>
      </c>
    </row>
    <row r="43" spans="1:24" x14ac:dyDescent="0.25">
      <c r="A43" s="4">
        <f t="shared" si="8"/>
        <v>41</v>
      </c>
      <c r="B43" s="4">
        <v>8753</v>
      </c>
      <c r="C43" s="4">
        <v>8765</v>
      </c>
      <c r="D43" s="6">
        <f t="shared" si="0"/>
        <v>1.0013709585285044</v>
      </c>
      <c r="E43" s="4">
        <f t="shared" si="9"/>
        <v>41</v>
      </c>
      <c r="F43" s="4">
        <v>21110</v>
      </c>
      <c r="G43" s="4">
        <v>21130</v>
      </c>
      <c r="H43" s="6">
        <f t="shared" si="3"/>
        <v>1.000947418285173</v>
      </c>
      <c r="J43">
        <f t="shared" si="10"/>
        <v>9.4696976773615967E-4</v>
      </c>
      <c r="K43">
        <f t="shared" si="11"/>
        <v>1.3700196228968002E-3</v>
      </c>
      <c r="L43" s="6">
        <f t="shared" si="4"/>
        <v>0.69120890818619485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0.67662898824860385</v>
      </c>
      <c r="T43">
        <f t="shared" si="6"/>
        <v>0.75730241865056314</v>
      </c>
      <c r="U43">
        <f t="shared" si="7"/>
        <v>0.89347263601018034</v>
      </c>
      <c r="X43" s="4">
        <v>1.0816600344068281</v>
      </c>
    </row>
    <row r="44" spans="1:24" x14ac:dyDescent="0.25">
      <c r="A44" s="4">
        <f t="shared" si="8"/>
        <v>42</v>
      </c>
      <c r="B44" s="4">
        <v>8752</v>
      </c>
      <c r="C44" s="4">
        <v>8761</v>
      </c>
      <c r="D44" s="6">
        <f t="shared" si="0"/>
        <v>1.0010283363802559</v>
      </c>
      <c r="E44" s="4">
        <f t="shared" si="9"/>
        <v>42</v>
      </c>
      <c r="F44" s="4">
        <v>21120</v>
      </c>
      <c r="G44" s="4">
        <v>21130</v>
      </c>
      <c r="H44" s="6">
        <f t="shared" si="3"/>
        <v>1.0004734848484849</v>
      </c>
      <c r="J44">
        <f t="shared" si="10"/>
        <v>4.7337278990462083E-4</v>
      </c>
      <c r="K44">
        <f t="shared" si="11"/>
        <v>1.0278080046013363E-3</v>
      </c>
      <c r="L44" s="6">
        <f t="shared" si="4"/>
        <v>0.46056538554419174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0.72146608905020915</v>
      </c>
      <c r="T44">
        <f t="shared" si="6"/>
        <v>0.74219619049160246</v>
      </c>
      <c r="U44">
        <f t="shared" si="7"/>
        <v>0.97206924300209285</v>
      </c>
      <c r="X44" s="4">
        <v>1.0656169074548438</v>
      </c>
    </row>
    <row r="45" spans="1:24" x14ac:dyDescent="0.25">
      <c r="A45" s="4">
        <f t="shared" si="8"/>
        <v>43</v>
      </c>
      <c r="B45" s="4">
        <v>8750</v>
      </c>
      <c r="C45" s="4">
        <v>8765</v>
      </c>
      <c r="D45" s="6">
        <f t="shared" si="0"/>
        <v>1.0017142857142858</v>
      </c>
      <c r="E45" s="4">
        <f t="shared" si="9"/>
        <v>43</v>
      </c>
      <c r="H45" s="6" t="e">
        <f t="shared" si="3"/>
        <v>#DIV/0!</v>
      </c>
      <c r="J45" t="e">
        <f t="shared" si="10"/>
        <v>#DIV/0!</v>
      </c>
      <c r="K45">
        <f t="shared" si="11"/>
        <v>1.7128180036748251E-3</v>
      </c>
      <c r="L45" s="6" t="e">
        <f t="shared" si="4"/>
        <v>#DIV/0!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 t="e">
        <f t="shared" si="5"/>
        <v>#DIV/0!</v>
      </c>
      <c r="T45" t="e">
        <f t="shared" si="6"/>
        <v>#DIV/0!</v>
      </c>
      <c r="U45" t="e">
        <f t="shared" si="7"/>
        <v>#DIV/0!</v>
      </c>
      <c r="X45" s="4">
        <v>1.021584943458028</v>
      </c>
    </row>
    <row r="46" spans="1:24" x14ac:dyDescent="0.25">
      <c r="A46" s="4">
        <f t="shared" si="8"/>
        <v>44</v>
      </c>
      <c r="B46" s="4">
        <v>8752</v>
      </c>
      <c r="C46" s="4">
        <v>8760</v>
      </c>
      <c r="D46" s="6">
        <f t="shared" si="0"/>
        <v>1.0009140767824498</v>
      </c>
      <c r="E46" s="4">
        <f t="shared" si="9"/>
        <v>44</v>
      </c>
      <c r="H46" s="6" t="e">
        <f t="shared" si="3"/>
        <v>#DIV/0!</v>
      </c>
      <c r="J46" t="e">
        <f t="shared" si="10"/>
        <v>#DIV/0!</v>
      </c>
      <c r="K46">
        <f t="shared" si="11"/>
        <v>9.1365926867476726E-4</v>
      </c>
      <c r="L46" s="6" t="e">
        <f t="shared" si="4"/>
        <v>#DIV/0!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 t="e">
        <f t="shared" si="5"/>
        <v>#DIV/0!</v>
      </c>
      <c r="T46" t="e">
        <f t="shared" si="6"/>
        <v>#DIV/0!</v>
      </c>
      <c r="U46" t="e">
        <f t="shared" si="7"/>
        <v>#DIV/0!</v>
      </c>
      <c r="X46" s="4">
        <v>1.0946279175848534</v>
      </c>
    </row>
    <row r="47" spans="1:24" x14ac:dyDescent="0.25">
      <c r="A47" s="4">
        <f t="shared" si="8"/>
        <v>45</v>
      </c>
      <c r="B47" s="4">
        <v>8748</v>
      </c>
      <c r="C47" s="4">
        <v>8763</v>
      </c>
      <c r="D47" s="6">
        <f t="shared" si="0"/>
        <v>1.0017146776406036</v>
      </c>
      <c r="E47" s="4">
        <f t="shared" si="9"/>
        <v>45</v>
      </c>
      <c r="H47" s="6" t="e">
        <f t="shared" si="3"/>
        <v>#DIV/0!</v>
      </c>
      <c r="J47" t="e">
        <f t="shared" si="10"/>
        <v>#DIV/0!</v>
      </c>
      <c r="K47">
        <f t="shared" si="11"/>
        <v>1.7132092591922534E-3</v>
      </c>
      <c r="L47" s="6" t="e">
        <f t="shared" si="4"/>
        <v>#DIV/0!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 t="e">
        <f t="shared" si="5"/>
        <v>#DIV/0!</v>
      </c>
      <c r="T47" t="e">
        <f t="shared" si="6"/>
        <v>#DIV/0!</v>
      </c>
      <c r="U47" t="e">
        <f t="shared" si="7"/>
        <v>#DIV/0!</v>
      </c>
      <c r="X47" s="4">
        <v>1.0536475472298823</v>
      </c>
    </row>
    <row r="48" spans="1:24" x14ac:dyDescent="0.25">
      <c r="A48" s="4">
        <f t="shared" si="8"/>
        <v>46</v>
      </c>
      <c r="B48" s="4">
        <v>8753</v>
      </c>
      <c r="C48" s="4">
        <v>8765</v>
      </c>
      <c r="D48" s="6">
        <f t="shared" si="0"/>
        <v>1.0013709585285044</v>
      </c>
      <c r="E48" s="4">
        <f t="shared" si="9"/>
        <v>46</v>
      </c>
      <c r="H48" s="6" t="e">
        <f t="shared" si="3"/>
        <v>#DIV/0!</v>
      </c>
      <c r="J48" t="e">
        <f t="shared" si="10"/>
        <v>#DIV/0!</v>
      </c>
      <c r="K48">
        <f t="shared" si="11"/>
        <v>1.3700196228968002E-3</v>
      </c>
      <c r="L48" s="6" t="e">
        <f t="shared" si="4"/>
        <v>#DIV/0!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 t="e">
        <f t="shared" si="5"/>
        <v>#DIV/0!</v>
      </c>
      <c r="T48" t="e">
        <f t="shared" si="6"/>
        <v>#DIV/0!</v>
      </c>
      <c r="U48" t="e">
        <f t="shared" si="7"/>
        <v>#DIV/0!</v>
      </c>
      <c r="X48" s="4">
        <v>1.081658025930331</v>
      </c>
    </row>
    <row r="49" spans="1:24" x14ac:dyDescent="0.25">
      <c r="A49" s="4">
        <f t="shared" si="8"/>
        <v>47</v>
      </c>
      <c r="B49" s="4">
        <v>8750</v>
      </c>
      <c r="C49" s="4">
        <v>8763</v>
      </c>
      <c r="D49" s="6">
        <f t="shared" si="0"/>
        <v>1.0014857142857143</v>
      </c>
      <c r="E49" s="4">
        <f t="shared" si="9"/>
        <v>47</v>
      </c>
      <c r="F49" s="4">
        <v>21110</v>
      </c>
      <c r="G49" s="4">
        <v>21120</v>
      </c>
      <c r="H49" s="6">
        <f t="shared" si="3"/>
        <v>1.0004737091425864</v>
      </c>
      <c r="I49" s="3"/>
      <c r="J49" s="3">
        <f t="shared" si="10"/>
        <v>4.735969778314063E-4</v>
      </c>
      <c r="K49" s="3">
        <f t="shared" si="11"/>
        <v>1.484611704190569E-3</v>
      </c>
      <c r="L49" s="6">
        <f t="shared" si="4"/>
        <v>0.31900393651390346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0.74898563474169721</v>
      </c>
      <c r="T49" s="3">
        <f t="shared" si="6"/>
        <v>0.73292448182591474</v>
      </c>
      <c r="U49">
        <f t="shared" si="7"/>
        <v>1.0219137896386947</v>
      </c>
      <c r="X49" s="4">
        <v>0.48067488984583973</v>
      </c>
    </row>
    <row r="50" spans="1:24" x14ac:dyDescent="0.25">
      <c r="A50" s="4">
        <f t="shared" si="8"/>
        <v>48</v>
      </c>
      <c r="B50" s="4">
        <v>8765</v>
      </c>
      <c r="C50" s="4">
        <v>8772</v>
      </c>
      <c r="D50" s="6">
        <f t="shared" si="0"/>
        <v>1.0007986309184256</v>
      </c>
      <c r="E50" s="4">
        <f t="shared" si="9"/>
        <v>48</v>
      </c>
      <c r="F50" s="4">
        <v>21120</v>
      </c>
      <c r="G50" s="4">
        <v>21130</v>
      </c>
      <c r="H50" s="6">
        <f t="shared" si="3"/>
        <v>1.0004734848484849</v>
      </c>
      <c r="J50">
        <f t="shared" si="10"/>
        <v>4.7337278990462083E-4</v>
      </c>
      <c r="K50">
        <f t="shared" si="11"/>
        <v>7.983121824439648E-4</v>
      </c>
      <c r="L50" s="6">
        <f t="shared" si="4"/>
        <v>0.59296701254818673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0.69572721276063254</v>
      </c>
      <c r="T50">
        <f t="shared" si="6"/>
        <v>0.75086796745385609</v>
      </c>
      <c r="U50">
        <f t="shared" si="7"/>
        <v>0.92656398050884736</v>
      </c>
      <c r="X50" s="4">
        <v>1.0718568647205218</v>
      </c>
    </row>
    <row r="51" spans="1:24" x14ac:dyDescent="0.25">
      <c r="A51" s="4">
        <f t="shared" si="8"/>
        <v>49</v>
      </c>
      <c r="B51" s="4">
        <v>8759</v>
      </c>
      <c r="C51" s="4">
        <v>8772</v>
      </c>
      <c r="D51" s="6">
        <f t="shared" si="0"/>
        <v>1.001484187692659</v>
      </c>
      <c r="E51" s="4">
        <f t="shared" si="9"/>
        <v>49</v>
      </c>
      <c r="F51" s="4">
        <v>21110</v>
      </c>
      <c r="G51" s="4">
        <v>21120</v>
      </c>
      <c r="H51" s="6">
        <f t="shared" si="3"/>
        <v>1.0004737091425864</v>
      </c>
      <c r="J51">
        <f t="shared" si="10"/>
        <v>4.735969778314063E-4</v>
      </c>
      <c r="K51">
        <f t="shared" si="11"/>
        <v>1.4830873746898676E-3</v>
      </c>
      <c r="L51" s="6">
        <f t="shared" si="4"/>
        <v>0.31933181140486849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0.74892189586289359</v>
      </c>
      <c r="T51">
        <f t="shared" si="6"/>
        <v>0.73294595631977333</v>
      </c>
      <c r="U51">
        <f t="shared" si="7"/>
        <v>1.0217968861215059</v>
      </c>
      <c r="X51" s="4">
        <v>1.0487525367470008</v>
      </c>
    </row>
    <row r="52" spans="1:24" x14ac:dyDescent="0.25">
      <c r="A52" s="4">
        <f t="shared" si="8"/>
        <v>50</v>
      </c>
      <c r="B52" s="4">
        <v>8758</v>
      </c>
      <c r="C52" s="4">
        <v>8780</v>
      </c>
      <c r="D52" s="6">
        <f t="shared" si="0"/>
        <v>1.0025119890385932</v>
      </c>
      <c r="E52" s="4">
        <f t="shared" si="9"/>
        <v>50</v>
      </c>
      <c r="F52" s="4">
        <v>21110</v>
      </c>
      <c r="G52" s="4">
        <v>21120</v>
      </c>
      <c r="H52" s="6">
        <f t="shared" si="3"/>
        <v>1.0004737091425864</v>
      </c>
      <c r="J52">
        <f t="shared" si="10"/>
        <v>4.735969778314063E-4</v>
      </c>
      <c r="K52">
        <f t="shared" si="11"/>
        <v>2.5088392678185687E-3</v>
      </c>
      <c r="L52" s="6">
        <f t="shared" si="4"/>
        <v>0.1887713509216547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0.77430284938083038</v>
      </c>
      <c r="T52">
        <f t="shared" si="6"/>
        <v>0.72439476839996475</v>
      </c>
      <c r="U52">
        <f t="shared" si="7"/>
        <v>1.0688962471265524</v>
      </c>
      <c r="X52" s="4">
        <v>1.0299428240791078</v>
      </c>
    </row>
    <row r="53" spans="1:24" x14ac:dyDescent="0.25">
      <c r="A53" s="4">
        <f t="shared" si="8"/>
        <v>51</v>
      </c>
      <c r="B53" s="4">
        <v>8771</v>
      </c>
      <c r="C53" s="4">
        <v>8789</v>
      </c>
      <c r="D53" s="6">
        <f t="shared" si="0"/>
        <v>1.0020522175350588</v>
      </c>
      <c r="E53" s="4">
        <f t="shared" si="9"/>
        <v>51</v>
      </c>
      <c r="F53" s="4">
        <v>21100</v>
      </c>
      <c r="G53" s="4">
        <v>21110</v>
      </c>
      <c r="H53" s="6">
        <f t="shared" si="3"/>
        <v>1.0004739336492892</v>
      </c>
      <c r="I53" s="3"/>
      <c r="J53" s="3">
        <f t="shared" si="10"/>
        <v>4.7382137820849038E-4</v>
      </c>
      <c r="K53" s="3">
        <f>LN(D53)</f>
        <v>2.0501146132636864E-3</v>
      </c>
      <c r="L53" s="6">
        <f t="shared" si="4"/>
        <v>0.23111945797712694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0.76607037736924655</v>
      </c>
      <c r="T53" s="3">
        <f t="shared" si="6"/>
        <v>0.72716840001966998</v>
      </c>
      <c r="U53">
        <f t="shared" si="7"/>
        <v>1.0534978931269898</v>
      </c>
      <c r="X53" s="4">
        <v>1.0014046588944736</v>
      </c>
    </row>
    <row r="54" spans="1:24" x14ac:dyDescent="0.25">
      <c r="A54" s="4">
        <f t="shared" si="8"/>
        <v>52</v>
      </c>
      <c r="B54" s="4">
        <v>8757</v>
      </c>
      <c r="C54" s="4">
        <v>8784</v>
      </c>
      <c r="D54" s="6">
        <f t="shared" si="0"/>
        <v>1.0030832476875642</v>
      </c>
      <c r="E54" s="4">
        <f t="shared" si="9"/>
        <v>52</v>
      </c>
      <c r="F54" s="4">
        <v>21100</v>
      </c>
      <c r="G54" s="4">
        <v>21110</v>
      </c>
      <c r="H54" s="6">
        <f t="shared" si="3"/>
        <v>1.0004739336492892</v>
      </c>
      <c r="J54">
        <f t="shared" si="10"/>
        <v>4.7382137820849038E-4</v>
      </c>
      <c r="K54">
        <f t="shared" si="11"/>
        <v>3.0785042270873733E-3</v>
      </c>
      <c r="L54" s="6">
        <f t="shared" si="4"/>
        <v>0.15391285613298672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0.78107934076774743</v>
      </c>
      <c r="T54">
        <f t="shared" si="6"/>
        <v>0.72211167642528618</v>
      </c>
      <c r="U54">
        <f t="shared" si="7"/>
        <v>1.0816600344068281</v>
      </c>
      <c r="X54" s="4">
        <v>1.0300485031190403</v>
      </c>
    </row>
    <row r="55" spans="1:24" x14ac:dyDescent="0.25">
      <c r="A55" s="4">
        <f t="shared" si="8"/>
        <v>53</v>
      </c>
      <c r="B55" s="4">
        <v>8761</v>
      </c>
      <c r="C55" s="4">
        <v>8786</v>
      </c>
      <c r="D55" s="6">
        <f t="shared" si="0"/>
        <v>1.0028535555301905</v>
      </c>
      <c r="E55" s="4">
        <f t="shared" si="9"/>
        <v>53</v>
      </c>
      <c r="H55" s="6" t="e">
        <f t="shared" si="3"/>
        <v>#DIV/0!</v>
      </c>
      <c r="J55" t="e">
        <f t="shared" si="10"/>
        <v>#DIV/0!</v>
      </c>
      <c r="K55">
        <f t="shared" si="11"/>
        <v>2.8494918693609461E-3</v>
      </c>
      <c r="L55" s="6" t="e">
        <f t="shared" si="4"/>
        <v>#DIV/0!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 t="e">
        <f t="shared" si="5"/>
        <v>#DIV/0!</v>
      </c>
      <c r="T55" t="e">
        <f t="shared" si="6"/>
        <v>#DIV/0!</v>
      </c>
      <c r="U55" t="e">
        <f t="shared" si="7"/>
        <v>#DIV/0!</v>
      </c>
      <c r="X55" s="4">
        <v>0.92657881761634608</v>
      </c>
    </row>
    <row r="56" spans="1:24" x14ac:dyDescent="0.25">
      <c r="A56" s="4">
        <f t="shared" si="8"/>
        <v>54</v>
      </c>
      <c r="B56" s="4">
        <v>8767</v>
      </c>
      <c r="C56" s="4">
        <v>8780</v>
      </c>
      <c r="D56" s="6">
        <f t="shared" si="0"/>
        <v>1.001482833352344</v>
      </c>
      <c r="E56" s="4">
        <f t="shared" si="9"/>
        <v>54</v>
      </c>
      <c r="F56" s="4">
        <v>21090</v>
      </c>
      <c r="G56" s="4">
        <v>21100</v>
      </c>
      <c r="H56" s="6">
        <f t="shared" si="3"/>
        <v>1.0004741583688952</v>
      </c>
      <c r="J56">
        <f t="shared" si="10"/>
        <v>4.7404599133756746E-4</v>
      </c>
      <c r="K56">
        <f t="shared" si="11"/>
        <v>1.4817350405767467E-3</v>
      </c>
      <c r="L56" s="6">
        <f t="shared" si="4"/>
        <v>0.31992628800426492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0.74880632961197091</v>
      </c>
      <c r="T56">
        <f t="shared" si="6"/>
        <v>0.73298489215912743</v>
      </c>
      <c r="U56">
        <f t="shared" si="7"/>
        <v>1.021584943458028</v>
      </c>
      <c r="X56" s="4">
        <v>1.0772075417472791</v>
      </c>
    </row>
    <row r="57" spans="1:24" x14ac:dyDescent="0.25">
      <c r="A57" s="4">
        <f t="shared" si="8"/>
        <v>55</v>
      </c>
      <c r="B57" s="4">
        <v>8748</v>
      </c>
      <c r="C57" s="4">
        <v>8783</v>
      </c>
      <c r="D57" s="6">
        <f t="shared" si="0"/>
        <v>1.0040009144947417</v>
      </c>
      <c r="E57" s="4">
        <f t="shared" si="9"/>
        <v>55</v>
      </c>
      <c r="F57" s="4">
        <v>21090</v>
      </c>
      <c r="G57" s="4">
        <v>21100</v>
      </c>
      <c r="H57" s="6">
        <f t="shared" si="3"/>
        <v>1.0004741583688952</v>
      </c>
      <c r="J57">
        <f t="shared" si="10"/>
        <v>4.7404599133756746E-4</v>
      </c>
      <c r="K57">
        <f t="shared" si="11"/>
        <v>3.9929321204589972E-3</v>
      </c>
      <c r="L57" s="6">
        <f t="shared" si="4"/>
        <v>0.11872127475161655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0.78792058418828581</v>
      </c>
      <c r="T57">
        <f t="shared" si="6"/>
        <v>0.71980676861113191</v>
      </c>
      <c r="U57">
        <f t="shared" si="7"/>
        <v>1.0946279175848534</v>
      </c>
      <c r="X57" s="4">
        <v>0.95197260434446074</v>
      </c>
    </row>
    <row r="58" spans="1:24" x14ac:dyDescent="0.25">
      <c r="A58" s="4">
        <f t="shared" si="8"/>
        <v>56</v>
      </c>
      <c r="B58" s="4">
        <v>8747</v>
      </c>
      <c r="C58" s="4">
        <v>8765</v>
      </c>
      <c r="D58" s="6">
        <f t="shared" si="0"/>
        <v>1.0020578484051674</v>
      </c>
      <c r="E58" s="4">
        <f t="shared" si="9"/>
        <v>56</v>
      </c>
      <c r="F58" s="4">
        <v>21080</v>
      </c>
      <c r="G58" s="4">
        <v>21090</v>
      </c>
      <c r="H58" s="6">
        <f t="shared" si="3"/>
        <v>1.0004743833017078</v>
      </c>
      <c r="J58">
        <f t="shared" si="10"/>
        <v>4.7427081752166337E-4</v>
      </c>
      <c r="K58">
        <f t="shared" si="11"/>
        <v>2.0557339354799076E-3</v>
      </c>
      <c r="L58" s="6">
        <f t="shared" si="4"/>
        <v>0.23070632309766567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0.7661506907898139</v>
      </c>
      <c r="T58">
        <f t="shared" si="6"/>
        <v>0.72714134133760477</v>
      </c>
      <c r="U58">
        <f t="shared" si="7"/>
        <v>1.0536475472298823</v>
      </c>
      <c r="X58" s="4">
        <v>0.89333365899337402</v>
      </c>
    </row>
    <row r="59" spans="1:24" x14ac:dyDescent="0.25">
      <c r="A59" s="4">
        <f t="shared" si="8"/>
        <v>57</v>
      </c>
      <c r="B59" s="4">
        <v>8749</v>
      </c>
      <c r="C59" s="4">
        <v>8776</v>
      </c>
      <c r="D59" s="6">
        <f t="shared" si="0"/>
        <v>1.0030860669790833</v>
      </c>
      <c r="E59" s="4">
        <f t="shared" si="9"/>
        <v>57</v>
      </c>
      <c r="F59" s="4">
        <v>21080</v>
      </c>
      <c r="G59" s="4">
        <v>21090</v>
      </c>
      <c r="H59" s="6">
        <f t="shared" si="3"/>
        <v>1.0004743833017078</v>
      </c>
      <c r="I59" s="3"/>
      <c r="J59" s="3">
        <f t="shared" si="10"/>
        <v>4.7427081752166337E-4</v>
      </c>
      <c r="K59" s="3">
        <f t="shared" si="11"/>
        <v>3.0813148488016227E-3</v>
      </c>
      <c r="L59" s="6">
        <f t="shared" si="4"/>
        <v>0.15391832409015768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0.78107827779687344</v>
      </c>
      <c r="T59" s="3">
        <f t="shared" si="6"/>
        <v>0.72211203455460904</v>
      </c>
      <c r="U59">
        <f t="shared" si="7"/>
        <v>1.081658025930331</v>
      </c>
      <c r="X59" s="4">
        <v>1.0012675929905293</v>
      </c>
    </row>
    <row r="60" spans="1:24" x14ac:dyDescent="0.25">
      <c r="A60" s="4">
        <f t="shared" si="8"/>
        <v>58</v>
      </c>
      <c r="B60" s="4">
        <v>8750</v>
      </c>
      <c r="C60" s="4">
        <v>8752</v>
      </c>
      <c r="D60" s="6">
        <f t="shared" si="0"/>
        <v>1.0002285714285715</v>
      </c>
      <c r="E60" s="4">
        <f t="shared" si="9"/>
        <v>58</v>
      </c>
      <c r="F60" s="4">
        <v>21080</v>
      </c>
      <c r="G60" s="4">
        <v>21090</v>
      </c>
      <c r="H60" s="6">
        <f t="shared" si="3"/>
        <v>1.0004743833017078</v>
      </c>
      <c r="J60">
        <f t="shared" si="10"/>
        <v>4.7427081752166337E-4</v>
      </c>
      <c r="K60">
        <f t="shared" si="11"/>
        <v>2.2854531010236864E-4</v>
      </c>
      <c r="L60" s="6">
        <f t="shared" si="4"/>
        <v>2.0751719530329931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0.4075865723303862</v>
      </c>
      <c r="T60">
        <f t="shared" si="6"/>
        <v>0.84794646223584902</v>
      </c>
      <c r="U60">
        <f t="shared" si="7"/>
        <v>0.48067488984583973</v>
      </c>
      <c r="X60" s="4">
        <v>0.9266745341712268</v>
      </c>
    </row>
    <row r="61" spans="1:24" x14ac:dyDescent="0.25">
      <c r="A61" s="4">
        <f t="shared" si="8"/>
        <v>59</v>
      </c>
      <c r="B61" s="4">
        <v>8750</v>
      </c>
      <c r="C61" s="4">
        <v>8773</v>
      </c>
      <c r="D61" s="6">
        <f t="shared" si="0"/>
        <v>1.0026285714285714</v>
      </c>
      <c r="E61" s="4">
        <f t="shared" si="9"/>
        <v>59</v>
      </c>
      <c r="F61" s="4">
        <v>21080</v>
      </c>
      <c r="G61" s="4">
        <v>21090</v>
      </c>
      <c r="H61" s="6">
        <f t="shared" si="3"/>
        <v>1.0004743833017078</v>
      </c>
      <c r="J61">
        <f t="shared" si="10"/>
        <v>4.7427081752166337E-4</v>
      </c>
      <c r="K61">
        <f t="shared" si="11"/>
        <v>2.6251227767237536E-3</v>
      </c>
      <c r="L61" s="6">
        <f t="shared" si="4"/>
        <v>0.18066614701868161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0.77587850101956835</v>
      </c>
      <c r="T61">
        <f t="shared" si="6"/>
        <v>0.72386390996513561</v>
      </c>
      <c r="U61">
        <f t="shared" si="7"/>
        <v>1.0718568647205218</v>
      </c>
      <c r="X61" s="4">
        <v>1.0300363518119064</v>
      </c>
    </row>
    <row r="62" spans="1:24" x14ac:dyDescent="0.25">
      <c r="A62" s="4">
        <f t="shared" si="8"/>
        <v>60</v>
      </c>
      <c r="B62" s="4">
        <v>8746</v>
      </c>
      <c r="C62" s="4">
        <v>8763</v>
      </c>
      <c r="D62" s="6">
        <f t="shared" si="0"/>
        <v>1.0019437457123257</v>
      </c>
      <c r="E62" s="4">
        <f t="shared" si="9"/>
        <v>60</v>
      </c>
      <c r="F62" s="4">
        <v>21080</v>
      </c>
      <c r="G62" s="4">
        <v>21090</v>
      </c>
      <c r="H62" s="6">
        <f t="shared" si="3"/>
        <v>1.0004743833017078</v>
      </c>
      <c r="J62">
        <f t="shared" si="10"/>
        <v>4.7427081752166337E-4</v>
      </c>
      <c r="K62">
        <f t="shared" si="11"/>
        <v>1.9418590829848096E-3</v>
      </c>
      <c r="L62" s="6">
        <f t="shared" si="4"/>
        <v>0.24423544513470416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0.76352062946581356</v>
      </c>
      <c r="T62">
        <f t="shared" si="6"/>
        <v>0.72802744471454273</v>
      </c>
      <c r="U62">
        <f t="shared" si="7"/>
        <v>1.0487525367470008</v>
      </c>
      <c r="X62" s="4">
        <v>1.0219264399861685</v>
      </c>
    </row>
    <row r="63" spans="1:24" x14ac:dyDescent="0.25">
      <c r="A63" s="4">
        <f t="shared" si="8"/>
        <v>61</v>
      </c>
      <c r="B63" s="4">
        <v>8746</v>
      </c>
      <c r="C63" s="4">
        <v>8760</v>
      </c>
      <c r="D63" s="6">
        <f t="shared" si="0"/>
        <v>1.0016007317630917</v>
      </c>
      <c r="E63" s="4">
        <f t="shared" si="9"/>
        <v>61</v>
      </c>
      <c r="H63" s="6" t="e">
        <f t="shared" si="3"/>
        <v>#DIV/0!</v>
      </c>
      <c r="J63" t="e">
        <f t="shared" si="10"/>
        <v>#DIV/0!</v>
      </c>
      <c r="K63">
        <f t="shared" si="11"/>
        <v>1.599451957571241E-3</v>
      </c>
      <c r="L63" s="6" t="e">
        <f t="shared" si="4"/>
        <v>#DIV/0!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 t="e">
        <f t="shared" si="5"/>
        <v>#DIV/0!</v>
      </c>
      <c r="T63" t="e">
        <f t="shared" si="6"/>
        <v>#DIV/0!</v>
      </c>
      <c r="U63" t="e">
        <f t="shared" si="7"/>
        <v>#DIV/0!</v>
      </c>
      <c r="X63" s="4">
        <v>0.89347571465170694</v>
      </c>
    </row>
    <row r="64" spans="1:24" x14ac:dyDescent="0.25">
      <c r="A64" s="4">
        <f t="shared" si="8"/>
        <v>62</v>
      </c>
      <c r="B64" s="4">
        <v>8742</v>
      </c>
      <c r="C64" s="4">
        <v>8763</v>
      </c>
      <c r="D64" s="6">
        <f t="shared" si="0"/>
        <v>1.0024021962937544</v>
      </c>
      <c r="E64" s="4">
        <f t="shared" si="9"/>
        <v>62</v>
      </c>
      <c r="F64" s="4">
        <v>21070</v>
      </c>
      <c r="G64" s="4">
        <v>21080</v>
      </c>
      <c r="H64" s="6">
        <f t="shared" si="3"/>
        <v>1.0004746084480303</v>
      </c>
      <c r="J64">
        <f t="shared" si="10"/>
        <v>4.7449585706380346E-4</v>
      </c>
      <c r="K64">
        <f t="shared" si="11"/>
        <v>2.3993156325909093E-3</v>
      </c>
      <c r="L64" s="6">
        <f t="shared" si="4"/>
        <v>0.19776299983984078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0.772554872831135</v>
      </c>
      <c r="T64">
        <f t="shared" si="6"/>
        <v>0.72498368543751035</v>
      </c>
      <c r="U64">
        <f t="shared" si="7"/>
        <v>1.0656169074548438</v>
      </c>
      <c r="X64" s="4">
        <v>0.84798550549956209</v>
      </c>
    </row>
    <row r="65" spans="1:24" x14ac:dyDescent="0.25">
      <c r="A65" s="4">
        <f t="shared" si="8"/>
        <v>63</v>
      </c>
      <c r="B65" s="4">
        <v>8738</v>
      </c>
      <c r="C65" s="4">
        <v>8752</v>
      </c>
      <c r="D65" s="6">
        <f t="shared" si="0"/>
        <v>1.0016021972991531</v>
      </c>
      <c r="E65" s="4">
        <f t="shared" si="9"/>
        <v>63</v>
      </c>
      <c r="F65" s="4">
        <v>21060</v>
      </c>
      <c r="G65" s="4">
        <v>21070</v>
      </c>
      <c r="H65" s="6">
        <f t="shared" si="3"/>
        <v>1.000474833808167</v>
      </c>
      <c r="J65">
        <f t="shared" si="10"/>
        <v>4.7472111026812232E-4</v>
      </c>
      <c r="K65">
        <f t="shared" si="11"/>
        <v>1.6009151503812496E-3</v>
      </c>
      <c r="L65" s="6">
        <f t="shared" si="4"/>
        <v>0.29653108733156153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0.75335435662274453</v>
      </c>
      <c r="T65">
        <f t="shared" si="6"/>
        <v>0.73145260009586799</v>
      </c>
      <c r="U65">
        <f t="shared" si="7"/>
        <v>1.0299428240791078</v>
      </c>
      <c r="X65" s="4">
        <v>0.98055929699098354</v>
      </c>
    </row>
    <row r="66" spans="1:24" x14ac:dyDescent="0.25">
      <c r="A66" s="4">
        <f t="shared" si="8"/>
        <v>64</v>
      </c>
      <c r="B66" s="4">
        <v>8742</v>
      </c>
      <c r="C66" s="4">
        <v>8755</v>
      </c>
      <c r="D66" s="6">
        <f t="shared" ref="D66:D92" si="12">C66/B66</f>
        <v>1.0014870738961337</v>
      </c>
      <c r="E66" s="4">
        <f t="shared" si="9"/>
        <v>64</v>
      </c>
      <c r="H66" s="6" t="e">
        <f t="shared" si="3"/>
        <v>#DIV/0!</v>
      </c>
      <c r="J66" t="e">
        <f t="shared" ref="J66:J92" si="13">LN(H66)</f>
        <v>#DIV/0!</v>
      </c>
      <c r="K66">
        <f t="shared" ref="K66:K92" si="14">LN(D66)</f>
        <v>1.4859692966924568E-3</v>
      </c>
      <c r="L66" s="6" t="e">
        <f t="shared" si="4"/>
        <v>#DIV/0!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 t="e">
        <f t="shared" si="5"/>
        <v>#DIV/0!</v>
      </c>
      <c r="T66" t="e">
        <f t="shared" si="6"/>
        <v>#DIV/0!</v>
      </c>
      <c r="U66" t="e">
        <f t="shared" si="7"/>
        <v>#DIV/0!</v>
      </c>
      <c r="X66" s="4">
        <v>0.95209284380129389</v>
      </c>
    </row>
    <row r="67" spans="1:24" x14ac:dyDescent="0.25">
      <c r="A67" s="5">
        <f t="shared" si="8"/>
        <v>65</v>
      </c>
      <c r="B67" s="4">
        <v>8735</v>
      </c>
      <c r="C67" s="4">
        <v>8746</v>
      </c>
      <c r="D67" s="6">
        <f t="shared" si="12"/>
        <v>1.0012593016599884</v>
      </c>
      <c r="E67" s="5">
        <f t="shared" si="9"/>
        <v>65</v>
      </c>
      <c r="F67" s="4">
        <v>21060</v>
      </c>
      <c r="G67" s="4">
        <v>21070</v>
      </c>
      <c r="H67" s="6">
        <f t="shared" ref="H67:H92" si="15">G67/F67</f>
        <v>1.000474833808167</v>
      </c>
      <c r="I67" s="3"/>
      <c r="J67" s="3">
        <f t="shared" si="13"/>
        <v>4.7472111026812232E-4</v>
      </c>
      <c r="K67" s="3">
        <f t="shared" si="14"/>
        <v>1.2585094047088583E-3</v>
      </c>
      <c r="L67" s="6">
        <f t="shared" ref="L67:L92" si="16">J67/K67</f>
        <v>0.37720902878587831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7">O67-P67*L67</f>
        <v>0.73767056480402537</v>
      </c>
      <c r="T67" s="3">
        <f t="shared" ref="T67:T92" si="18">(O67-Q67)+(N67-P67)*L67</f>
        <v>0.73673668254935998</v>
      </c>
      <c r="U67">
        <f t="shared" ref="U67:U92" si="19">S67/T67</f>
        <v>1.0012675929905293</v>
      </c>
      <c r="X67" s="4">
        <v>1.0258609242480123</v>
      </c>
    </row>
    <row r="68" spans="1:24" x14ac:dyDescent="0.25">
      <c r="A68" s="4">
        <f t="shared" ref="A68:A92" si="20">A67+1</f>
        <v>66</v>
      </c>
      <c r="B68" s="4">
        <v>8736</v>
      </c>
      <c r="C68" s="4">
        <v>8754</v>
      </c>
      <c r="D68" s="6">
        <f t="shared" si="12"/>
        <v>1.0020604395604396</v>
      </c>
      <c r="E68" s="4">
        <f t="shared" ref="E68:E92" si="21">E67+1</f>
        <v>66</v>
      </c>
      <c r="H68" s="6" t="e">
        <f t="shared" si="15"/>
        <v>#DIV/0!</v>
      </c>
      <c r="J68" t="e">
        <f t="shared" si="13"/>
        <v>#DIV/0!</v>
      </c>
      <c r="K68">
        <f t="shared" si="14"/>
        <v>2.0583197661543599E-3</v>
      </c>
      <c r="L68" s="6" t="e">
        <f t="shared" si="16"/>
        <v>#DIV/0!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 t="e">
        <f t="shared" si="17"/>
        <v>#DIV/0!</v>
      </c>
      <c r="T68" t="e">
        <f t="shared" si="18"/>
        <v>#DIV/0!</v>
      </c>
      <c r="U68" t="e">
        <f t="shared" si="19"/>
        <v>#DIV/0!</v>
      </c>
      <c r="X68" s="4">
        <v>0.84715515135902897</v>
      </c>
    </row>
    <row r="69" spans="1:24" x14ac:dyDescent="0.25">
      <c r="A69" s="4">
        <f t="shared" si="20"/>
        <v>67</v>
      </c>
      <c r="B69" s="4">
        <v>8732</v>
      </c>
      <c r="C69" s="4">
        <v>8757</v>
      </c>
      <c r="D69" s="6">
        <f t="shared" si="12"/>
        <v>1.0028630325240495</v>
      </c>
      <c r="E69" s="4">
        <f t="shared" si="21"/>
        <v>67</v>
      </c>
      <c r="F69" s="4">
        <v>21060</v>
      </c>
      <c r="G69" s="4">
        <v>21070</v>
      </c>
      <c r="H69" s="6">
        <f t="shared" si="15"/>
        <v>1.000474833808167</v>
      </c>
      <c r="J69">
        <f t="shared" si="13"/>
        <v>4.7472111026812232E-4</v>
      </c>
      <c r="K69">
        <f t="shared" si="14"/>
        <v>2.8589418523899714E-3</v>
      </c>
      <c r="L69" s="6">
        <f t="shared" si="16"/>
        <v>0.16604783684959271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7"/>
        <v>0.77872030051643926</v>
      </c>
      <c r="T69">
        <f t="shared" si="18"/>
        <v>0.72290646912230105</v>
      </c>
      <c r="U69">
        <f t="shared" si="19"/>
        <v>1.0772075417472791</v>
      </c>
      <c r="X69" s="4">
        <v>0.37514951563147941</v>
      </c>
    </row>
    <row r="70" spans="1:24" x14ac:dyDescent="0.25">
      <c r="A70" s="4">
        <f t="shared" si="20"/>
        <v>68</v>
      </c>
      <c r="B70" s="4">
        <v>8730</v>
      </c>
      <c r="C70" s="4">
        <v>8736</v>
      </c>
      <c r="D70" s="6">
        <f t="shared" si="12"/>
        <v>1.0006872852233677</v>
      </c>
      <c r="E70" s="4">
        <f t="shared" si="21"/>
        <v>68</v>
      </c>
      <c r="H70" s="6" t="e">
        <f t="shared" si="15"/>
        <v>#DIV/0!</v>
      </c>
      <c r="J70" t="e">
        <f t="shared" si="13"/>
        <v>#DIV/0!</v>
      </c>
      <c r="K70">
        <f t="shared" si="14"/>
        <v>6.870491510383883E-4</v>
      </c>
      <c r="L70" s="6" t="e">
        <f t="shared" si="16"/>
        <v>#DIV/0!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 t="e">
        <f t="shared" si="17"/>
        <v>#DIV/0!</v>
      </c>
      <c r="T70" t="e">
        <f t="shared" si="18"/>
        <v>#DIV/0!</v>
      </c>
      <c r="U70" t="e">
        <f t="shared" si="19"/>
        <v>#DIV/0!</v>
      </c>
      <c r="X70" s="4">
        <v>1.0418445726713501</v>
      </c>
    </row>
    <row r="71" spans="1:24" x14ac:dyDescent="0.25">
      <c r="A71" s="4">
        <f t="shared" si="20"/>
        <v>69</v>
      </c>
      <c r="B71" s="4">
        <v>8726</v>
      </c>
      <c r="C71" s="4">
        <v>8737</v>
      </c>
      <c r="D71" s="6">
        <f t="shared" si="12"/>
        <v>1.0012606005042402</v>
      </c>
      <c r="E71" s="4">
        <f t="shared" si="21"/>
        <v>69</v>
      </c>
      <c r="F71" s="4">
        <v>21060</v>
      </c>
      <c r="G71" s="4">
        <v>21070</v>
      </c>
      <c r="H71" s="6">
        <f t="shared" si="15"/>
        <v>1.000474833808167</v>
      </c>
      <c r="J71">
        <f t="shared" si="13"/>
        <v>4.7472111026812232E-4</v>
      </c>
      <c r="K71">
        <f t="shared" si="14"/>
        <v>1.2598066145396354E-3</v>
      </c>
      <c r="L71" s="6">
        <f t="shared" si="16"/>
        <v>0.37682062055341503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7"/>
        <v>0.73774607136441617</v>
      </c>
      <c r="T71">
        <f t="shared" si="18"/>
        <v>0.73671124336376659</v>
      </c>
      <c r="U71">
        <f t="shared" si="19"/>
        <v>1.0014046588944736</v>
      </c>
      <c r="X71" s="4">
        <v>1.0774425637118092</v>
      </c>
    </row>
    <row r="72" spans="1:24" x14ac:dyDescent="0.25">
      <c r="A72" s="4">
        <f t="shared" si="20"/>
        <v>70</v>
      </c>
      <c r="B72" s="4">
        <v>8721</v>
      </c>
      <c r="C72" s="4">
        <v>8735</v>
      </c>
      <c r="D72" s="6">
        <f t="shared" si="12"/>
        <v>1.0016053204907693</v>
      </c>
      <c r="E72" s="4">
        <f t="shared" si="21"/>
        <v>70</v>
      </c>
      <c r="F72" s="4">
        <v>21040</v>
      </c>
      <c r="G72" s="4">
        <v>21050</v>
      </c>
      <c r="H72" s="6">
        <f t="shared" si="15"/>
        <v>1.0004752851711027</v>
      </c>
      <c r="J72">
        <f t="shared" si="13"/>
        <v>4.7517225888138627E-4</v>
      </c>
      <c r="K72">
        <f t="shared" si="14"/>
        <v>1.6040333411712531E-3</v>
      </c>
      <c r="L72" s="6">
        <f t="shared" si="16"/>
        <v>0.2962358990209138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7"/>
        <v>0.75341174123033439</v>
      </c>
      <c r="T72">
        <f t="shared" si="18"/>
        <v>0.73143326644227391</v>
      </c>
      <c r="U72">
        <f t="shared" si="19"/>
        <v>1.0300485031190403</v>
      </c>
      <c r="X72" s="4">
        <v>1.050372207990395</v>
      </c>
    </row>
    <row r="73" spans="1:24" x14ac:dyDescent="0.25">
      <c r="A73" s="5">
        <f t="shared" si="20"/>
        <v>71</v>
      </c>
      <c r="B73" s="4">
        <v>8727</v>
      </c>
      <c r="C73" s="4">
        <v>8734</v>
      </c>
      <c r="D73" s="6">
        <f t="shared" si="12"/>
        <v>1.0008021083992209</v>
      </c>
      <c r="E73" s="5">
        <f t="shared" si="21"/>
        <v>71</v>
      </c>
      <c r="F73" s="4">
        <v>21030</v>
      </c>
      <c r="G73" s="4">
        <v>21040</v>
      </c>
      <c r="H73" s="6">
        <f t="shared" si="15"/>
        <v>1.0004755111745125</v>
      </c>
      <c r="I73" s="3"/>
      <c r="J73" s="3">
        <f t="shared" si="13"/>
        <v>4.7539815490059602E-4</v>
      </c>
      <c r="K73" s="3">
        <f t="shared" si="14"/>
        <v>8.0178688219503596E-4</v>
      </c>
      <c r="L73" s="6">
        <f t="shared" si="16"/>
        <v>0.59292333843016731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7"/>
        <v>0.69573570300917553</v>
      </c>
      <c r="T73" s="3">
        <f t="shared" si="18"/>
        <v>0.75086510697382236</v>
      </c>
      <c r="U73">
        <f t="shared" si="19"/>
        <v>0.92657881761634608</v>
      </c>
    </row>
    <row r="74" spans="1:24" x14ac:dyDescent="0.25">
      <c r="A74" s="4">
        <f t="shared" si="20"/>
        <v>72</v>
      </c>
      <c r="B74" s="4">
        <v>8721</v>
      </c>
      <c r="C74" s="4">
        <v>8730</v>
      </c>
      <c r="D74" s="6">
        <f t="shared" si="12"/>
        <v>1.001031991744066</v>
      </c>
      <c r="E74" s="4">
        <f t="shared" si="21"/>
        <v>72</v>
      </c>
      <c r="H74" s="6" t="e">
        <f t="shared" si="15"/>
        <v>#DIV/0!</v>
      </c>
      <c r="I74" s="3"/>
      <c r="J74" s="3" t="e">
        <f t="shared" si="13"/>
        <v>#DIV/0!</v>
      </c>
      <c r="K74" s="3">
        <f t="shared" si="14"/>
        <v>1.0314596066622124E-3</v>
      </c>
      <c r="L74" s="6" t="e">
        <f t="shared" si="16"/>
        <v>#DIV/0!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 t="e">
        <f t="shared" si="17"/>
        <v>#DIV/0!</v>
      </c>
      <c r="T74" s="3" t="e">
        <f t="shared" si="18"/>
        <v>#DIV/0!</v>
      </c>
      <c r="U74" t="e">
        <f t="shared" si="19"/>
        <v>#DIV/0!</v>
      </c>
    </row>
    <row r="75" spans="1:24" x14ac:dyDescent="0.25">
      <c r="A75" s="4">
        <f t="shared" si="20"/>
        <v>73</v>
      </c>
      <c r="B75" s="4">
        <v>8724</v>
      </c>
      <c r="C75" s="4">
        <v>8732</v>
      </c>
      <c r="D75" s="6">
        <f t="shared" si="12"/>
        <v>1.0009170105456213</v>
      </c>
      <c r="E75" s="4">
        <f t="shared" si="21"/>
        <v>73</v>
      </c>
      <c r="F75" s="4">
        <v>21030</v>
      </c>
      <c r="G75" s="4">
        <v>21040</v>
      </c>
      <c r="H75" s="6">
        <f t="shared" si="15"/>
        <v>1.0004755111745125</v>
      </c>
      <c r="J75">
        <f t="shared" si="13"/>
        <v>4.7539815490059602E-4</v>
      </c>
      <c r="K75">
        <f t="shared" si="14"/>
        <v>9.1659034831488475E-4</v>
      </c>
      <c r="L75" s="6">
        <f t="shared" si="16"/>
        <v>0.51865935068441071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7"/>
        <v>0.71017262222695066</v>
      </c>
      <c r="T75">
        <f t="shared" si="18"/>
        <v>0.74600111283242621</v>
      </c>
      <c r="U75">
        <f t="shared" si="19"/>
        <v>0.95197260434446074</v>
      </c>
    </row>
    <row r="76" spans="1:24" x14ac:dyDescent="0.25">
      <c r="A76" s="4">
        <f t="shared" si="20"/>
        <v>74</v>
      </c>
      <c r="B76" s="4">
        <v>8726</v>
      </c>
      <c r="C76" s="4">
        <v>8732</v>
      </c>
      <c r="D76" s="6">
        <f t="shared" si="12"/>
        <v>1.00068760027504</v>
      </c>
      <c r="E76" s="4">
        <f t="shared" si="21"/>
        <v>74</v>
      </c>
      <c r="F76" s="4">
        <v>21030</v>
      </c>
      <c r="G76" s="4">
        <v>21040</v>
      </c>
      <c r="H76" s="6">
        <f t="shared" si="15"/>
        <v>1.0004755111745125</v>
      </c>
      <c r="J76">
        <f t="shared" si="13"/>
        <v>4.7539815490059602E-4</v>
      </c>
      <c r="K76">
        <f t="shared" si="14"/>
        <v>6.8736398627949067E-4</v>
      </c>
      <c r="L76" s="6">
        <f t="shared" si="16"/>
        <v>0.69162505512369576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7"/>
        <v>0.6765480892839536</v>
      </c>
      <c r="T76">
        <f t="shared" si="18"/>
        <v>0.7573296746103817</v>
      </c>
      <c r="U76">
        <f t="shared" si="19"/>
        <v>0.89333365899337402</v>
      </c>
    </row>
    <row r="77" spans="1:24" x14ac:dyDescent="0.25">
      <c r="A77" s="4">
        <f t="shared" si="20"/>
        <v>75</v>
      </c>
      <c r="B77" s="4">
        <v>8728</v>
      </c>
      <c r="C77" s="4">
        <v>8735</v>
      </c>
      <c r="D77" s="6">
        <f t="shared" si="12"/>
        <v>1.0008020164986251</v>
      </c>
      <c r="E77" s="4">
        <f t="shared" si="21"/>
        <v>75</v>
      </c>
      <c r="H77" s="6" t="e">
        <f t="shared" si="15"/>
        <v>#DIV/0!</v>
      </c>
      <c r="J77" t="e">
        <f t="shared" si="13"/>
        <v>#DIV/0!</v>
      </c>
      <c r="K77">
        <f t="shared" si="14"/>
        <v>8.0169505525018025E-4</v>
      </c>
      <c r="L77" s="6" t="e">
        <f t="shared" si="16"/>
        <v>#DIV/0!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 t="e">
        <f t="shared" si="17"/>
        <v>#DIV/0!</v>
      </c>
      <c r="T77" t="e">
        <f t="shared" si="18"/>
        <v>#DIV/0!</v>
      </c>
      <c r="U77" t="e">
        <f t="shared" si="19"/>
        <v>#DIV/0!</v>
      </c>
    </row>
    <row r="78" spans="1:24" x14ac:dyDescent="0.25">
      <c r="A78" s="4">
        <f t="shared" si="20"/>
        <v>76</v>
      </c>
      <c r="B78" s="4">
        <v>8727</v>
      </c>
      <c r="C78" s="4">
        <v>8734</v>
      </c>
      <c r="D78" s="6">
        <f t="shared" si="12"/>
        <v>1.0008021083992209</v>
      </c>
      <c r="E78" s="4">
        <f t="shared" si="21"/>
        <v>76</v>
      </c>
      <c r="F78" s="4">
        <v>21040</v>
      </c>
      <c r="G78" s="4">
        <v>21050</v>
      </c>
      <c r="H78" s="6">
        <f t="shared" si="15"/>
        <v>1.0004752851711027</v>
      </c>
      <c r="J78">
        <f t="shared" si="13"/>
        <v>4.7517225888138627E-4</v>
      </c>
      <c r="K78">
        <f t="shared" si="14"/>
        <v>8.0178688219503596E-4</v>
      </c>
      <c r="L78" s="6">
        <f t="shared" si="16"/>
        <v>0.59264159770301639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7"/>
        <v>0.69579047340653366</v>
      </c>
      <c r="T78">
        <f t="shared" si="18"/>
        <v>0.75084665408315687</v>
      </c>
      <c r="U78">
        <f t="shared" si="19"/>
        <v>0.9266745341712268</v>
      </c>
    </row>
    <row r="79" spans="1:24" x14ac:dyDescent="0.25">
      <c r="A79" s="4">
        <f t="shared" si="20"/>
        <v>77</v>
      </c>
      <c r="B79" s="4">
        <v>8722</v>
      </c>
      <c r="C79" s="4">
        <v>8736</v>
      </c>
      <c r="D79" s="6">
        <f t="shared" si="12"/>
        <v>1.0016051364365972</v>
      </c>
      <c r="E79" s="4">
        <f t="shared" si="21"/>
        <v>77</v>
      </c>
      <c r="F79" s="4">
        <v>21040</v>
      </c>
      <c r="G79" s="4">
        <v>21050</v>
      </c>
      <c r="H79" s="6">
        <f t="shared" si="15"/>
        <v>1.0004752851711027</v>
      </c>
      <c r="J79">
        <f t="shared" si="13"/>
        <v>4.7517225888138627E-4</v>
      </c>
      <c r="K79">
        <f t="shared" si="14"/>
        <v>1.6038495819746207E-3</v>
      </c>
      <c r="L79" s="6">
        <f t="shared" si="16"/>
        <v>0.29626983990379302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7"/>
        <v>0.75340514312270268</v>
      </c>
      <c r="T79">
        <f t="shared" si="18"/>
        <v>0.73143548943433889</v>
      </c>
      <c r="U79">
        <f t="shared" si="19"/>
        <v>1.0300363518119064</v>
      </c>
    </row>
    <row r="80" spans="1:24" x14ac:dyDescent="0.25">
      <c r="A80" s="4">
        <f t="shared" si="20"/>
        <v>78</v>
      </c>
      <c r="B80" s="4">
        <v>8720</v>
      </c>
      <c r="C80" s="4">
        <v>8733</v>
      </c>
      <c r="D80" s="6">
        <f t="shared" si="12"/>
        <v>1.0014908256880735</v>
      </c>
      <c r="E80" s="4">
        <f t="shared" si="21"/>
        <v>78</v>
      </c>
      <c r="F80" s="4">
        <v>21040</v>
      </c>
      <c r="G80" s="4">
        <v>21050</v>
      </c>
      <c r="H80" s="6">
        <f t="shared" si="15"/>
        <v>1.0004752851711027</v>
      </c>
      <c r="J80">
        <f t="shared" si="13"/>
        <v>4.7517225888138627E-4</v>
      </c>
      <c r="K80">
        <f t="shared" si="14"/>
        <v>1.4897155107076699E-3</v>
      </c>
      <c r="L80" s="6">
        <f t="shared" si="16"/>
        <v>0.31896845771288362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7"/>
        <v>0.74899253182061543</v>
      </c>
      <c r="T80">
        <f t="shared" si="18"/>
        <v>0.73292215810636308</v>
      </c>
      <c r="U80">
        <f t="shared" si="19"/>
        <v>1.0219264399861685</v>
      </c>
    </row>
    <row r="81" spans="1:21" x14ac:dyDescent="0.25">
      <c r="A81" s="4">
        <f t="shared" si="20"/>
        <v>79</v>
      </c>
      <c r="B81" s="4">
        <v>8727</v>
      </c>
      <c r="C81" s="4">
        <v>8748</v>
      </c>
      <c r="D81" s="6">
        <f t="shared" si="12"/>
        <v>1.0024063251976625</v>
      </c>
      <c r="E81" s="4">
        <f t="shared" si="21"/>
        <v>79</v>
      </c>
      <c r="H81" s="6" t="e">
        <f t="shared" si="15"/>
        <v>#DIV/0!</v>
      </c>
      <c r="J81" t="e">
        <f t="shared" si="13"/>
        <v>#DIV/0!</v>
      </c>
      <c r="K81">
        <f t="shared" si="14"/>
        <v>2.4034346333471923E-3</v>
      </c>
      <c r="L81" s="6" t="e">
        <f t="shared" si="16"/>
        <v>#DIV/0!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 t="e">
        <f t="shared" si="17"/>
        <v>#DIV/0!</v>
      </c>
      <c r="T81" t="e">
        <f t="shared" si="18"/>
        <v>#DIV/0!</v>
      </c>
      <c r="U81" t="e">
        <f t="shared" si="19"/>
        <v>#DIV/0!</v>
      </c>
    </row>
    <row r="82" spans="1:21" x14ac:dyDescent="0.25">
      <c r="A82" s="4">
        <f t="shared" si="20"/>
        <v>80</v>
      </c>
      <c r="B82" s="4">
        <v>8735</v>
      </c>
      <c r="C82" s="4">
        <v>8748</v>
      </c>
      <c r="D82" s="6">
        <f t="shared" si="12"/>
        <v>1.0014882655981683</v>
      </c>
      <c r="E82" s="4">
        <f t="shared" si="21"/>
        <v>80</v>
      </c>
      <c r="H82" s="6" t="e">
        <f t="shared" si="15"/>
        <v>#DIV/0!</v>
      </c>
      <c r="I82" s="3"/>
      <c r="J82" s="3" t="e">
        <f t="shared" si="13"/>
        <v>#DIV/0!</v>
      </c>
      <c r="K82" s="3">
        <f t="shared" si="14"/>
        <v>1.487159228501512E-3</v>
      </c>
      <c r="L82" s="6" t="e">
        <f t="shared" si="16"/>
        <v>#DIV/0!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 t="e">
        <f t="shared" si="17"/>
        <v>#DIV/0!</v>
      </c>
      <c r="T82" s="3" t="e">
        <f t="shared" si="18"/>
        <v>#DIV/0!</v>
      </c>
      <c r="U82" t="e">
        <f t="shared" si="19"/>
        <v>#DIV/0!</v>
      </c>
    </row>
    <row r="83" spans="1:21" x14ac:dyDescent="0.25">
      <c r="A83" s="4">
        <f t="shared" si="20"/>
        <v>81</v>
      </c>
      <c r="B83" s="4">
        <v>8728</v>
      </c>
      <c r="C83" s="4">
        <v>8740</v>
      </c>
      <c r="D83" s="6">
        <f t="shared" si="12"/>
        <v>1.0013748854262146</v>
      </c>
      <c r="E83" s="4">
        <f t="shared" si="21"/>
        <v>81</v>
      </c>
      <c r="F83" s="4">
        <v>21050</v>
      </c>
      <c r="G83" s="4">
        <v>21070</v>
      </c>
      <c r="H83" s="6">
        <f t="shared" si="15"/>
        <v>1.0009501187648455</v>
      </c>
      <c r="J83">
        <f t="shared" si="13"/>
        <v>9.4966768770715594E-4</v>
      </c>
      <c r="K83">
        <f t="shared" si="14"/>
        <v>1.3739411366744713E-3</v>
      </c>
      <c r="L83" s="6">
        <f t="shared" si="16"/>
        <v>0.69119968997053283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7"/>
        <v>0.67663078026972845</v>
      </c>
      <c r="T83">
        <f t="shared" si="18"/>
        <v>0.75730181489431014</v>
      </c>
      <c r="U83">
        <f t="shared" si="19"/>
        <v>0.89347571465170694</v>
      </c>
    </row>
    <row r="84" spans="1:21" x14ac:dyDescent="0.25">
      <c r="A84" s="4">
        <f t="shared" si="20"/>
        <v>82</v>
      </c>
      <c r="B84" s="4">
        <v>8733</v>
      </c>
      <c r="C84" s="4">
        <v>8743</v>
      </c>
      <c r="D84" s="6">
        <f t="shared" si="12"/>
        <v>1.001145081873354</v>
      </c>
      <c r="E84" s="4">
        <f t="shared" si="21"/>
        <v>82</v>
      </c>
      <c r="F84" s="4">
        <v>21070</v>
      </c>
      <c r="G84" s="4">
        <v>21090</v>
      </c>
      <c r="H84" s="6">
        <f t="shared" si="15"/>
        <v>1.0009492168960608</v>
      </c>
      <c r="J84">
        <f t="shared" si="13"/>
        <v>9.4876667458556826E-4</v>
      </c>
      <c r="K84">
        <f t="shared" si="14"/>
        <v>1.1444267671581671E-3</v>
      </c>
      <c r="L84" s="6">
        <f t="shared" si="16"/>
        <v>0.82903222976996538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7"/>
        <v>0.64983613453271882</v>
      </c>
      <c r="T84">
        <f t="shared" si="18"/>
        <v>0.76632929492101376</v>
      </c>
      <c r="U84">
        <f t="shared" si="19"/>
        <v>0.84798550549956209</v>
      </c>
    </row>
    <row r="85" spans="1:21" x14ac:dyDescent="0.25">
      <c r="A85" s="4">
        <f t="shared" si="20"/>
        <v>83</v>
      </c>
      <c r="B85" s="4">
        <v>8730</v>
      </c>
      <c r="C85" s="4">
        <v>8749</v>
      </c>
      <c r="D85" s="6">
        <f t="shared" si="12"/>
        <v>1.002176403207331</v>
      </c>
      <c r="E85" s="4">
        <f t="shared" si="21"/>
        <v>83</v>
      </c>
      <c r="F85" s="4">
        <v>21080</v>
      </c>
      <c r="G85" s="4">
        <v>21100</v>
      </c>
      <c r="H85" s="6">
        <f t="shared" si="15"/>
        <v>1.0009487666034156</v>
      </c>
      <c r="J85">
        <f t="shared" si="13"/>
        <v>9.4831680885926E-4</v>
      </c>
      <c r="K85">
        <f t="shared" si="14"/>
        <v>2.1740382726166442E-3</v>
      </c>
      <c r="L85" s="6">
        <f t="shared" si="16"/>
        <v>0.43620060456335857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7"/>
        <v>0.72620260247288315</v>
      </c>
      <c r="T85">
        <f t="shared" si="18"/>
        <v>0.74060039479648188</v>
      </c>
      <c r="U85">
        <f t="shared" si="19"/>
        <v>0.98055929699098354</v>
      </c>
    </row>
    <row r="86" spans="1:21" x14ac:dyDescent="0.25">
      <c r="A86" s="4">
        <f t="shared" si="20"/>
        <v>84</v>
      </c>
      <c r="B86" s="4">
        <v>8743</v>
      </c>
      <c r="C86" s="4">
        <v>8751</v>
      </c>
      <c r="D86" s="6">
        <f t="shared" si="12"/>
        <v>1.0009150177284685</v>
      </c>
      <c r="E86" s="4">
        <f t="shared" si="21"/>
        <v>84</v>
      </c>
      <c r="F86" s="4">
        <v>21090</v>
      </c>
      <c r="G86" s="4">
        <v>21100</v>
      </c>
      <c r="H86" s="6">
        <f t="shared" si="15"/>
        <v>1.0004741583688952</v>
      </c>
      <c r="I86" s="3"/>
      <c r="J86" s="3">
        <f t="shared" si="13"/>
        <v>4.7404599133756746E-4</v>
      </c>
      <c r="K86" s="3">
        <f t="shared" si="14"/>
        <v>9.145993549401106E-4</v>
      </c>
      <c r="L86" s="6">
        <f t="shared" si="16"/>
        <v>0.51830999964854418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7"/>
        <v>0.71024053606832305</v>
      </c>
      <c r="T86" s="3">
        <f t="shared" si="18"/>
        <v>0.74597823173698119</v>
      </c>
      <c r="U86">
        <f t="shared" si="19"/>
        <v>0.95209284380129389</v>
      </c>
    </row>
    <row r="87" spans="1:21" x14ac:dyDescent="0.25">
      <c r="A87" s="5">
        <f t="shared" si="20"/>
        <v>85</v>
      </c>
      <c r="B87" s="4">
        <v>8750</v>
      </c>
      <c r="C87" s="4">
        <v>8777</v>
      </c>
      <c r="D87" s="6">
        <f t="shared" si="12"/>
        <v>1.0030857142857144</v>
      </c>
      <c r="E87" s="5">
        <f t="shared" si="21"/>
        <v>85</v>
      </c>
      <c r="F87" s="4">
        <v>21070</v>
      </c>
      <c r="G87" s="4">
        <v>21090</v>
      </c>
      <c r="H87" s="6">
        <f t="shared" si="15"/>
        <v>1.0009492168960608</v>
      </c>
      <c r="I87" s="3"/>
      <c r="J87" s="3">
        <f t="shared" si="13"/>
        <v>9.4876667458556826E-4</v>
      </c>
      <c r="K87" s="3">
        <f t="shared" si="14"/>
        <v>3.0809632404575631E-3</v>
      </c>
      <c r="L87" s="6">
        <f t="shared" si="16"/>
        <v>0.30794482132304313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7"/>
        <v>0.75113552673480044</v>
      </c>
      <c r="T87" s="3">
        <f t="shared" si="18"/>
        <v>0.73220015401737415</v>
      </c>
      <c r="U87">
        <f t="shared" si="19"/>
        <v>1.0258609242480123</v>
      </c>
    </row>
    <row r="88" spans="1:21" x14ac:dyDescent="0.25">
      <c r="A88" s="5">
        <f t="shared" si="20"/>
        <v>86</v>
      </c>
      <c r="B88" s="4">
        <v>8754</v>
      </c>
      <c r="C88" s="4">
        <v>8784</v>
      </c>
      <c r="D88" s="6">
        <f t="shared" si="12"/>
        <v>1.0034270047978067</v>
      </c>
      <c r="E88" s="5">
        <f t="shared" si="21"/>
        <v>86</v>
      </c>
      <c r="F88" s="4">
        <v>21060</v>
      </c>
      <c r="G88" s="4">
        <v>21120</v>
      </c>
      <c r="H88" s="6">
        <f t="shared" si="15"/>
        <v>1.0028490028490029</v>
      </c>
      <c r="I88" s="3"/>
      <c r="J88" s="3">
        <f t="shared" si="13"/>
        <v>2.8449521322313448E-3</v>
      </c>
      <c r="K88" s="3">
        <f t="shared" si="14"/>
        <v>3.4211459984711712E-3</v>
      </c>
      <c r="L88" s="6">
        <f t="shared" si="16"/>
        <v>0.83157869716834254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7"/>
        <v>0.64934110127047429</v>
      </c>
      <c r="T88" s="3">
        <f t="shared" si="18"/>
        <v>0.76649607834973787</v>
      </c>
      <c r="U88">
        <f t="shared" si="19"/>
        <v>0.84715515135902897</v>
      </c>
    </row>
    <row r="89" spans="1:21" x14ac:dyDescent="0.25">
      <c r="A89" s="4">
        <f t="shared" si="20"/>
        <v>87</v>
      </c>
      <c r="B89" s="4">
        <v>8755</v>
      </c>
      <c r="C89" s="4">
        <v>8760</v>
      </c>
      <c r="D89" s="6">
        <f t="shared" si="12"/>
        <v>1.0005711022272987</v>
      </c>
      <c r="E89" s="4">
        <f t="shared" si="21"/>
        <v>87</v>
      </c>
      <c r="F89" s="4">
        <v>21140</v>
      </c>
      <c r="G89" s="4">
        <v>21170</v>
      </c>
      <c r="H89" s="6">
        <f t="shared" si="15"/>
        <v>1.0014191106906338</v>
      </c>
      <c r="J89">
        <f t="shared" si="13"/>
        <v>1.4181047046821727E-3</v>
      </c>
      <c r="K89">
        <f t="shared" si="14"/>
        <v>5.7093921048493668E-4</v>
      </c>
      <c r="L89" s="6">
        <f t="shared" si="16"/>
        <v>2.4838103227796915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7"/>
        <v>0.32814727325162807</v>
      </c>
      <c r="T89">
        <f t="shared" si="18"/>
        <v>0.87471064090077877</v>
      </c>
      <c r="U89">
        <f t="shared" si="19"/>
        <v>0.37514951563147941</v>
      </c>
    </row>
    <row r="90" spans="1:21" x14ac:dyDescent="0.25">
      <c r="A90" s="4">
        <f t="shared" si="20"/>
        <v>88</v>
      </c>
      <c r="B90" s="4">
        <v>8747</v>
      </c>
      <c r="C90" s="4">
        <v>8757</v>
      </c>
      <c r="D90" s="6">
        <f t="shared" si="12"/>
        <v>1.001143249113982</v>
      </c>
      <c r="E90" s="4">
        <f t="shared" si="21"/>
        <v>88</v>
      </c>
      <c r="F90" s="4">
        <v>21150</v>
      </c>
      <c r="G90" s="4">
        <v>21160</v>
      </c>
      <c r="H90" s="6">
        <f t="shared" si="15"/>
        <v>1.0004728132387706</v>
      </c>
      <c r="J90">
        <f t="shared" si="13"/>
        <v>4.7270149781154596E-4</v>
      </c>
      <c r="K90">
        <f t="shared" si="14"/>
        <v>1.1425961023696035E-3</v>
      </c>
      <c r="L90" s="6">
        <f t="shared" si="16"/>
        <v>0.41370830587573448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2" si="22">O90-Q90*L90</f>
        <v>0.77005570267578449</v>
      </c>
      <c r="T90">
        <f t="shared" si="18"/>
        <v>0.73912723920163725</v>
      </c>
      <c r="U90">
        <f t="shared" si="19"/>
        <v>1.0418445726713501</v>
      </c>
    </row>
    <row r="91" spans="1:21" x14ac:dyDescent="0.25">
      <c r="A91" s="4">
        <f t="shared" si="20"/>
        <v>89</v>
      </c>
      <c r="B91" s="4">
        <v>8738</v>
      </c>
      <c r="C91" s="4">
        <v>8754</v>
      </c>
      <c r="D91" s="6">
        <f t="shared" si="12"/>
        <v>1.0018310826276036</v>
      </c>
      <c r="E91" s="4">
        <f t="shared" si="21"/>
        <v>89</v>
      </c>
      <c r="F91" s="4">
        <v>21140</v>
      </c>
      <c r="G91" s="4">
        <v>21150</v>
      </c>
      <c r="H91" s="6">
        <f t="shared" si="15"/>
        <v>1.0004730368968779</v>
      </c>
      <c r="J91">
        <f t="shared" si="13"/>
        <v>4.7292505019538747E-4</v>
      </c>
      <c r="K91">
        <f t="shared" si="14"/>
        <v>1.8294082394594523E-3</v>
      </c>
      <c r="L91" s="6">
        <f t="shared" si="16"/>
        <v>0.25851258346530998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2"/>
        <v>0.78541526812702178</v>
      </c>
      <c r="T91">
        <f t="shared" si="18"/>
        <v>0.72896254016664408</v>
      </c>
      <c r="U91">
        <f t="shared" si="19"/>
        <v>1.0774425637118092</v>
      </c>
    </row>
    <row r="92" spans="1:21" x14ac:dyDescent="0.25">
      <c r="A92" s="4">
        <f t="shared" si="20"/>
        <v>90</v>
      </c>
      <c r="B92" s="4">
        <v>8735</v>
      </c>
      <c r="C92" s="4">
        <v>8746</v>
      </c>
      <c r="D92" s="6">
        <f t="shared" si="12"/>
        <v>1.0012593016599884</v>
      </c>
      <c r="E92" s="4">
        <f t="shared" si="21"/>
        <v>90</v>
      </c>
      <c r="F92" s="4">
        <v>21120</v>
      </c>
      <c r="G92" s="4">
        <v>21130</v>
      </c>
      <c r="H92" s="6">
        <f t="shared" si="15"/>
        <v>1.0004734848484849</v>
      </c>
      <c r="J92">
        <f t="shared" si="13"/>
        <v>4.7337278990462083E-4</v>
      </c>
      <c r="K92">
        <f t="shared" si="14"/>
        <v>1.2585094047088583E-3</v>
      </c>
      <c r="L92" s="6">
        <f t="shared" si="16"/>
        <v>0.37613766582390395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  <c r="S92">
        <f t="shared" si="22"/>
        <v>0.77377403135107414</v>
      </c>
      <c r="T92">
        <f t="shared" si="18"/>
        <v>0.73666651256080251</v>
      </c>
      <c r="U92">
        <f t="shared" si="19"/>
        <v>1.050372207990395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G1" workbookViewId="0">
      <selection activeCell="Z6" sqref="Z6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2" t="s">
        <v>14</v>
      </c>
    </row>
    <row r="2" spans="1:26" x14ac:dyDescent="0.25">
      <c r="A2" s="4">
        <v>0</v>
      </c>
      <c r="B2" s="4">
        <v>8831</v>
      </c>
      <c r="C2" s="4">
        <v>8842</v>
      </c>
      <c r="D2" s="6">
        <f>C2/B3</f>
        <v>1.0004525910839557</v>
      </c>
      <c r="F2" s="4">
        <v>21230</v>
      </c>
      <c r="G2" s="4">
        <v>21250</v>
      </c>
      <c r="H2" s="6">
        <f>G2/F3</f>
        <v>1.0023584905660377</v>
      </c>
      <c r="J2">
        <f t="shared" ref="J2:J33" si="0">LN(H2)</f>
        <v>2.3557136924589835E-3</v>
      </c>
      <c r="K2">
        <f t="shared" ref="K2:K33" si="1">LN(D2)</f>
        <v>4.5248869550327538E-4</v>
      </c>
      <c r="L2" s="6">
        <f>J2/K2</f>
        <v>5.2061271715061697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-0.20107112214079936</v>
      </c>
      <c r="T2">
        <f>(O2-Q2)+(N2-P2)*L2</f>
        <v>1.0530115052249682</v>
      </c>
      <c r="U2">
        <f>S2/T2</f>
        <v>-0.190948646945545</v>
      </c>
      <c r="X2">
        <v>1.0429906465086367</v>
      </c>
    </row>
    <row r="3" spans="1:26" x14ac:dyDescent="0.25">
      <c r="A3" s="4">
        <f>A2+1</f>
        <v>1</v>
      </c>
      <c r="B3" s="4">
        <v>8838</v>
      </c>
      <c r="C3" s="4">
        <v>8851</v>
      </c>
      <c r="D3" s="6">
        <f t="shared" ref="D3:D66" si="2">C3/B4</f>
        <v>1.0016976007243097</v>
      </c>
      <c r="F3" s="4">
        <v>21200</v>
      </c>
      <c r="G3" s="4">
        <v>21240</v>
      </c>
      <c r="H3" s="6">
        <f t="shared" ref="H3:H66" si="3">G3/F4</f>
        <v>1.0014144271570014</v>
      </c>
      <c r="J3">
        <f t="shared" si="0"/>
        <v>1.4134277971469427E-3</v>
      </c>
      <c r="K3">
        <f t="shared" si="1"/>
        <v>1.6961614288691956E-3</v>
      </c>
      <c r="L3" s="6">
        <f t="shared" ref="L3:L66" si="4">J3/K3</f>
        <v>0.83330971515444319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0.64900459137397637</v>
      </c>
      <c r="T3">
        <f t="shared" ref="T3:T66" si="6">(O3-Q3)+(N3-P3)*L3</f>
        <v>0.7666094531037555</v>
      </c>
      <c r="U3">
        <f t="shared" ref="U3:U66" si="7">S3/T3</f>
        <v>0.84659090589917096</v>
      </c>
      <c r="X3">
        <v>0.9514325225544461</v>
      </c>
    </row>
    <row r="4" spans="1:26" x14ac:dyDescent="0.25">
      <c r="A4" s="4">
        <f t="shared" ref="A4:A67" si="8">A3+1</f>
        <v>2</v>
      </c>
      <c r="B4" s="4">
        <v>8836</v>
      </c>
      <c r="C4" s="4">
        <v>8855</v>
      </c>
      <c r="D4" s="6">
        <f t="shared" si="2"/>
        <v>1.0016968325791855</v>
      </c>
      <c r="F4" s="4">
        <v>21210</v>
      </c>
      <c r="G4" s="4">
        <v>21220</v>
      </c>
      <c r="H4" s="6">
        <f t="shared" si="3"/>
        <v>1.0009433962264151</v>
      </c>
      <c r="J4">
        <f t="shared" si="0"/>
        <v>9.4295150787036277E-4</v>
      </c>
      <c r="K4">
        <f t="shared" si="1"/>
        <v>1.6953945852447895E-3</v>
      </c>
      <c r="L4" s="6">
        <f t="shared" si="4"/>
        <v>0.55618409783597056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0.70287781138068739</v>
      </c>
      <c r="T4">
        <f t="shared" si="6"/>
        <v>0.74845883367186483</v>
      </c>
      <c r="U4">
        <f t="shared" si="7"/>
        <v>0.93910016123724338</v>
      </c>
      <c r="X4">
        <v>0.97140287440744966</v>
      </c>
    </row>
    <row r="5" spans="1:26" x14ac:dyDescent="0.25">
      <c r="A5" s="4">
        <f t="shared" si="8"/>
        <v>3</v>
      </c>
      <c r="B5" s="4">
        <v>8840</v>
      </c>
      <c r="C5" s="4">
        <v>8855</v>
      </c>
      <c r="D5" s="6">
        <f t="shared" si="2"/>
        <v>1.0024906600249066</v>
      </c>
      <c r="F5" s="4">
        <v>21200</v>
      </c>
      <c r="G5" s="4">
        <v>21220</v>
      </c>
      <c r="H5" s="6" t="e">
        <f t="shared" si="3"/>
        <v>#DIV/0!</v>
      </c>
      <c r="J5" t="e">
        <f t="shared" si="0"/>
        <v>#DIV/0!</v>
      </c>
      <c r="K5">
        <f t="shared" si="1"/>
        <v>2.4875634718017074E-3</v>
      </c>
      <c r="L5" s="6" t="e">
        <f t="shared" si="4"/>
        <v>#DIV/0!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X5">
        <v>0.93910016123724338</v>
      </c>
      <c r="Z5">
        <f>SUM(X2:X53)/52</f>
        <v>0.99351591024265551</v>
      </c>
    </row>
    <row r="6" spans="1:26" x14ac:dyDescent="0.25">
      <c r="A6" s="4">
        <f t="shared" si="8"/>
        <v>4</v>
      </c>
      <c r="B6" s="4">
        <v>8833</v>
      </c>
      <c r="C6" s="4">
        <v>8839</v>
      </c>
      <c r="D6" s="6">
        <f t="shared" si="2"/>
        <v>1.0038614423622942</v>
      </c>
      <c r="H6" s="6">
        <f t="shared" si="3"/>
        <v>0</v>
      </c>
      <c r="J6" t="e">
        <f t="shared" si="0"/>
        <v>#NUM!</v>
      </c>
      <c r="K6">
        <f t="shared" si="1"/>
        <v>3.8540061306415337E-3</v>
      </c>
      <c r="L6" s="6" t="e">
        <f t="shared" si="4"/>
        <v>#NUM!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#NUM!</v>
      </c>
      <c r="T6" t="e">
        <f t="shared" si="6"/>
        <v>#NUM!</v>
      </c>
      <c r="U6" t="e">
        <f t="shared" si="7"/>
        <v>#NUM!</v>
      </c>
      <c r="V6" t="e">
        <f>SUM(U2:U91)/88</f>
        <v>#DIV/0!</v>
      </c>
      <c r="X6">
        <v>0.84659090589917096</v>
      </c>
    </row>
    <row r="7" spans="1:26" x14ac:dyDescent="0.25">
      <c r="A7" s="4">
        <f t="shared" si="8"/>
        <v>5</v>
      </c>
      <c r="B7" s="4">
        <v>8805</v>
      </c>
      <c r="C7" s="4">
        <v>8832</v>
      </c>
      <c r="D7" s="6">
        <f t="shared" si="2"/>
        <v>1.0018148820326678</v>
      </c>
      <c r="F7" s="4">
        <v>21190</v>
      </c>
      <c r="G7" s="4">
        <v>21200</v>
      </c>
      <c r="H7" s="6">
        <f t="shared" si="3"/>
        <v>1.0004719207173194</v>
      </c>
      <c r="J7">
        <f t="shared" si="0"/>
        <v>4.7180939775896174E-4</v>
      </c>
      <c r="K7">
        <f t="shared" si="1"/>
        <v>1.8132371241807218E-3</v>
      </c>
      <c r="L7" s="6">
        <f t="shared" si="4"/>
        <v>0.26020281157222624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0.76041657343035929</v>
      </c>
      <c r="T7">
        <f t="shared" si="6"/>
        <v>0.72907324334673462</v>
      </c>
      <c r="U7">
        <f t="shared" si="7"/>
        <v>1.0429906465086367</v>
      </c>
      <c r="X7">
        <v>1.0399712545259205</v>
      </c>
    </row>
    <row r="8" spans="1:26" x14ac:dyDescent="0.25">
      <c r="A8" s="4">
        <f t="shared" si="8"/>
        <v>6</v>
      </c>
      <c r="B8" s="4">
        <v>8816</v>
      </c>
      <c r="C8" s="4">
        <v>8825</v>
      </c>
      <c r="D8" s="6">
        <f t="shared" si="2"/>
        <v>1.0009073380968583</v>
      </c>
      <c r="F8" s="4">
        <v>21190</v>
      </c>
      <c r="G8" s="4">
        <v>21200</v>
      </c>
      <c r="H8" s="6">
        <f t="shared" si="3"/>
        <v>1.0004719207173194</v>
      </c>
      <c r="J8">
        <f t="shared" si="0"/>
        <v>4.7180939775896174E-4</v>
      </c>
      <c r="K8">
        <f t="shared" si="1"/>
        <v>9.0692671447040944E-4</v>
      </c>
      <c r="L8" s="6">
        <f t="shared" si="4"/>
        <v>0.52022880154596618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0.70986752097946426</v>
      </c>
      <c r="T8">
        <f t="shared" si="6"/>
        <v>0.74610390558605466</v>
      </c>
      <c r="U8">
        <f t="shared" si="7"/>
        <v>0.9514325225544461</v>
      </c>
      <c r="X8">
        <v>0.97997164982598139</v>
      </c>
    </row>
    <row r="9" spans="1:26" x14ac:dyDescent="0.25">
      <c r="A9" s="4">
        <f t="shared" si="8"/>
        <v>7</v>
      </c>
      <c r="B9" s="4">
        <v>8817</v>
      </c>
      <c r="C9" s="4">
        <v>8829</v>
      </c>
      <c r="D9" s="6">
        <f t="shared" si="2"/>
        <v>1.0020429009193055</v>
      </c>
      <c r="F9" s="4">
        <v>21190</v>
      </c>
      <c r="G9" s="4">
        <v>21200</v>
      </c>
      <c r="H9" s="6">
        <f t="shared" si="3"/>
        <v>1.0009442870632672</v>
      </c>
      <c r="J9">
        <f t="shared" si="0"/>
        <v>9.438415047063485E-4</v>
      </c>
      <c r="K9">
        <f t="shared" si="1"/>
        <v>2.0408170348527664E-3</v>
      </c>
      <c r="L9" s="6">
        <f t="shared" si="4"/>
        <v>0.46248217678878861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0.72109346483225956</v>
      </c>
      <c r="T9">
        <f t="shared" si="6"/>
        <v>0.74232173265095858</v>
      </c>
      <c r="U9">
        <f t="shared" si="7"/>
        <v>0.97140287440744966</v>
      </c>
      <c r="X9">
        <v>1.1389953527304288</v>
      </c>
    </row>
    <row r="10" spans="1:26" x14ac:dyDescent="0.25">
      <c r="A10" s="4">
        <f t="shared" si="8"/>
        <v>8</v>
      </c>
      <c r="B10" s="4">
        <v>8811</v>
      </c>
      <c r="C10" s="4">
        <v>8825</v>
      </c>
      <c r="D10" s="6">
        <f t="shared" si="2"/>
        <v>1.000793830800635</v>
      </c>
      <c r="F10" s="4">
        <v>21180</v>
      </c>
      <c r="G10" s="4">
        <v>21200</v>
      </c>
      <c r="H10" s="6" t="e">
        <f t="shared" si="3"/>
        <v>#DIV/0!</v>
      </c>
      <c r="J10" t="e">
        <f t="shared" si="0"/>
        <v>#DIV/0!</v>
      </c>
      <c r="K10">
        <f t="shared" si="1"/>
        <v>7.93515883614513E-4</v>
      </c>
      <c r="L10" s="6" t="e">
        <f t="shared" si="4"/>
        <v>#DIV/0!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 t="e">
        <f t="shared" si="5"/>
        <v>#DIV/0!</v>
      </c>
      <c r="T10" t="e">
        <f t="shared" si="6"/>
        <v>#DIV/0!</v>
      </c>
      <c r="U10" t="e">
        <f t="shared" si="7"/>
        <v>#DIV/0!</v>
      </c>
      <c r="X10">
        <v>1.0257536113975347</v>
      </c>
    </row>
    <row r="11" spans="1:26" x14ac:dyDescent="0.25">
      <c r="A11" s="4">
        <f t="shared" si="8"/>
        <v>9</v>
      </c>
      <c r="B11" s="4">
        <v>8818</v>
      </c>
      <c r="C11" s="4">
        <v>8829</v>
      </c>
      <c r="D11" s="6">
        <f t="shared" si="2"/>
        <v>1.0029535385663979</v>
      </c>
      <c r="H11" s="6">
        <f t="shared" si="3"/>
        <v>0</v>
      </c>
      <c r="J11" t="e">
        <f t="shared" si="0"/>
        <v>#NUM!</v>
      </c>
      <c r="K11">
        <f t="shared" si="1"/>
        <v>2.9491854406764246E-3</v>
      </c>
      <c r="L11" s="6" t="e">
        <f t="shared" si="4"/>
        <v>#NUM!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 t="e">
        <f t="shared" si="5"/>
        <v>#NUM!</v>
      </c>
      <c r="T11" t="e">
        <f t="shared" si="6"/>
        <v>#NUM!</v>
      </c>
      <c r="U11" t="e">
        <f t="shared" si="7"/>
        <v>#NUM!</v>
      </c>
      <c r="X11">
        <v>1.0009177355670407</v>
      </c>
    </row>
    <row r="12" spans="1:26" x14ac:dyDescent="0.25">
      <c r="A12" s="4">
        <f t="shared" si="8"/>
        <v>10</v>
      </c>
      <c r="B12" s="4">
        <v>8803</v>
      </c>
      <c r="C12" s="4">
        <v>8833</v>
      </c>
      <c r="D12" s="6">
        <f t="shared" si="2"/>
        <v>1.0035219268348103</v>
      </c>
      <c r="F12" s="4">
        <v>21180</v>
      </c>
      <c r="G12" s="4">
        <v>21190</v>
      </c>
      <c r="H12" s="6">
        <f t="shared" si="3"/>
        <v>1.0009447331128956</v>
      </c>
      <c r="J12">
        <f t="shared" si="0"/>
        <v>9.4428713343386404E-4</v>
      </c>
      <c r="K12">
        <f t="shared" si="1"/>
        <v>3.5157393740955696E-3</v>
      </c>
      <c r="L12" s="6">
        <f t="shared" si="4"/>
        <v>0.26858849105582056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0.75878639733874853</v>
      </c>
      <c r="T12">
        <f t="shared" si="6"/>
        <v>0.72962247181019213</v>
      </c>
      <c r="U12">
        <f t="shared" si="7"/>
        <v>1.0399712545259205</v>
      </c>
      <c r="X12">
        <v>1.0672159383239908</v>
      </c>
    </row>
    <row r="13" spans="1:26" x14ac:dyDescent="0.25">
      <c r="A13" s="4">
        <f t="shared" si="8"/>
        <v>11</v>
      </c>
      <c r="B13" s="4">
        <v>8802</v>
      </c>
      <c r="C13" s="4">
        <v>8816</v>
      </c>
      <c r="D13" s="6">
        <f t="shared" si="2"/>
        <v>1.0021598272138228</v>
      </c>
      <c r="F13" s="4">
        <v>21170</v>
      </c>
      <c r="G13" s="4">
        <v>21180</v>
      </c>
      <c r="H13" s="6">
        <f t="shared" si="3"/>
        <v>1.0009451795841209</v>
      </c>
      <c r="J13">
        <f t="shared" si="0"/>
        <v>9.4473318316166586E-4</v>
      </c>
      <c r="K13">
        <f t="shared" si="1"/>
        <v>2.1574981400210927E-3</v>
      </c>
      <c r="L13" s="6">
        <f t="shared" si="4"/>
        <v>0.43788366054045808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0.725875416390935</v>
      </c>
      <c r="T13">
        <f t="shared" si="6"/>
        <v>0.74071062823075795</v>
      </c>
      <c r="U13">
        <f t="shared" si="7"/>
        <v>0.97997164982598139</v>
      </c>
      <c r="X13">
        <v>0.97156879481286917</v>
      </c>
    </row>
    <row r="14" spans="1:26" x14ac:dyDescent="0.25">
      <c r="A14" s="4">
        <f t="shared" si="8"/>
        <v>12</v>
      </c>
      <c r="B14" s="4">
        <v>8797</v>
      </c>
      <c r="C14" s="4">
        <v>8820</v>
      </c>
      <c r="D14" s="6">
        <f t="shared" si="2"/>
        <v>1.0026145276798908</v>
      </c>
      <c r="F14" s="4">
        <v>21160</v>
      </c>
      <c r="G14" s="4">
        <v>21170</v>
      </c>
      <c r="H14" s="6">
        <f t="shared" si="3"/>
        <v>1</v>
      </c>
      <c r="J14">
        <f t="shared" si="0"/>
        <v>0</v>
      </c>
      <c r="K14">
        <f t="shared" si="1"/>
        <v>2.6111157481623687E-3</v>
      </c>
      <c r="L14" s="6">
        <f t="shared" si="4"/>
        <v>0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0.81100000000000005</v>
      </c>
      <c r="T14">
        <f t="shared" si="6"/>
        <v>0.71203100000000008</v>
      </c>
      <c r="U14">
        <f t="shared" si="7"/>
        <v>1.1389953527304288</v>
      </c>
      <c r="X14">
        <v>1.0535260455493993</v>
      </c>
    </row>
    <row r="15" spans="1:26" x14ac:dyDescent="0.25">
      <c r="A15" s="4">
        <f t="shared" si="8"/>
        <v>13</v>
      </c>
      <c r="B15" s="4">
        <v>8797</v>
      </c>
      <c r="C15" s="4">
        <v>8823</v>
      </c>
      <c r="D15" s="6">
        <f t="shared" si="2"/>
        <v>1.0030695770804912</v>
      </c>
      <c r="F15" s="4">
        <v>21170</v>
      </c>
      <c r="G15" s="4">
        <v>21180</v>
      </c>
      <c r="H15" s="6">
        <f t="shared" si="3"/>
        <v>1.0009451795841209</v>
      </c>
      <c r="J15">
        <f t="shared" si="0"/>
        <v>9.4473318316166586E-4</v>
      </c>
      <c r="K15">
        <f t="shared" si="1"/>
        <v>3.0648755474529431E-3</v>
      </c>
      <c r="L15" s="6">
        <f t="shared" si="4"/>
        <v>0.30824520230414704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0.75107713267207388</v>
      </c>
      <c r="T15">
        <f t="shared" si="6"/>
        <v>0.73221982777011252</v>
      </c>
      <c r="U15">
        <f t="shared" si="7"/>
        <v>1.0257536113975347</v>
      </c>
      <c r="X15">
        <v>1.0431753267265371</v>
      </c>
    </row>
    <row r="16" spans="1:26" x14ac:dyDescent="0.25">
      <c r="A16" s="4">
        <f t="shared" si="8"/>
        <v>14</v>
      </c>
      <c r="B16" s="4">
        <v>8796</v>
      </c>
      <c r="C16" s="4">
        <v>8814</v>
      </c>
      <c r="D16" s="6">
        <f t="shared" si="2"/>
        <v>1.0025022747952683</v>
      </c>
      <c r="F16" s="4">
        <v>21160</v>
      </c>
      <c r="G16" s="4">
        <v>21170</v>
      </c>
      <c r="H16" s="6">
        <f t="shared" si="3"/>
        <v>1.0009456264775414</v>
      </c>
      <c r="J16">
        <f t="shared" si="0"/>
        <v>9.4517965448681347E-4</v>
      </c>
      <c r="K16">
        <f t="shared" si="1"/>
        <v>2.4991493184749114E-3</v>
      </c>
      <c r="L16" s="6">
        <f t="shared" si="4"/>
        <v>0.37820055308404016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0.73747781248046262</v>
      </c>
      <c r="T16">
        <f t="shared" si="6"/>
        <v>0.73680162342479238</v>
      </c>
      <c r="U16">
        <f t="shared" si="7"/>
        <v>1.0009177355670407</v>
      </c>
      <c r="X16">
        <v>1.0771684620071087</v>
      </c>
    </row>
    <row r="17" spans="1:24" x14ac:dyDescent="0.25">
      <c r="A17" s="5">
        <f t="shared" si="8"/>
        <v>15</v>
      </c>
      <c r="B17" s="4">
        <v>8792</v>
      </c>
      <c r="C17" s="4">
        <v>8819</v>
      </c>
      <c r="D17" s="6">
        <f t="shared" si="2"/>
        <v>1.0048997265268915</v>
      </c>
      <c r="E17" s="3"/>
      <c r="F17" s="4">
        <v>21150</v>
      </c>
      <c r="G17" s="4">
        <v>21170</v>
      </c>
      <c r="H17" s="6">
        <f t="shared" si="3"/>
        <v>1.0009456264775414</v>
      </c>
      <c r="I17" s="3"/>
      <c r="J17" s="3">
        <f t="shared" si="0"/>
        <v>9.4517965448681347E-4</v>
      </c>
      <c r="K17" s="3">
        <f t="shared" si="1"/>
        <v>4.8877619331146142E-3</v>
      </c>
      <c r="L17" s="6">
        <f t="shared" si="4"/>
        <v>0.19337677804706815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0.77340755434764996</v>
      </c>
      <c r="T17" s="3">
        <f t="shared" si="6"/>
        <v>0.72469640545497083</v>
      </c>
      <c r="U17" s="3">
        <f t="shared" si="7"/>
        <v>1.0672159383239908</v>
      </c>
      <c r="X17">
        <v>1.0655941379997191</v>
      </c>
    </row>
    <row r="18" spans="1:24" x14ac:dyDescent="0.25">
      <c r="A18" s="4">
        <f t="shared" si="8"/>
        <v>16</v>
      </c>
      <c r="B18" s="4">
        <v>8776</v>
      </c>
      <c r="C18" s="4">
        <v>8805</v>
      </c>
      <c r="D18" s="6">
        <f t="shared" si="2"/>
        <v>1.0010231923601638</v>
      </c>
      <c r="F18" s="4">
        <v>21150</v>
      </c>
      <c r="G18" s="4">
        <v>21170</v>
      </c>
      <c r="H18" s="6">
        <f t="shared" si="3"/>
        <v>1.0004725897920606</v>
      </c>
      <c r="J18">
        <f t="shared" si="0"/>
        <v>4.724781566752158E-4</v>
      </c>
      <c r="K18">
        <f t="shared" si="1"/>
        <v>1.0226692556547948E-3</v>
      </c>
      <c r="L18" s="6">
        <f t="shared" si="4"/>
        <v>0.46200485060313801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0.72118625704275008</v>
      </c>
      <c r="T18">
        <f t="shared" si="6"/>
        <v>0.74229046969510326</v>
      </c>
      <c r="U18">
        <f t="shared" si="7"/>
        <v>0.97156879481286917</v>
      </c>
      <c r="X18">
        <v>0.98019197821485282</v>
      </c>
    </row>
    <row r="19" spans="1:24" x14ac:dyDescent="0.25">
      <c r="A19" s="5">
        <f t="shared" si="8"/>
        <v>17</v>
      </c>
      <c r="B19" s="4">
        <v>8796</v>
      </c>
      <c r="C19" s="4">
        <v>8811</v>
      </c>
      <c r="D19" s="6">
        <f t="shared" si="2"/>
        <v>1.0020470829068577</v>
      </c>
      <c r="E19" s="3"/>
      <c r="F19" s="4">
        <v>21160</v>
      </c>
      <c r="G19" s="4">
        <v>21170</v>
      </c>
      <c r="H19" s="6">
        <f t="shared" si="3"/>
        <v>1.0004725897920606</v>
      </c>
      <c r="I19" s="3"/>
      <c r="J19" s="3">
        <f t="shared" si="0"/>
        <v>4.724781566752158E-4</v>
      </c>
      <c r="K19" s="3">
        <f t="shared" si="1"/>
        <v>2.0449904877276478E-3</v>
      </c>
      <c r="L19" s="6">
        <f t="shared" si="4"/>
        <v>0.23104173809640749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0.76608548611405847</v>
      </c>
      <c r="T19" s="3">
        <f t="shared" si="6"/>
        <v>0.7271633096783624</v>
      </c>
      <c r="U19" s="3">
        <f t="shared" si="7"/>
        <v>1.0535260455493993</v>
      </c>
      <c r="X19">
        <v>1.037051893406236</v>
      </c>
    </row>
    <row r="20" spans="1:24" x14ac:dyDescent="0.25">
      <c r="A20" s="4">
        <f t="shared" si="8"/>
        <v>18</v>
      </c>
      <c r="B20" s="4">
        <v>8793</v>
      </c>
      <c r="C20" s="4">
        <v>8810</v>
      </c>
      <c r="D20" s="6">
        <f t="shared" si="2"/>
        <v>1.0027316184839516</v>
      </c>
      <c r="F20" s="4">
        <v>21160</v>
      </c>
      <c r="G20" s="4">
        <v>21170</v>
      </c>
      <c r="H20" s="6" t="e">
        <f t="shared" si="3"/>
        <v>#DIV/0!</v>
      </c>
      <c r="J20" t="e">
        <f t="shared" si="0"/>
        <v>#DIV/0!</v>
      </c>
      <c r="K20">
        <f t="shared" si="1"/>
        <v>2.7278943945002257E-3</v>
      </c>
      <c r="L20" s="6" t="e">
        <f t="shared" si="4"/>
        <v>#DIV/0!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 t="e">
        <f t="shared" si="5"/>
        <v>#DIV/0!</v>
      </c>
      <c r="T20" t="e">
        <f t="shared" si="6"/>
        <v>#DIV/0!</v>
      </c>
      <c r="U20" t="e">
        <f t="shared" si="7"/>
        <v>#DIV/0!</v>
      </c>
      <c r="X20">
        <v>1.0012250284231257</v>
      </c>
    </row>
    <row r="21" spans="1:24" x14ac:dyDescent="0.25">
      <c r="A21" s="4">
        <f t="shared" si="8"/>
        <v>19</v>
      </c>
      <c r="B21" s="4">
        <v>8786</v>
      </c>
      <c r="C21" s="4">
        <v>8798</v>
      </c>
      <c r="D21" s="6">
        <f t="shared" si="2"/>
        <v>1.0011379153390987</v>
      </c>
      <c r="H21" s="6">
        <f t="shared" si="3"/>
        <v>0</v>
      </c>
      <c r="J21" t="e">
        <f t="shared" si="0"/>
        <v>#NUM!</v>
      </c>
      <c r="K21">
        <f t="shared" si="1"/>
        <v>1.1372684041641521E-3</v>
      </c>
      <c r="L21" s="6" t="e">
        <f t="shared" si="4"/>
        <v>#NUM!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 t="e">
        <f t="shared" si="5"/>
        <v>#NUM!</v>
      </c>
      <c r="T21" t="e">
        <f t="shared" si="6"/>
        <v>#NUM!</v>
      </c>
      <c r="U21" t="e">
        <f t="shared" si="7"/>
        <v>#NUM!</v>
      </c>
      <c r="X21">
        <v>1.0013637924904917</v>
      </c>
    </row>
    <row r="22" spans="1:24" x14ac:dyDescent="0.25">
      <c r="A22" s="4">
        <f t="shared" si="8"/>
        <v>20</v>
      </c>
      <c r="B22" s="4">
        <v>8788</v>
      </c>
      <c r="C22" s="4">
        <v>8798</v>
      </c>
      <c r="D22" s="6">
        <f t="shared" si="2"/>
        <v>1.0018219084491005</v>
      </c>
      <c r="F22" s="4">
        <v>21150</v>
      </c>
      <c r="G22" s="4">
        <v>21160</v>
      </c>
      <c r="H22" s="6">
        <f t="shared" si="3"/>
        <v>1.0004728132387706</v>
      </c>
      <c r="J22">
        <f t="shared" si="0"/>
        <v>4.7270149781154596E-4</v>
      </c>
      <c r="K22">
        <f t="shared" si="1"/>
        <v>1.8202507870023418E-3</v>
      </c>
      <c r="L22" s="6">
        <f t="shared" si="4"/>
        <v>0.2596903136572784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0.76051620302502509</v>
      </c>
      <c r="T22">
        <f t="shared" si="6"/>
        <v>0.72903967678329717</v>
      </c>
      <c r="U22">
        <f t="shared" si="7"/>
        <v>1.0431753267265371</v>
      </c>
      <c r="X22">
        <v>0.92675789456208568</v>
      </c>
    </row>
    <row r="23" spans="1:24" x14ac:dyDescent="0.25">
      <c r="A23" s="4">
        <f t="shared" si="8"/>
        <v>21</v>
      </c>
      <c r="B23" s="4">
        <v>8782</v>
      </c>
      <c r="C23" s="4">
        <v>8800</v>
      </c>
      <c r="D23" s="6">
        <f t="shared" si="2"/>
        <v>1.0028490028490029</v>
      </c>
      <c r="F23" s="4">
        <v>21150</v>
      </c>
      <c r="G23" s="4">
        <v>21160</v>
      </c>
      <c r="H23" s="6">
        <f t="shared" si="3"/>
        <v>1.0004728132387706</v>
      </c>
      <c r="J23">
        <f t="shared" si="0"/>
        <v>4.7270149781154596E-4</v>
      </c>
      <c r="K23">
        <f t="shared" si="1"/>
        <v>2.8449521322313448E-3</v>
      </c>
      <c r="L23" s="6">
        <f t="shared" si="4"/>
        <v>0.16615446441300863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0.77869957211811114</v>
      </c>
      <c r="T23">
        <f t="shared" si="6"/>
        <v>0.72291345280119446</v>
      </c>
      <c r="U23">
        <f t="shared" si="7"/>
        <v>1.0771684620071087</v>
      </c>
      <c r="X23">
        <v>1.0219343809412293</v>
      </c>
    </row>
    <row r="24" spans="1:24" x14ac:dyDescent="0.25">
      <c r="A24" s="4">
        <f t="shared" si="8"/>
        <v>22</v>
      </c>
      <c r="B24" s="4">
        <v>8775</v>
      </c>
      <c r="C24" s="4">
        <v>8799</v>
      </c>
      <c r="D24" s="6">
        <f t="shared" si="2"/>
        <v>1.0023923444976077</v>
      </c>
      <c r="F24" s="4">
        <v>21150</v>
      </c>
      <c r="G24" s="4">
        <v>21160</v>
      </c>
      <c r="H24" s="6">
        <f t="shared" si="3"/>
        <v>1.0004728132387706</v>
      </c>
      <c r="J24">
        <f t="shared" si="0"/>
        <v>4.7270149781154596E-4</v>
      </c>
      <c r="K24">
        <f t="shared" si="1"/>
        <v>2.3894873973814854E-3</v>
      </c>
      <c r="L24" s="6">
        <f t="shared" si="4"/>
        <v>0.197825482707946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0.77254272616157538</v>
      </c>
      <c r="T24">
        <f t="shared" si="6"/>
        <v>0.72498777781543977</v>
      </c>
      <c r="U24">
        <f t="shared" si="7"/>
        <v>1.0655941379997191</v>
      </c>
      <c r="X24">
        <v>0.98801513613855119</v>
      </c>
    </row>
    <row r="25" spans="1:24" x14ac:dyDescent="0.25">
      <c r="A25" s="4">
        <f t="shared" si="8"/>
        <v>23</v>
      </c>
      <c r="B25" s="4">
        <v>8778</v>
      </c>
      <c r="C25" s="4">
        <v>8795</v>
      </c>
      <c r="D25" s="6">
        <f t="shared" si="2"/>
        <v>1.0021649954421148</v>
      </c>
      <c r="F25" s="4">
        <v>21150</v>
      </c>
      <c r="G25" s="4">
        <v>21160</v>
      </c>
      <c r="H25" s="6">
        <f t="shared" si="3"/>
        <v>1.0009460737937559</v>
      </c>
      <c r="J25">
        <f t="shared" si="0"/>
        <v>9.4562654800703025E-4</v>
      </c>
      <c r="K25">
        <f t="shared" si="1"/>
        <v>2.1626552165923034E-3</v>
      </c>
      <c r="L25" s="6">
        <f t="shared" si="4"/>
        <v>0.43725256839463034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0.72599810070408388</v>
      </c>
      <c r="T25">
        <f t="shared" si="6"/>
        <v>0.74066929421957484</v>
      </c>
      <c r="U25">
        <f t="shared" si="7"/>
        <v>0.98019197821485282</v>
      </c>
      <c r="X25">
        <v>1.0012163431253336</v>
      </c>
    </row>
    <row r="26" spans="1:24" x14ac:dyDescent="0.25">
      <c r="A26" s="4">
        <f t="shared" si="8"/>
        <v>24</v>
      </c>
      <c r="B26" s="4">
        <v>8776</v>
      </c>
      <c r="C26" s="4">
        <v>8784</v>
      </c>
      <c r="D26" s="6">
        <f t="shared" si="2"/>
        <v>1.0017105713308245</v>
      </c>
      <c r="F26" s="4">
        <v>21140</v>
      </c>
      <c r="G26" s="4">
        <v>21150</v>
      </c>
      <c r="H26" s="6">
        <f t="shared" si="3"/>
        <v>1.0004730368968779</v>
      </c>
      <c r="J26">
        <f t="shared" si="0"/>
        <v>4.7292505019538747E-4</v>
      </c>
      <c r="K26">
        <f t="shared" si="1"/>
        <v>1.7091099699562723E-3</v>
      </c>
      <c r="L26" s="6">
        <f t="shared" si="4"/>
        <v>0.27670837951257593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0.75720789102275532</v>
      </c>
      <c r="T26">
        <f t="shared" si="6"/>
        <v>0.73015429202455573</v>
      </c>
      <c r="U26">
        <f t="shared" si="7"/>
        <v>1.037051893406236</v>
      </c>
      <c r="X26">
        <v>0.97175065837433627</v>
      </c>
    </row>
    <row r="27" spans="1:24" x14ac:dyDescent="0.25">
      <c r="A27" s="4">
        <f t="shared" si="8"/>
        <v>25</v>
      </c>
      <c r="B27" s="4">
        <v>8769</v>
      </c>
      <c r="C27" s="4">
        <v>8782</v>
      </c>
      <c r="D27" s="6">
        <f t="shared" si="2"/>
        <v>1.0012541329380915</v>
      </c>
      <c r="F27" s="4">
        <v>21140</v>
      </c>
      <c r="G27" s="4">
        <v>21150</v>
      </c>
      <c r="H27" s="6">
        <f t="shared" si="3"/>
        <v>1.0004730368968779</v>
      </c>
      <c r="J27">
        <f t="shared" si="0"/>
        <v>4.7292505019538747E-4</v>
      </c>
      <c r="K27">
        <f t="shared" si="1"/>
        <v>1.2533471702812226E-3</v>
      </c>
      <c r="L27" s="6">
        <f t="shared" si="4"/>
        <v>0.37732965088138654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0.7376471158686585</v>
      </c>
      <c r="T27">
        <f t="shared" si="6"/>
        <v>0.73674458281412736</v>
      </c>
      <c r="U27">
        <f t="shared" si="7"/>
        <v>1.0012250284231257</v>
      </c>
      <c r="X27">
        <v>1.033528749133346</v>
      </c>
    </row>
    <row r="28" spans="1:24" x14ac:dyDescent="0.25">
      <c r="A28" s="4">
        <f t="shared" si="8"/>
        <v>26</v>
      </c>
      <c r="B28" s="4">
        <v>8771</v>
      </c>
      <c r="C28" s="4">
        <v>8777</v>
      </c>
      <c r="D28" s="6">
        <f t="shared" si="2"/>
        <v>1.0012548482774355</v>
      </c>
      <c r="F28" s="4">
        <v>21140</v>
      </c>
      <c r="G28" s="4">
        <v>21160</v>
      </c>
      <c r="H28" s="6">
        <f t="shared" si="3"/>
        <v>1.0004728132387706</v>
      </c>
      <c r="J28">
        <f t="shared" si="0"/>
        <v>4.7270149781154596E-4</v>
      </c>
      <c r="K28">
        <f t="shared" si="1"/>
        <v>1.2540616133630686E-3</v>
      </c>
      <c r="L28" s="6">
        <f t="shared" si="4"/>
        <v>0.37693642224155394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0.73772355951624191</v>
      </c>
      <c r="T28">
        <f t="shared" si="6"/>
        <v>0.73671882791113286</v>
      </c>
      <c r="U28">
        <f t="shared" si="7"/>
        <v>1.0013637924904917</v>
      </c>
      <c r="X28">
        <v>1.0970125882348429</v>
      </c>
    </row>
    <row r="29" spans="1:24" x14ac:dyDescent="0.25">
      <c r="A29" s="4">
        <f t="shared" si="8"/>
        <v>27</v>
      </c>
      <c r="B29" s="4">
        <v>8766</v>
      </c>
      <c r="C29" s="4">
        <v>8776</v>
      </c>
      <c r="D29" s="6">
        <f t="shared" si="2"/>
        <v>1.0007982666210515</v>
      </c>
      <c r="F29" s="4">
        <v>21150</v>
      </c>
      <c r="G29" s="4">
        <v>21160</v>
      </c>
      <c r="H29" s="6">
        <f t="shared" si="3"/>
        <v>1.0004728132387706</v>
      </c>
      <c r="J29">
        <f t="shared" si="0"/>
        <v>4.7270149781154596E-4</v>
      </c>
      <c r="K29">
        <f t="shared" si="1"/>
        <v>7.9794817571064844E-4</v>
      </c>
      <c r="L29" s="6">
        <f t="shared" si="4"/>
        <v>0.59239623850328438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0.69583817123496161</v>
      </c>
      <c r="T29">
        <f t="shared" si="6"/>
        <v>0.75083058403701119</v>
      </c>
      <c r="U29">
        <f t="shared" si="7"/>
        <v>0.92675789456208568</v>
      </c>
      <c r="X29">
        <v>1.0219416660877714</v>
      </c>
    </row>
    <row r="30" spans="1:24" x14ac:dyDescent="0.25">
      <c r="A30" s="4">
        <f t="shared" si="8"/>
        <v>28</v>
      </c>
      <c r="B30" s="4">
        <v>8769</v>
      </c>
      <c r="C30" s="4">
        <v>8785</v>
      </c>
      <c r="D30" s="6">
        <f t="shared" si="2"/>
        <v>1.0028538812785388</v>
      </c>
      <c r="F30" s="4">
        <v>21150</v>
      </c>
      <c r="G30" s="4">
        <v>21160</v>
      </c>
      <c r="H30" s="6" t="e">
        <f t="shared" si="3"/>
        <v>#DIV/0!</v>
      </c>
      <c r="J30" t="e">
        <f t="shared" si="0"/>
        <v>#DIV/0!</v>
      </c>
      <c r="K30">
        <f t="shared" si="1"/>
        <v>2.8498166907604356E-3</v>
      </c>
      <c r="L30" s="6" t="e">
        <f t="shared" si="4"/>
        <v>#DIV/0!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 t="e">
        <f t="shared" si="5"/>
        <v>#DIV/0!</v>
      </c>
      <c r="T30" t="e">
        <f t="shared" si="6"/>
        <v>#DIV/0!</v>
      </c>
      <c r="U30" t="e">
        <f t="shared" si="7"/>
        <v>#DIV/0!</v>
      </c>
      <c r="X30">
        <v>1.1389953527304288</v>
      </c>
    </row>
    <row r="31" spans="1:24" x14ac:dyDescent="0.25">
      <c r="A31" s="4">
        <f t="shared" si="8"/>
        <v>29</v>
      </c>
      <c r="B31" s="4">
        <v>8760</v>
      </c>
      <c r="C31" s="4">
        <v>8775</v>
      </c>
      <c r="D31" s="6">
        <f t="shared" si="2"/>
        <v>1.0011409013120365</v>
      </c>
      <c r="H31" s="6">
        <f t="shared" si="3"/>
        <v>0</v>
      </c>
      <c r="J31" t="e">
        <f t="shared" si="0"/>
        <v>#NUM!</v>
      </c>
      <c r="K31">
        <f t="shared" si="1"/>
        <v>1.1402509787316571E-3</v>
      </c>
      <c r="L31" s="6" t="e">
        <f t="shared" si="4"/>
        <v>#NUM!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 t="e">
        <f t="shared" si="5"/>
        <v>#NUM!</v>
      </c>
      <c r="T31" t="e">
        <f t="shared" si="6"/>
        <v>#NUM!</v>
      </c>
      <c r="U31" t="e">
        <f t="shared" si="7"/>
        <v>#NUM!</v>
      </c>
      <c r="X31">
        <v>0.9111524251022185</v>
      </c>
    </row>
    <row r="32" spans="1:24" x14ac:dyDescent="0.25">
      <c r="A32" s="5">
        <f t="shared" si="8"/>
        <v>30</v>
      </c>
      <c r="B32" s="4">
        <v>8765</v>
      </c>
      <c r="C32" s="4">
        <v>8778</v>
      </c>
      <c r="D32" s="6">
        <f t="shared" si="2"/>
        <v>1.0014831717056474</v>
      </c>
      <c r="E32" s="3"/>
      <c r="F32" s="4">
        <v>21150</v>
      </c>
      <c r="G32" s="4">
        <v>21160</v>
      </c>
      <c r="H32" s="6">
        <f t="shared" si="3"/>
        <v>1.0004728132387706</v>
      </c>
      <c r="I32" s="3"/>
      <c r="J32" s="3">
        <f t="shared" si="0"/>
        <v>4.7270149781154596E-4</v>
      </c>
      <c r="K32" s="3">
        <f t="shared" si="1"/>
        <v>1.4820728928443547E-3</v>
      </c>
      <c r="L32" s="6">
        <f t="shared" si="4"/>
        <v>0.31894618685343462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0.74899686127569232</v>
      </c>
      <c r="T32" s="3">
        <f t="shared" si="6"/>
        <v>0.73292069945415261</v>
      </c>
      <c r="U32">
        <f t="shared" si="7"/>
        <v>1.0219343809412293</v>
      </c>
      <c r="X32">
        <v>1.0299519937719888</v>
      </c>
    </row>
    <row r="33" spans="1:24" x14ac:dyDescent="0.25">
      <c r="A33" s="4">
        <f t="shared" si="8"/>
        <v>31</v>
      </c>
      <c r="B33" s="4">
        <v>8765</v>
      </c>
      <c r="C33" s="4">
        <v>8779</v>
      </c>
      <c r="D33" s="6">
        <f t="shared" si="2"/>
        <v>1.0012545620437956</v>
      </c>
      <c r="F33" s="4">
        <v>21150</v>
      </c>
      <c r="G33" s="4">
        <v>21160</v>
      </c>
      <c r="H33" s="6" t="e">
        <f t="shared" si="3"/>
        <v>#DIV/0!</v>
      </c>
      <c r="J33" t="e">
        <f t="shared" si="0"/>
        <v>#DIV/0!</v>
      </c>
      <c r="K33">
        <f t="shared" si="1"/>
        <v>1.2537757384119439E-3</v>
      </c>
      <c r="L33" s="6" t="e">
        <f t="shared" si="4"/>
        <v>#DIV/0!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 t="e">
        <f t="shared" si="5"/>
        <v>#DIV/0!</v>
      </c>
      <c r="T33" t="e">
        <f t="shared" si="6"/>
        <v>#DIV/0!</v>
      </c>
      <c r="U33" t="e">
        <f t="shared" si="7"/>
        <v>#DIV/0!</v>
      </c>
      <c r="X33">
        <v>0.81732983303040796</v>
      </c>
    </row>
    <row r="34" spans="1:24" x14ac:dyDescent="0.25">
      <c r="A34" s="4">
        <f t="shared" si="8"/>
        <v>32</v>
      </c>
      <c r="B34" s="4">
        <v>8768</v>
      </c>
      <c r="C34" s="4">
        <v>8784</v>
      </c>
      <c r="D34" s="6">
        <f t="shared" si="2"/>
        <v>1.0020533880903491</v>
      </c>
      <c r="H34" s="6">
        <f t="shared" si="3"/>
        <v>0</v>
      </c>
      <c r="J34" t="e">
        <f t="shared" ref="J34:J65" si="9">LN(H34)</f>
        <v>#NUM!</v>
      </c>
      <c r="K34">
        <f t="shared" ref="K34:K65" si="10">LN(D34)</f>
        <v>2.0512827705573612E-3</v>
      </c>
      <c r="L34" s="6" t="e">
        <f t="shared" si="4"/>
        <v>#NUM!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 t="e">
        <f t="shared" si="5"/>
        <v>#NUM!</v>
      </c>
      <c r="T34" t="e">
        <f t="shared" si="6"/>
        <v>#NUM!</v>
      </c>
      <c r="U34" t="e">
        <f t="shared" si="7"/>
        <v>#NUM!</v>
      </c>
      <c r="X34">
        <v>1.0904992843500909</v>
      </c>
    </row>
    <row r="35" spans="1:24" x14ac:dyDescent="0.25">
      <c r="A35" s="4">
        <f t="shared" si="8"/>
        <v>33</v>
      </c>
      <c r="B35" s="4">
        <v>8766</v>
      </c>
      <c r="C35" s="4">
        <v>8782</v>
      </c>
      <c r="D35" s="6">
        <f t="shared" si="2"/>
        <v>1.0011399908800729</v>
      </c>
      <c r="F35" s="4">
        <v>21150</v>
      </c>
      <c r="G35" s="4">
        <v>21160</v>
      </c>
      <c r="H35" s="6">
        <f t="shared" si="3"/>
        <v>1.0004728132387706</v>
      </c>
      <c r="J35">
        <f t="shared" si="9"/>
        <v>4.7270149781154596E-4</v>
      </c>
      <c r="K35">
        <f t="shared" si="10"/>
        <v>1.1393415838838643E-3</v>
      </c>
      <c r="L35" s="6">
        <f t="shared" si="4"/>
        <v>0.41489005974851656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0.73034537238488839</v>
      </c>
      <c r="T35">
        <f t="shared" si="6"/>
        <v>0.73920463935328895</v>
      </c>
      <c r="U35">
        <f t="shared" si="7"/>
        <v>0.98801513613855119</v>
      </c>
      <c r="X35">
        <v>1.0905257534716497</v>
      </c>
    </row>
    <row r="36" spans="1:24" x14ac:dyDescent="0.25">
      <c r="A36" s="4">
        <f t="shared" si="8"/>
        <v>34</v>
      </c>
      <c r="B36" s="4">
        <v>8772</v>
      </c>
      <c r="C36" s="4">
        <v>8781</v>
      </c>
      <c r="D36" s="6">
        <f t="shared" si="2"/>
        <v>1.0004557365842544</v>
      </c>
      <c r="F36" s="4">
        <v>21150</v>
      </c>
      <c r="G36" s="4">
        <v>21160</v>
      </c>
      <c r="H36" s="6" t="e">
        <f t="shared" si="3"/>
        <v>#DIV/0!</v>
      </c>
      <c r="I36" s="8"/>
      <c r="J36" s="3" t="e">
        <f t="shared" si="9"/>
        <v>#DIV/0!</v>
      </c>
      <c r="K36" s="3">
        <f t="shared" si="10"/>
        <v>4.5563276787798714E-4</v>
      </c>
      <c r="L36" s="6" t="e">
        <f t="shared" si="4"/>
        <v>#DIV/0!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 t="e">
        <f t="shared" si="5"/>
        <v>#DIV/0!</v>
      </c>
      <c r="T36" s="3" t="e">
        <f t="shared" si="6"/>
        <v>#DIV/0!</v>
      </c>
      <c r="U36" s="3" t="e">
        <f>S36/T36</f>
        <v>#DIV/0!</v>
      </c>
      <c r="X36">
        <v>1.0535815626471754</v>
      </c>
    </row>
    <row r="37" spans="1:24" x14ac:dyDescent="0.25">
      <c r="A37" s="5">
        <f t="shared" si="8"/>
        <v>35</v>
      </c>
      <c r="B37" s="4">
        <v>8777</v>
      </c>
      <c r="C37" s="4">
        <v>8790</v>
      </c>
      <c r="D37" s="6">
        <f t="shared" si="2"/>
        <v>1.0022805017103762</v>
      </c>
      <c r="E37" s="3"/>
      <c r="H37" s="6" t="e">
        <f t="shared" si="3"/>
        <v>#DIV/0!</v>
      </c>
      <c r="I37" s="8"/>
      <c r="J37" s="3" t="e">
        <f t="shared" si="9"/>
        <v>#DIV/0!</v>
      </c>
      <c r="K37" s="3">
        <f t="shared" si="10"/>
        <v>2.2779053129938671E-3</v>
      </c>
      <c r="L37" s="6" t="e">
        <f t="shared" si="4"/>
        <v>#DIV/0!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 t="e">
        <f t="shared" si="5"/>
        <v>#DIV/0!</v>
      </c>
      <c r="T37" s="3" t="e">
        <f t="shared" si="6"/>
        <v>#DIV/0!</v>
      </c>
      <c r="U37" s="3" t="e">
        <f t="shared" si="7"/>
        <v>#DIV/0!</v>
      </c>
      <c r="X37">
        <v>1.043217144122</v>
      </c>
    </row>
    <row r="38" spans="1:24" x14ac:dyDescent="0.25">
      <c r="A38" s="4">
        <f t="shared" si="8"/>
        <v>36</v>
      </c>
      <c r="B38" s="4">
        <v>8770</v>
      </c>
      <c r="C38" s="4">
        <v>8788</v>
      </c>
      <c r="D38" s="6">
        <f t="shared" si="2"/>
        <v>1.0013673655423883</v>
      </c>
      <c r="H38" s="6">
        <f t="shared" si="3"/>
        <v>0</v>
      </c>
      <c r="J38" t="e">
        <f t="shared" si="9"/>
        <v>#NUM!</v>
      </c>
      <c r="K38">
        <f t="shared" si="10"/>
        <v>1.3664315494345757E-3</v>
      </c>
      <c r="L38" s="6" t="e">
        <f t="shared" si="4"/>
        <v>#NUM!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 t="e">
        <f t="shared" si="5"/>
        <v>#NUM!</v>
      </c>
      <c r="T38" t="e">
        <f t="shared" si="6"/>
        <v>#NUM!</v>
      </c>
      <c r="U38" s="3" t="e">
        <f t="shared" si="7"/>
        <v>#NUM!</v>
      </c>
      <c r="X38">
        <v>1.0794813479550012</v>
      </c>
    </row>
    <row r="39" spans="1:24" x14ac:dyDescent="0.25">
      <c r="A39" s="5">
        <f t="shared" si="8"/>
        <v>37</v>
      </c>
      <c r="B39" s="4">
        <v>8776</v>
      </c>
      <c r="C39" s="4">
        <v>8786</v>
      </c>
      <c r="D39" s="6">
        <f t="shared" si="2"/>
        <v>1.0025102692834322</v>
      </c>
      <c r="E39" s="3"/>
      <c r="F39" s="4">
        <v>21130</v>
      </c>
      <c r="G39" s="4">
        <v>21150</v>
      </c>
      <c r="H39" s="6">
        <f t="shared" si="3"/>
        <v>1.0009465215333648</v>
      </c>
      <c r="I39" s="3"/>
      <c r="J39" s="3">
        <f t="shared" si="9"/>
        <v>9.4607386432159115E-4</v>
      </c>
      <c r="K39" s="3">
        <f t="shared" si="10"/>
        <v>2.5071238203677412E-3</v>
      </c>
      <c r="L39" s="6">
        <f t="shared" si="4"/>
        <v>0.3773542641315667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0.73764233105282351</v>
      </c>
      <c r="T39" s="3">
        <f t="shared" si="6"/>
        <v>0.73674619488356119</v>
      </c>
      <c r="U39" s="3">
        <f t="shared" si="7"/>
        <v>1.0012163431253336</v>
      </c>
      <c r="X39">
        <v>0.48067488984583973</v>
      </c>
    </row>
    <row r="40" spans="1:24" x14ac:dyDescent="0.25">
      <c r="A40" s="4">
        <f t="shared" si="8"/>
        <v>38</v>
      </c>
      <c r="B40" s="4">
        <v>8764</v>
      </c>
      <c r="C40" s="4">
        <v>8785</v>
      </c>
      <c r="D40" s="6">
        <f t="shared" si="2"/>
        <v>1.0020531538724764</v>
      </c>
      <c r="F40" s="4">
        <v>21130</v>
      </c>
      <c r="G40" s="4">
        <v>21140</v>
      </c>
      <c r="H40" s="6">
        <f t="shared" si="3"/>
        <v>1.0009469696969697</v>
      </c>
      <c r="J40">
        <f t="shared" si="9"/>
        <v>9.4652160403087824E-4</v>
      </c>
      <c r="K40">
        <f t="shared" si="10"/>
        <v>2.0510490326120494E-3</v>
      </c>
      <c r="L40" s="6">
        <f t="shared" si="4"/>
        <v>0.4614817047184217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0.72128795660273892</v>
      </c>
      <c r="T40">
        <f t="shared" si="6"/>
        <v>0.74225620573223783</v>
      </c>
      <c r="U40">
        <f t="shared" si="7"/>
        <v>0.97175065837433627</v>
      </c>
      <c r="X40">
        <v>1.0816773824711345</v>
      </c>
    </row>
    <row r="41" spans="1:24" x14ac:dyDescent="0.25">
      <c r="A41" s="4">
        <f t="shared" si="8"/>
        <v>39</v>
      </c>
      <c r="B41" s="4">
        <v>8767</v>
      </c>
      <c r="C41" s="4">
        <v>8789</v>
      </c>
      <c r="D41" s="6">
        <f t="shared" si="2"/>
        <v>1.003310502283105</v>
      </c>
      <c r="F41" s="4">
        <v>21120</v>
      </c>
      <c r="G41" s="4">
        <v>21130</v>
      </c>
      <c r="H41" s="6">
        <f t="shared" si="3"/>
        <v>1.000947418285173</v>
      </c>
      <c r="J41">
        <f t="shared" si="9"/>
        <v>9.4696976773615967E-4</v>
      </c>
      <c r="K41">
        <f t="shared" si="10"/>
        <v>3.3050346342080972E-3</v>
      </c>
      <c r="L41" s="6">
        <f t="shared" si="4"/>
        <v>0.28652340218608885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0.75529985061502436</v>
      </c>
      <c r="T41">
        <f t="shared" si="6"/>
        <v>0.73079713674958013</v>
      </c>
      <c r="U41">
        <f t="shared" si="7"/>
        <v>1.033528749133346</v>
      </c>
      <c r="X41">
        <v>0.86492015418061408</v>
      </c>
    </row>
    <row r="42" spans="1:24" x14ac:dyDescent="0.25">
      <c r="A42" s="4">
        <f t="shared" si="8"/>
        <v>40</v>
      </c>
      <c r="B42" s="4">
        <v>8760</v>
      </c>
      <c r="C42" s="4">
        <v>8790</v>
      </c>
      <c r="D42" s="6">
        <f t="shared" si="2"/>
        <v>1.0042271221295556</v>
      </c>
      <c r="F42" s="4">
        <v>21110</v>
      </c>
      <c r="G42" s="4">
        <v>21120</v>
      </c>
      <c r="H42" s="6">
        <f t="shared" si="3"/>
        <v>1.0004737091425864</v>
      </c>
      <c r="J42">
        <f t="shared" si="9"/>
        <v>4.735969778314063E-4</v>
      </c>
      <c r="K42">
        <f t="shared" si="10"/>
        <v>4.2182129467846609E-3</v>
      </c>
      <c r="L42" s="6">
        <f t="shared" si="4"/>
        <v>0.11227431706415066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0.78917387276272921</v>
      </c>
      <c r="T42">
        <f t="shared" si="6"/>
        <v>0.71938451867043374</v>
      </c>
      <c r="U42">
        <f t="shared" si="7"/>
        <v>1.0970125882348429</v>
      </c>
      <c r="X42">
        <v>0.78120603601964456</v>
      </c>
    </row>
    <row r="43" spans="1:24" x14ac:dyDescent="0.25">
      <c r="A43" s="4">
        <f t="shared" si="8"/>
        <v>41</v>
      </c>
      <c r="B43" s="4">
        <v>8753</v>
      </c>
      <c r="C43" s="4">
        <v>8765</v>
      </c>
      <c r="D43" s="6">
        <f t="shared" si="2"/>
        <v>1.0014853747714807</v>
      </c>
      <c r="F43" s="4">
        <v>21110</v>
      </c>
      <c r="G43" s="4">
        <v>21130</v>
      </c>
      <c r="H43" s="6">
        <f t="shared" si="3"/>
        <v>1.0004734848484849</v>
      </c>
      <c r="J43">
        <f t="shared" si="9"/>
        <v>4.7337278990462083E-4</v>
      </c>
      <c r="K43">
        <f t="shared" si="10"/>
        <v>1.484272693572322E-3</v>
      </c>
      <c r="L43" s="6">
        <f t="shared" si="4"/>
        <v>0.31892575532418865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0.74900083316497779</v>
      </c>
      <c r="T43">
        <f t="shared" si="6"/>
        <v>0.73291936127071311</v>
      </c>
      <c r="U43">
        <f t="shared" si="7"/>
        <v>1.0219416660877714</v>
      </c>
      <c r="X43">
        <v>1.0171982488676778</v>
      </c>
    </row>
    <row r="44" spans="1:24" x14ac:dyDescent="0.25">
      <c r="A44" s="4">
        <f t="shared" si="8"/>
        <v>42</v>
      </c>
      <c r="B44" s="4">
        <v>8752</v>
      </c>
      <c r="C44" s="4">
        <v>8761</v>
      </c>
      <c r="D44" s="6">
        <f t="shared" si="2"/>
        <v>1.0012571428571428</v>
      </c>
      <c r="F44" s="4">
        <v>21120</v>
      </c>
      <c r="G44" s="4">
        <v>21130</v>
      </c>
      <c r="H44" s="6" t="e">
        <f t="shared" si="3"/>
        <v>#DIV/0!</v>
      </c>
      <c r="J44" t="e">
        <f t="shared" si="9"/>
        <v>#DIV/0!</v>
      </c>
      <c r="K44">
        <f t="shared" si="10"/>
        <v>1.2563533147036958E-3</v>
      </c>
      <c r="L44" s="6" t="e">
        <f t="shared" si="4"/>
        <v>#DIV/0!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 t="e">
        <f t="shared" si="5"/>
        <v>#DIV/0!</v>
      </c>
      <c r="T44" t="e">
        <f t="shared" si="6"/>
        <v>#DIV/0!</v>
      </c>
      <c r="U44" t="e">
        <f t="shared" si="7"/>
        <v>#DIV/0!</v>
      </c>
      <c r="X44">
        <v>1.012450151892615</v>
      </c>
    </row>
    <row r="45" spans="1:24" x14ac:dyDescent="0.25">
      <c r="A45" s="4">
        <f t="shared" si="8"/>
        <v>43</v>
      </c>
      <c r="B45" s="4">
        <v>8750</v>
      </c>
      <c r="C45" s="4">
        <v>8765</v>
      </c>
      <c r="D45" s="6">
        <f t="shared" si="2"/>
        <v>1.0014853747714807</v>
      </c>
      <c r="H45" s="6" t="e">
        <f t="shared" si="3"/>
        <v>#DIV/0!</v>
      </c>
      <c r="J45" t="e">
        <f t="shared" si="9"/>
        <v>#DIV/0!</v>
      </c>
      <c r="K45">
        <f t="shared" si="10"/>
        <v>1.484272693572322E-3</v>
      </c>
      <c r="L45" s="6" t="e">
        <f t="shared" si="4"/>
        <v>#DIV/0!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 t="e">
        <f t="shared" si="5"/>
        <v>#DIV/0!</v>
      </c>
      <c r="T45" t="e">
        <f t="shared" si="6"/>
        <v>#DIV/0!</v>
      </c>
      <c r="U45" t="e">
        <f t="shared" si="7"/>
        <v>#DIV/0!</v>
      </c>
      <c r="X45">
        <v>1.1389953527304288</v>
      </c>
    </row>
    <row r="46" spans="1:24" x14ac:dyDescent="0.25">
      <c r="A46" s="4">
        <f t="shared" si="8"/>
        <v>44</v>
      </c>
      <c r="B46" s="4">
        <v>8752</v>
      </c>
      <c r="C46" s="4">
        <v>8760</v>
      </c>
      <c r="D46" s="6">
        <f t="shared" si="2"/>
        <v>1.0013717421124828</v>
      </c>
      <c r="H46" s="6" t="e">
        <f t="shared" si="3"/>
        <v>#DIV/0!</v>
      </c>
      <c r="J46" t="e">
        <f t="shared" si="9"/>
        <v>#DIV/0!</v>
      </c>
      <c r="K46">
        <f t="shared" si="10"/>
        <v>1.3708021337786216E-3</v>
      </c>
      <c r="L46" s="6" t="e">
        <f t="shared" si="4"/>
        <v>#DIV/0!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 t="e">
        <f t="shared" si="5"/>
        <v>#DIV/0!</v>
      </c>
      <c r="T46" t="e">
        <f t="shared" si="6"/>
        <v>#DIV/0!</v>
      </c>
      <c r="U46" t="e">
        <f t="shared" si="7"/>
        <v>#DIV/0!</v>
      </c>
      <c r="X46">
        <v>1.0220121186378499</v>
      </c>
    </row>
    <row r="47" spans="1:24" x14ac:dyDescent="0.25">
      <c r="A47" s="4">
        <f t="shared" si="8"/>
        <v>45</v>
      </c>
      <c r="B47" s="4">
        <v>8748</v>
      </c>
      <c r="C47" s="4">
        <v>8763</v>
      </c>
      <c r="D47" s="6">
        <f t="shared" si="2"/>
        <v>1.0011424654404204</v>
      </c>
      <c r="H47" s="6" t="e">
        <f t="shared" si="3"/>
        <v>#DIV/0!</v>
      </c>
      <c r="J47" t="e">
        <f t="shared" si="9"/>
        <v>#DIV/0!</v>
      </c>
      <c r="K47">
        <f t="shared" si="10"/>
        <v>1.1418133234126313E-3</v>
      </c>
      <c r="L47" s="6" t="e">
        <f t="shared" si="4"/>
        <v>#DIV/0!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 t="e">
        <f t="shared" si="5"/>
        <v>#DIV/0!</v>
      </c>
      <c r="T47" t="e">
        <f t="shared" si="6"/>
        <v>#DIV/0!</v>
      </c>
      <c r="U47" t="e">
        <f t="shared" si="7"/>
        <v>#DIV/0!</v>
      </c>
      <c r="X47">
        <v>0.89354206874666886</v>
      </c>
    </row>
    <row r="48" spans="1:24" x14ac:dyDescent="0.25">
      <c r="A48" s="4">
        <f t="shared" si="8"/>
        <v>46</v>
      </c>
      <c r="B48" s="4">
        <v>8753</v>
      </c>
      <c r="C48" s="4">
        <v>8765</v>
      </c>
      <c r="D48" s="6">
        <f t="shared" si="2"/>
        <v>1.0017142857142858</v>
      </c>
      <c r="H48" s="6">
        <f t="shared" si="3"/>
        <v>0</v>
      </c>
      <c r="J48" t="e">
        <f t="shared" si="9"/>
        <v>#NUM!</v>
      </c>
      <c r="K48">
        <f t="shared" si="10"/>
        <v>1.7128180036748251E-3</v>
      </c>
      <c r="L48" s="6" t="e">
        <f t="shared" si="4"/>
        <v>#NUM!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 t="e">
        <f t="shared" si="5"/>
        <v>#NUM!</v>
      </c>
      <c r="T48" t="e">
        <f t="shared" si="6"/>
        <v>#NUM!</v>
      </c>
      <c r="U48" t="e">
        <f t="shared" si="7"/>
        <v>#NUM!</v>
      </c>
      <c r="X48">
        <v>0.89333365899337402</v>
      </c>
    </row>
    <row r="49" spans="1:24" x14ac:dyDescent="0.25">
      <c r="A49" s="4">
        <f t="shared" si="8"/>
        <v>47</v>
      </c>
      <c r="B49" s="4">
        <v>8750</v>
      </c>
      <c r="C49" s="4">
        <v>8763</v>
      </c>
      <c r="D49" s="6">
        <f t="shared" si="2"/>
        <v>0.99977181973759266</v>
      </c>
      <c r="F49" s="4">
        <v>21110</v>
      </c>
      <c r="G49" s="4">
        <v>21120</v>
      </c>
      <c r="H49" s="6">
        <f t="shared" si="3"/>
        <v>1</v>
      </c>
      <c r="I49" s="3"/>
      <c r="J49" s="3">
        <f t="shared" si="9"/>
        <v>0</v>
      </c>
      <c r="K49" s="3">
        <f t="shared" si="10"/>
        <v>-2.2820629948425652E-4</v>
      </c>
      <c r="L49" s="6">
        <f t="shared" si="4"/>
        <v>0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0.81100000000000005</v>
      </c>
      <c r="T49" s="3">
        <f t="shared" si="6"/>
        <v>0.71203100000000008</v>
      </c>
      <c r="U49" s="3">
        <f t="shared" si="7"/>
        <v>1.1389953527304288</v>
      </c>
      <c r="X49">
        <v>0.94378341450176395</v>
      </c>
    </row>
    <row r="50" spans="1:24" x14ac:dyDescent="0.25">
      <c r="A50" s="4">
        <f t="shared" si="8"/>
        <v>48</v>
      </c>
      <c r="B50" s="4">
        <v>8765</v>
      </c>
      <c r="C50" s="4">
        <v>8772</v>
      </c>
      <c r="D50" s="6">
        <f t="shared" si="2"/>
        <v>1.001484187692659</v>
      </c>
      <c r="F50" s="4">
        <v>21120</v>
      </c>
      <c r="G50" s="4">
        <v>21130</v>
      </c>
      <c r="H50" s="6">
        <f t="shared" si="3"/>
        <v>1.000947418285173</v>
      </c>
      <c r="J50">
        <f t="shared" si="9"/>
        <v>9.4696976773615967E-4</v>
      </c>
      <c r="K50">
        <f t="shared" si="10"/>
        <v>1.4830873746898676E-3</v>
      </c>
      <c r="L50" s="6">
        <f t="shared" si="4"/>
        <v>0.63851245981659244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0.68687317781165447</v>
      </c>
      <c r="T50">
        <f t="shared" si="6"/>
        <v>0.75385101206814764</v>
      </c>
      <c r="U50">
        <f t="shared" si="7"/>
        <v>0.9111524251022185</v>
      </c>
      <c r="X50">
        <v>1.0433497240641165</v>
      </c>
    </row>
    <row r="51" spans="1:24" x14ac:dyDescent="0.25">
      <c r="A51" s="4">
        <f t="shared" si="8"/>
        <v>49</v>
      </c>
      <c r="B51" s="4">
        <v>8759</v>
      </c>
      <c r="C51" s="4">
        <v>8772</v>
      </c>
      <c r="D51" s="6">
        <f t="shared" si="2"/>
        <v>1.0015985384791048</v>
      </c>
      <c r="F51" s="4">
        <v>21110</v>
      </c>
      <c r="G51" s="4">
        <v>21120</v>
      </c>
      <c r="H51" s="6">
        <f t="shared" si="3"/>
        <v>1.0004737091425864</v>
      </c>
      <c r="J51">
        <f t="shared" si="9"/>
        <v>4.735969778314063E-4</v>
      </c>
      <c r="K51">
        <f t="shared" si="10"/>
        <v>1.5972621764351797E-3</v>
      </c>
      <c r="L51" s="6">
        <f t="shared" si="4"/>
        <v>0.29650547343980499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0.75335933596330196</v>
      </c>
      <c r="T51">
        <f t="shared" si="6"/>
        <v>0.73145092248841359</v>
      </c>
      <c r="U51">
        <f t="shared" si="7"/>
        <v>1.0299519937719888</v>
      </c>
      <c r="X51">
        <v>0.91185342059998586</v>
      </c>
    </row>
    <row r="52" spans="1:24" x14ac:dyDescent="0.25">
      <c r="A52" s="4">
        <f t="shared" si="8"/>
        <v>50</v>
      </c>
      <c r="B52" s="4">
        <v>8758</v>
      </c>
      <c r="C52" s="4">
        <v>8780</v>
      </c>
      <c r="D52" s="6">
        <f t="shared" si="2"/>
        <v>1.0010261087675294</v>
      </c>
      <c r="F52" s="4">
        <v>21110</v>
      </c>
      <c r="G52" s="4">
        <v>21120</v>
      </c>
      <c r="H52" s="6">
        <f t="shared" si="3"/>
        <v>1.0009478672985781</v>
      </c>
      <c r="J52">
        <f t="shared" si="9"/>
        <v>9.4741835603981102E-4</v>
      </c>
      <c r="K52">
        <f t="shared" si="10"/>
        <v>1.0255826777807778E-3</v>
      </c>
      <c r="L52" s="6">
        <f t="shared" si="4"/>
        <v>0.92378545052057259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0.6314161084188008</v>
      </c>
      <c r="T52">
        <f t="shared" si="6"/>
        <v>0.77253525186729555</v>
      </c>
      <c r="U52">
        <f t="shared" si="7"/>
        <v>0.81732983303040796</v>
      </c>
      <c r="X52">
        <v>1.0369556012229781</v>
      </c>
    </row>
    <row r="53" spans="1:24" x14ac:dyDescent="0.25">
      <c r="A53" s="4">
        <f t="shared" si="8"/>
        <v>51</v>
      </c>
      <c r="B53" s="4">
        <v>8771</v>
      </c>
      <c r="C53" s="4">
        <v>8789</v>
      </c>
      <c r="D53" s="6">
        <f t="shared" si="2"/>
        <v>1.0036542194815576</v>
      </c>
      <c r="F53" s="4">
        <v>21100</v>
      </c>
      <c r="G53" s="4">
        <v>21110</v>
      </c>
      <c r="H53" s="6">
        <f t="shared" si="3"/>
        <v>1.0004739336492892</v>
      </c>
      <c r="I53" s="3"/>
      <c r="J53" s="3">
        <f t="shared" si="9"/>
        <v>4.7382137820849038E-4</v>
      </c>
      <c r="K53" s="3">
        <f t="shared" si="10"/>
        <v>3.6475590424207959E-3</v>
      </c>
      <c r="L53" s="6">
        <f t="shared" si="4"/>
        <v>0.12990094819521461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0.78574725567085035</v>
      </c>
      <c r="T53" s="3">
        <f t="shared" si="6"/>
        <v>0.72053899250299391</v>
      </c>
      <c r="U53" s="3">
        <f t="shared" si="7"/>
        <v>1.0904992843500909</v>
      </c>
      <c r="X53">
        <v>0.98877488345675635</v>
      </c>
    </row>
    <row r="54" spans="1:24" x14ac:dyDescent="0.25">
      <c r="A54" s="4">
        <f t="shared" si="8"/>
        <v>52</v>
      </c>
      <c r="B54" s="4">
        <v>8757</v>
      </c>
      <c r="C54" s="4">
        <v>8784</v>
      </c>
      <c r="D54" s="6">
        <f t="shared" si="2"/>
        <v>1.0026252710877754</v>
      </c>
      <c r="F54" s="4">
        <v>21100</v>
      </c>
      <c r="G54" s="4">
        <v>21110</v>
      </c>
      <c r="H54" s="6" t="e">
        <f t="shared" si="3"/>
        <v>#DIV/0!</v>
      </c>
      <c r="J54" t="e">
        <f t="shared" si="9"/>
        <v>#DIV/0!</v>
      </c>
      <c r="K54">
        <f t="shared" si="10"/>
        <v>2.6218310829481187E-3</v>
      </c>
      <c r="L54" s="6" t="e">
        <f t="shared" si="4"/>
        <v>#DIV/0!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 t="e">
        <f t="shared" si="5"/>
        <v>#DIV/0!</v>
      </c>
      <c r="T54" t="e">
        <f t="shared" si="6"/>
        <v>#DIV/0!</v>
      </c>
      <c r="U54" t="e">
        <f t="shared" si="7"/>
        <v>#DIV/0!</v>
      </c>
    </row>
    <row r="55" spans="1:24" x14ac:dyDescent="0.25">
      <c r="A55" s="4">
        <f t="shared" si="8"/>
        <v>53</v>
      </c>
      <c r="B55" s="4">
        <v>8761</v>
      </c>
      <c r="C55" s="4">
        <v>8786</v>
      </c>
      <c r="D55" s="6">
        <f t="shared" si="2"/>
        <v>1.0021672179765029</v>
      </c>
      <c r="H55" s="6">
        <f t="shared" si="3"/>
        <v>0</v>
      </c>
      <c r="J55" t="e">
        <f t="shared" si="9"/>
        <v>#NUM!</v>
      </c>
      <c r="K55">
        <f t="shared" si="10"/>
        <v>2.1648729471393726E-3</v>
      </c>
      <c r="L55" s="6" t="e">
        <f t="shared" si="4"/>
        <v>#NUM!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 t="e">
        <f t="shared" si="5"/>
        <v>#NUM!</v>
      </c>
      <c r="T55" t="e">
        <f t="shared" si="6"/>
        <v>#NUM!</v>
      </c>
      <c r="U55" t="e">
        <f t="shared" si="7"/>
        <v>#NUM!</v>
      </c>
    </row>
    <row r="56" spans="1:24" x14ac:dyDescent="0.25">
      <c r="A56" s="4">
        <f t="shared" si="8"/>
        <v>54</v>
      </c>
      <c r="B56" s="4">
        <v>8767</v>
      </c>
      <c r="C56" s="4">
        <v>8780</v>
      </c>
      <c r="D56" s="6">
        <f t="shared" si="2"/>
        <v>1.0036579789666209</v>
      </c>
      <c r="F56" s="4">
        <v>21090</v>
      </c>
      <c r="G56" s="4">
        <v>21100</v>
      </c>
      <c r="H56" s="6">
        <f t="shared" si="3"/>
        <v>1.0004741583688952</v>
      </c>
      <c r="J56">
        <f t="shared" si="9"/>
        <v>4.7404599133756746E-4</v>
      </c>
      <c r="K56">
        <f t="shared" si="10"/>
        <v>3.6513048325038438E-3</v>
      </c>
      <c r="L56" s="6">
        <f t="shared" si="4"/>
        <v>0.12982920163707487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0.78576120320175269</v>
      </c>
      <c r="T56">
        <f t="shared" si="6"/>
        <v>0.72053429339042196</v>
      </c>
      <c r="U56">
        <f t="shared" si="7"/>
        <v>1.0905257534716497</v>
      </c>
    </row>
    <row r="57" spans="1:24" x14ac:dyDescent="0.25">
      <c r="A57" s="4">
        <f t="shared" si="8"/>
        <v>55</v>
      </c>
      <c r="B57" s="4">
        <v>8748</v>
      </c>
      <c r="C57" s="4">
        <v>8783</v>
      </c>
      <c r="D57" s="6">
        <f t="shared" si="2"/>
        <v>1.0041156968103351</v>
      </c>
      <c r="F57" s="4">
        <v>21090</v>
      </c>
      <c r="G57" s="4">
        <v>21100</v>
      </c>
      <c r="H57" s="6">
        <f t="shared" si="3"/>
        <v>1.0009487666034156</v>
      </c>
      <c r="J57">
        <f t="shared" si="9"/>
        <v>9.4831680885926E-4</v>
      </c>
      <c r="K57">
        <f t="shared" si="10"/>
        <v>4.1072504972625946E-3</v>
      </c>
      <c r="L57" s="6">
        <f t="shared" si="4"/>
        <v>0.23088847624251196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0.76611528021845576</v>
      </c>
      <c r="T57">
        <f t="shared" si="6"/>
        <v>0.72715327163997967</v>
      </c>
      <c r="U57">
        <f t="shared" si="7"/>
        <v>1.0535815626471754</v>
      </c>
    </row>
    <row r="58" spans="1:24" x14ac:dyDescent="0.25">
      <c r="A58" s="4">
        <f t="shared" si="8"/>
        <v>56</v>
      </c>
      <c r="B58" s="4">
        <v>8747</v>
      </c>
      <c r="C58" s="4">
        <v>8765</v>
      </c>
      <c r="D58" s="6">
        <f t="shared" si="2"/>
        <v>1.0018287804320494</v>
      </c>
      <c r="F58" s="4">
        <v>21080</v>
      </c>
      <c r="G58" s="4">
        <v>21090</v>
      </c>
      <c r="H58" s="6">
        <f t="shared" si="3"/>
        <v>1.0004743833017078</v>
      </c>
      <c r="J58">
        <f t="shared" si="9"/>
        <v>4.7427081752166337E-4</v>
      </c>
      <c r="K58">
        <f t="shared" si="10"/>
        <v>1.8271102490703261E-3</v>
      </c>
      <c r="L58" s="6">
        <f t="shared" si="4"/>
        <v>0.25957427460274102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0.76053876101722717</v>
      </c>
      <c r="T58">
        <f t="shared" si="6"/>
        <v>0.72903207668938119</v>
      </c>
      <c r="U58">
        <f t="shared" si="7"/>
        <v>1.043217144122</v>
      </c>
    </row>
    <row r="59" spans="1:24" x14ac:dyDescent="0.25">
      <c r="A59" s="4">
        <f t="shared" si="8"/>
        <v>57</v>
      </c>
      <c r="B59" s="4">
        <v>8749</v>
      </c>
      <c r="C59" s="4">
        <v>8776</v>
      </c>
      <c r="D59" s="6">
        <f t="shared" si="2"/>
        <v>1.0029714285714286</v>
      </c>
      <c r="F59" s="4">
        <v>21080</v>
      </c>
      <c r="G59" s="4">
        <v>21090</v>
      </c>
      <c r="H59" s="6">
        <f t="shared" si="3"/>
        <v>1.0004743833017078</v>
      </c>
      <c r="I59" s="3"/>
      <c r="J59" s="3">
        <f t="shared" si="9"/>
        <v>4.7427081752166337E-4</v>
      </c>
      <c r="K59" s="3">
        <f t="shared" si="10"/>
        <v>2.9670226034061143E-3</v>
      </c>
      <c r="L59" s="6">
        <f t="shared" si="4"/>
        <v>0.15984738942575122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0.77992566749563397</v>
      </c>
      <c r="T59" s="3">
        <f t="shared" si="6"/>
        <v>0.72250036461782907</v>
      </c>
      <c r="U59" s="3">
        <f t="shared" si="7"/>
        <v>1.0794813479550012</v>
      </c>
    </row>
    <row r="60" spans="1:24" x14ac:dyDescent="0.25">
      <c r="A60" s="4">
        <f t="shared" si="8"/>
        <v>58</v>
      </c>
      <c r="B60" s="4">
        <v>8750</v>
      </c>
      <c r="C60" s="4">
        <v>8752</v>
      </c>
      <c r="D60" s="6">
        <f t="shared" si="2"/>
        <v>1.0002285714285715</v>
      </c>
      <c r="F60" s="4">
        <v>21080</v>
      </c>
      <c r="G60" s="4">
        <v>21090</v>
      </c>
      <c r="H60" s="6">
        <f t="shared" si="3"/>
        <v>1.0004743833017078</v>
      </c>
      <c r="J60">
        <f t="shared" si="9"/>
        <v>4.7427081752166337E-4</v>
      </c>
      <c r="K60">
        <f t="shared" si="10"/>
        <v>2.2854531010236864E-4</v>
      </c>
      <c r="L60" s="6">
        <f t="shared" si="4"/>
        <v>2.0751719530329931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0.4075865723303862</v>
      </c>
      <c r="T60">
        <f t="shared" si="6"/>
        <v>0.84794646223584902</v>
      </c>
      <c r="U60">
        <f t="shared" si="7"/>
        <v>0.48067488984583973</v>
      </c>
    </row>
    <row r="61" spans="1:24" x14ac:dyDescent="0.25">
      <c r="A61" s="4">
        <f t="shared" si="8"/>
        <v>59</v>
      </c>
      <c r="B61" s="4">
        <v>8750</v>
      </c>
      <c r="C61" s="4">
        <v>8773</v>
      </c>
      <c r="D61" s="6">
        <f t="shared" si="2"/>
        <v>1.0030871255431055</v>
      </c>
      <c r="F61" s="4">
        <v>21080</v>
      </c>
      <c r="G61" s="4">
        <v>21090</v>
      </c>
      <c r="H61" s="6">
        <f t="shared" si="3"/>
        <v>1.0004743833017078</v>
      </c>
      <c r="J61">
        <f t="shared" si="9"/>
        <v>4.7427081752166337E-4</v>
      </c>
      <c r="K61">
        <f t="shared" si="10"/>
        <v>3.0823701555180733E-3</v>
      </c>
      <c r="L61" s="6">
        <f t="shared" si="4"/>
        <v>0.15386562729094089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0.78108852205464119</v>
      </c>
      <c r="T61">
        <f t="shared" si="6"/>
        <v>0.72210858312504755</v>
      </c>
      <c r="U61">
        <f t="shared" si="7"/>
        <v>1.0816773824711345</v>
      </c>
    </row>
    <row r="62" spans="1:24" x14ac:dyDescent="0.25">
      <c r="A62" s="4">
        <f t="shared" si="8"/>
        <v>60</v>
      </c>
      <c r="B62" s="4">
        <v>8746</v>
      </c>
      <c r="C62" s="4">
        <v>8763</v>
      </c>
      <c r="D62" s="6">
        <f t="shared" si="2"/>
        <v>1.0019437457123257</v>
      </c>
      <c r="F62" s="4">
        <v>21080</v>
      </c>
      <c r="G62" s="4">
        <v>21090</v>
      </c>
      <c r="H62" s="6" t="e">
        <f t="shared" si="3"/>
        <v>#DIV/0!</v>
      </c>
      <c r="J62" t="e">
        <f t="shared" si="9"/>
        <v>#DIV/0!</v>
      </c>
      <c r="K62">
        <f t="shared" si="10"/>
        <v>1.9418590829848096E-3</v>
      </c>
      <c r="L62" s="6" t="e">
        <f t="shared" si="4"/>
        <v>#DIV/0!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 t="e">
        <f t="shared" si="5"/>
        <v>#DIV/0!</v>
      </c>
      <c r="T62" t="e">
        <f t="shared" si="6"/>
        <v>#DIV/0!</v>
      </c>
      <c r="U62" t="e">
        <f t="shared" si="7"/>
        <v>#DIV/0!</v>
      </c>
    </row>
    <row r="63" spans="1:24" x14ac:dyDescent="0.25">
      <c r="A63" s="4">
        <f t="shared" si="8"/>
        <v>61</v>
      </c>
      <c r="B63" s="4">
        <v>8746</v>
      </c>
      <c r="C63" s="4">
        <v>8760</v>
      </c>
      <c r="D63" s="6">
        <f t="shared" si="2"/>
        <v>1.0020590253946466</v>
      </c>
      <c r="H63" s="6">
        <f t="shared" si="3"/>
        <v>0</v>
      </c>
      <c r="J63" t="e">
        <f t="shared" si="9"/>
        <v>#NUM!</v>
      </c>
      <c r="K63">
        <f t="shared" si="10"/>
        <v>2.0569085071773965E-3</v>
      </c>
      <c r="L63" s="6" t="e">
        <f t="shared" si="4"/>
        <v>#NUM!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 t="e">
        <f t="shared" si="5"/>
        <v>#NUM!</v>
      </c>
      <c r="T63" t="e">
        <f t="shared" si="6"/>
        <v>#NUM!</v>
      </c>
      <c r="U63" t="e">
        <f t="shared" si="7"/>
        <v>#NUM!</v>
      </c>
    </row>
    <row r="64" spans="1:24" x14ac:dyDescent="0.25">
      <c r="A64" s="4">
        <f t="shared" si="8"/>
        <v>62</v>
      </c>
      <c r="B64" s="4">
        <v>8742</v>
      </c>
      <c r="C64" s="4">
        <v>8763</v>
      </c>
      <c r="D64" s="6">
        <f t="shared" si="2"/>
        <v>1.0028610666056306</v>
      </c>
      <c r="F64" s="4">
        <v>21070</v>
      </c>
      <c r="G64" s="4">
        <v>21080</v>
      </c>
      <c r="H64" s="6">
        <f t="shared" si="3"/>
        <v>1.0009496676163343</v>
      </c>
      <c r="J64">
        <f t="shared" si="9"/>
        <v>9.4921696733215525E-4</v>
      </c>
      <c r="K64">
        <f t="shared" si="10"/>
        <v>2.8569815444694571E-3</v>
      </c>
      <c r="L64" s="6">
        <f t="shared" si="4"/>
        <v>0.3322446969143531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0.74641163091984986</v>
      </c>
      <c r="T64">
        <f t="shared" si="6"/>
        <v>0.73379169866910254</v>
      </c>
      <c r="U64">
        <f t="shared" si="7"/>
        <v>1.0171982488676778</v>
      </c>
    </row>
    <row r="65" spans="1:21" x14ac:dyDescent="0.25">
      <c r="A65" s="4">
        <f t="shared" si="8"/>
        <v>63</v>
      </c>
      <c r="B65" s="4">
        <v>8738</v>
      </c>
      <c r="C65" s="4">
        <v>8752</v>
      </c>
      <c r="D65" s="6">
        <f t="shared" si="2"/>
        <v>1.0011439029970259</v>
      </c>
      <c r="F65" s="4">
        <v>21060</v>
      </c>
      <c r="G65" s="4">
        <v>21070</v>
      </c>
      <c r="H65" s="6" t="e">
        <f t="shared" si="3"/>
        <v>#DIV/0!</v>
      </c>
      <c r="J65" t="e">
        <f t="shared" si="9"/>
        <v>#DIV/0!</v>
      </c>
      <c r="K65">
        <f t="shared" si="10"/>
        <v>1.1432492385026938E-3</v>
      </c>
      <c r="L65" s="6" t="e">
        <f t="shared" si="4"/>
        <v>#DIV/0!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 t="e">
        <f t="shared" si="5"/>
        <v>#DIV/0!</v>
      </c>
      <c r="T65" t="e">
        <f t="shared" si="6"/>
        <v>#DIV/0!</v>
      </c>
      <c r="U65" t="e">
        <f t="shared" si="7"/>
        <v>#DIV/0!</v>
      </c>
    </row>
    <row r="66" spans="1:21" x14ac:dyDescent="0.25">
      <c r="A66" s="4">
        <f t="shared" si="8"/>
        <v>64</v>
      </c>
      <c r="B66" s="4">
        <v>8742</v>
      </c>
      <c r="C66" s="4">
        <v>8755</v>
      </c>
      <c r="D66" s="6">
        <f t="shared" si="2"/>
        <v>1.0022896393817973</v>
      </c>
      <c r="H66" s="6">
        <f t="shared" si="3"/>
        <v>0</v>
      </c>
      <c r="J66" t="e">
        <f t="shared" ref="J66:J92" si="11">LN(H66)</f>
        <v>#NUM!</v>
      </c>
      <c r="K66">
        <f t="shared" ref="K66:K92" si="12">LN(D66)</f>
        <v>2.2870221517951898E-3</v>
      </c>
      <c r="L66" s="6" t="e">
        <f t="shared" si="4"/>
        <v>#NUM!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 t="e">
        <f t="shared" si="5"/>
        <v>#NUM!</v>
      </c>
      <c r="T66" t="e">
        <f t="shared" si="6"/>
        <v>#NUM!</v>
      </c>
      <c r="U66" t="e">
        <f t="shared" si="7"/>
        <v>#NUM!</v>
      </c>
    </row>
    <row r="67" spans="1:21" x14ac:dyDescent="0.25">
      <c r="A67" s="5">
        <f t="shared" si="8"/>
        <v>65</v>
      </c>
      <c r="B67" s="4">
        <v>8735</v>
      </c>
      <c r="C67" s="4">
        <v>8746</v>
      </c>
      <c r="D67" s="6">
        <f t="shared" ref="D67:D92" si="13">C67/B68</f>
        <v>1.0011446886446886</v>
      </c>
      <c r="E67" s="3"/>
      <c r="F67" s="4">
        <v>21060</v>
      </c>
      <c r="G67" s="4">
        <v>21070</v>
      </c>
      <c r="H67" s="6" t="e">
        <f t="shared" ref="H67:H92" si="14">G67/F68</f>
        <v>#DIV/0!</v>
      </c>
      <c r="I67" s="3"/>
      <c r="J67" s="3" t="e">
        <f t="shared" si="11"/>
        <v>#DIV/0!</v>
      </c>
      <c r="K67" s="3">
        <f t="shared" si="12"/>
        <v>1.1440339881796224E-3</v>
      </c>
      <c r="L67" s="6" t="e">
        <f t="shared" ref="L67:L92" si="15">J67/K67</f>
        <v>#DIV/0!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 t="e">
        <f t="shared" ref="S67:S89" si="16">O67-P67*L67</f>
        <v>#DIV/0!</v>
      </c>
      <c r="T67" s="3" t="e">
        <f t="shared" ref="T67:T91" si="17">(O67-Q67)+(N67-P67)*L67</f>
        <v>#DIV/0!</v>
      </c>
      <c r="U67" s="3" t="e">
        <f t="shared" ref="U67:U91" si="18">S67/T67</f>
        <v>#DIV/0!</v>
      </c>
    </row>
    <row r="68" spans="1:21" x14ac:dyDescent="0.25">
      <c r="A68" s="4">
        <f t="shared" ref="A68:A92" si="19">A67+1</f>
        <v>66</v>
      </c>
      <c r="B68" s="4">
        <v>8736</v>
      </c>
      <c r="C68" s="4">
        <v>8754</v>
      </c>
      <c r="D68" s="6">
        <f t="shared" si="13"/>
        <v>1.0025194686211636</v>
      </c>
      <c r="H68" s="6">
        <f t="shared" si="14"/>
        <v>0</v>
      </c>
      <c r="J68" t="e">
        <f t="shared" si="11"/>
        <v>#NUM!</v>
      </c>
      <c r="K68">
        <f t="shared" si="12"/>
        <v>2.5163000810061861E-3</v>
      </c>
      <c r="L68" s="6" t="e">
        <f t="shared" si="15"/>
        <v>#NUM!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 t="e">
        <f t="shared" si="16"/>
        <v>#NUM!</v>
      </c>
      <c r="T68" t="e">
        <f t="shared" si="17"/>
        <v>#NUM!</v>
      </c>
      <c r="U68" t="e">
        <f t="shared" si="18"/>
        <v>#NUM!</v>
      </c>
    </row>
    <row r="69" spans="1:21" x14ac:dyDescent="0.25">
      <c r="A69" s="4">
        <f t="shared" si="19"/>
        <v>67</v>
      </c>
      <c r="B69" s="4">
        <v>8732</v>
      </c>
      <c r="C69" s="4">
        <v>8757</v>
      </c>
      <c r="D69" s="6">
        <f t="shared" si="13"/>
        <v>1.0030927835051546</v>
      </c>
      <c r="F69" s="4">
        <v>21060</v>
      </c>
      <c r="G69" s="4">
        <v>21070</v>
      </c>
      <c r="H69" s="6" t="e">
        <f t="shared" si="14"/>
        <v>#DIV/0!</v>
      </c>
      <c r="J69" t="e">
        <f t="shared" si="11"/>
        <v>#DIV/0!</v>
      </c>
      <c r="K69">
        <f t="shared" si="12"/>
        <v>3.0880106885765451E-3</v>
      </c>
      <c r="L69" s="6" t="e">
        <f t="shared" si="15"/>
        <v>#DIV/0!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 t="e">
        <f t="shared" si="16"/>
        <v>#DIV/0!</v>
      </c>
      <c r="T69" t="e">
        <f t="shared" si="17"/>
        <v>#DIV/0!</v>
      </c>
      <c r="U69" t="e">
        <f t="shared" si="18"/>
        <v>#DIV/0!</v>
      </c>
    </row>
    <row r="70" spans="1:21" x14ac:dyDescent="0.25">
      <c r="A70" s="4">
        <f t="shared" si="19"/>
        <v>68</v>
      </c>
      <c r="B70" s="4">
        <v>8730</v>
      </c>
      <c r="C70" s="4">
        <v>8736</v>
      </c>
      <c r="D70" s="6">
        <f t="shared" si="13"/>
        <v>1.0011460004584001</v>
      </c>
      <c r="H70" s="6">
        <f t="shared" si="14"/>
        <v>0</v>
      </c>
      <c r="J70" t="e">
        <f t="shared" si="11"/>
        <v>#NUM!</v>
      </c>
      <c r="K70">
        <f t="shared" si="12"/>
        <v>1.1453443011312579E-3</v>
      </c>
      <c r="L70" s="6" t="e">
        <f t="shared" si="15"/>
        <v>#NUM!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 t="e">
        <f t="shared" si="16"/>
        <v>#NUM!</v>
      </c>
      <c r="T70" t="e">
        <f t="shared" si="17"/>
        <v>#NUM!</v>
      </c>
      <c r="U70" t="e">
        <f t="shared" si="18"/>
        <v>#NUM!</v>
      </c>
    </row>
    <row r="71" spans="1:21" x14ac:dyDescent="0.25">
      <c r="A71" s="4">
        <f t="shared" si="19"/>
        <v>69</v>
      </c>
      <c r="B71" s="4">
        <v>8726</v>
      </c>
      <c r="C71" s="4">
        <v>8737</v>
      </c>
      <c r="D71" s="6">
        <f t="shared" si="13"/>
        <v>1.0018346519894508</v>
      </c>
      <c r="F71" s="4">
        <v>21060</v>
      </c>
      <c r="G71" s="4">
        <v>21070</v>
      </c>
      <c r="H71" s="6">
        <f t="shared" si="14"/>
        <v>1.001425855513308</v>
      </c>
      <c r="J71">
        <f t="shared" si="11"/>
        <v>1.4248399465885526E-3</v>
      </c>
      <c r="K71">
        <f t="shared" si="12"/>
        <v>1.8329710711089998E-3</v>
      </c>
      <c r="L71" s="6">
        <f t="shared" si="15"/>
        <v>0.77733902571985691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6"/>
        <v>0.65988529340005986</v>
      </c>
      <c r="T71">
        <f t="shared" si="17"/>
        <v>0.76294359682854784</v>
      </c>
      <c r="U71">
        <f t="shared" si="18"/>
        <v>0.86492015418061408</v>
      </c>
    </row>
    <row r="72" spans="1:21" x14ac:dyDescent="0.25">
      <c r="A72" s="4">
        <f t="shared" si="19"/>
        <v>70</v>
      </c>
      <c r="B72" s="4">
        <v>8721</v>
      </c>
      <c r="C72" s="4">
        <v>8735</v>
      </c>
      <c r="D72" s="6">
        <f t="shared" si="13"/>
        <v>1.0009166953133952</v>
      </c>
      <c r="F72" s="4">
        <v>21040</v>
      </c>
      <c r="G72" s="4">
        <v>21050</v>
      </c>
      <c r="H72" s="6">
        <f t="shared" si="14"/>
        <v>1.0009510223490252</v>
      </c>
      <c r="J72">
        <f t="shared" si="11"/>
        <v>9.5057041378202934E-4</v>
      </c>
      <c r="K72">
        <f t="shared" si="12"/>
        <v>9.16275404845627E-4</v>
      </c>
      <c r="L72" s="6">
        <f t="shared" si="15"/>
        <v>1.0374287127593262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6"/>
        <v>0.60932385823958701</v>
      </c>
      <c r="T72">
        <f t="shared" si="17"/>
        <v>0.77997843097088493</v>
      </c>
      <c r="U72">
        <f t="shared" si="18"/>
        <v>0.78120603601964456</v>
      </c>
    </row>
    <row r="73" spans="1:21" x14ac:dyDescent="0.25">
      <c r="A73" s="5">
        <f t="shared" si="19"/>
        <v>71</v>
      </c>
      <c r="B73" s="4">
        <v>8727</v>
      </c>
      <c r="C73" s="4">
        <v>8734</v>
      </c>
      <c r="D73" s="6">
        <f t="shared" si="13"/>
        <v>1.0014906547414288</v>
      </c>
      <c r="E73" s="3"/>
      <c r="F73" s="4">
        <v>21030</v>
      </c>
      <c r="G73" s="4">
        <v>21040</v>
      </c>
      <c r="H73" s="6" t="e">
        <f t="shared" si="14"/>
        <v>#DIV/0!</v>
      </c>
      <c r="I73" s="3"/>
      <c r="J73" s="3" t="e">
        <f t="shared" si="11"/>
        <v>#DIV/0!</v>
      </c>
      <c r="K73" s="3">
        <f t="shared" si="12"/>
        <v>1.4895448185207596E-3</v>
      </c>
      <c r="L73" s="6" t="e">
        <f t="shared" si="15"/>
        <v>#DIV/0!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 t="e">
        <f t="shared" si="16"/>
        <v>#DIV/0!</v>
      </c>
      <c r="T73" s="3" t="e">
        <f t="shared" si="17"/>
        <v>#DIV/0!</v>
      </c>
      <c r="U73" s="3" t="e">
        <f t="shared" si="18"/>
        <v>#DIV/0!</v>
      </c>
    </row>
    <row r="74" spans="1:21" x14ac:dyDescent="0.25">
      <c r="A74" s="4">
        <f t="shared" si="19"/>
        <v>72</v>
      </c>
      <c r="B74" s="4">
        <v>8721</v>
      </c>
      <c r="C74" s="4">
        <v>8730</v>
      </c>
      <c r="D74" s="6">
        <f t="shared" si="13"/>
        <v>1.0006877579092159</v>
      </c>
      <c r="H74" s="6">
        <f t="shared" si="14"/>
        <v>0</v>
      </c>
      <c r="I74" s="3"/>
      <c r="J74" s="3" t="e">
        <f t="shared" si="11"/>
        <v>#NUM!</v>
      </c>
      <c r="K74" s="3">
        <f t="shared" si="12"/>
        <v>6.8752151212819268E-4</v>
      </c>
      <c r="L74" s="6" t="e">
        <f t="shared" si="15"/>
        <v>#NUM!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 t="e">
        <f t="shared" si="16"/>
        <v>#NUM!</v>
      </c>
      <c r="T74" s="3" t="e">
        <f t="shared" si="17"/>
        <v>#NUM!</v>
      </c>
      <c r="U74" s="3" t="e">
        <f t="shared" si="18"/>
        <v>#NUM!</v>
      </c>
    </row>
    <row r="75" spans="1:21" x14ac:dyDescent="0.25">
      <c r="A75" s="4">
        <f t="shared" si="19"/>
        <v>73</v>
      </c>
      <c r="B75" s="4">
        <v>8724</v>
      </c>
      <c r="C75" s="4">
        <v>8732</v>
      </c>
      <c r="D75" s="6">
        <f t="shared" si="13"/>
        <v>1.00068760027504</v>
      </c>
      <c r="F75" s="4">
        <v>21030</v>
      </c>
      <c r="G75" s="4">
        <v>21040</v>
      </c>
      <c r="H75" s="6">
        <f t="shared" si="14"/>
        <v>1.0004755111745125</v>
      </c>
      <c r="J75">
        <f t="shared" si="11"/>
        <v>4.7539815490059602E-4</v>
      </c>
      <c r="K75">
        <f t="shared" si="12"/>
        <v>6.8736398627949067E-4</v>
      </c>
      <c r="L75" s="6">
        <f t="shared" si="15"/>
        <v>0.69162505512369576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6"/>
        <v>0.6765480892839536</v>
      </c>
      <c r="T75">
        <f t="shared" si="17"/>
        <v>0.7573296746103817</v>
      </c>
      <c r="U75">
        <f t="shared" si="18"/>
        <v>0.89333365899337402</v>
      </c>
    </row>
    <row r="76" spans="1:21" x14ac:dyDescent="0.25">
      <c r="A76" s="4">
        <f t="shared" si="19"/>
        <v>74</v>
      </c>
      <c r="B76" s="4">
        <v>8726</v>
      </c>
      <c r="C76" s="4">
        <v>8732</v>
      </c>
      <c r="D76" s="6">
        <f t="shared" si="13"/>
        <v>1.0004582951420715</v>
      </c>
      <c r="F76" s="4">
        <v>21030</v>
      </c>
      <c r="G76" s="4">
        <v>21040</v>
      </c>
      <c r="H76" s="6" t="e">
        <f t="shared" si="14"/>
        <v>#DIV/0!</v>
      </c>
      <c r="J76" t="e">
        <f t="shared" si="11"/>
        <v>#DIV/0!</v>
      </c>
      <c r="K76">
        <f t="shared" si="12"/>
        <v>4.5819015692779165E-4</v>
      </c>
      <c r="L76" s="6" t="e">
        <f t="shared" si="15"/>
        <v>#DIV/0!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 t="e">
        <f t="shared" si="16"/>
        <v>#DIV/0!</v>
      </c>
      <c r="T76" t="e">
        <f t="shared" si="17"/>
        <v>#DIV/0!</v>
      </c>
      <c r="U76" t="e">
        <f t="shared" si="18"/>
        <v>#DIV/0!</v>
      </c>
    </row>
    <row r="77" spans="1:21" x14ac:dyDescent="0.25">
      <c r="A77" s="4">
        <f t="shared" si="19"/>
        <v>75</v>
      </c>
      <c r="B77" s="4">
        <v>8728</v>
      </c>
      <c r="C77" s="4">
        <v>8735</v>
      </c>
      <c r="D77" s="6">
        <f t="shared" si="13"/>
        <v>1.0009166953133952</v>
      </c>
      <c r="H77" s="6">
        <f t="shared" si="14"/>
        <v>0</v>
      </c>
      <c r="J77" t="e">
        <f t="shared" si="11"/>
        <v>#NUM!</v>
      </c>
      <c r="K77">
        <f t="shared" si="12"/>
        <v>9.16275404845627E-4</v>
      </c>
      <c r="L77" s="6" t="e">
        <f t="shared" si="15"/>
        <v>#NUM!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 t="e">
        <f t="shared" si="16"/>
        <v>#NUM!</v>
      </c>
      <c r="T77" t="e">
        <f t="shared" si="17"/>
        <v>#NUM!</v>
      </c>
      <c r="U77" t="e">
        <f t="shared" si="18"/>
        <v>#NUM!</v>
      </c>
    </row>
    <row r="78" spans="1:21" x14ac:dyDescent="0.25">
      <c r="A78" s="4">
        <f t="shared" si="19"/>
        <v>76</v>
      </c>
      <c r="B78" s="4">
        <v>8727</v>
      </c>
      <c r="C78" s="4">
        <v>8734</v>
      </c>
      <c r="D78" s="6">
        <f t="shared" si="13"/>
        <v>1.001375831231369</v>
      </c>
      <c r="F78" s="4">
        <v>21040</v>
      </c>
      <c r="G78" s="4">
        <v>21050</v>
      </c>
      <c r="H78" s="6">
        <f t="shared" si="14"/>
        <v>1.0004752851711027</v>
      </c>
      <c r="J78">
        <f t="shared" si="11"/>
        <v>4.7517225888138627E-4</v>
      </c>
      <c r="K78">
        <f t="shared" si="12"/>
        <v>1.37488564279453E-3</v>
      </c>
      <c r="L78" s="6">
        <f t="shared" si="15"/>
        <v>0.34560856851743155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6"/>
        <v>0.74381369428021138</v>
      </c>
      <c r="T78">
        <f t="shared" si="17"/>
        <v>0.73466697880361775</v>
      </c>
      <c r="U78">
        <f t="shared" si="18"/>
        <v>1.012450151892615</v>
      </c>
    </row>
    <row r="79" spans="1:21" x14ac:dyDescent="0.25">
      <c r="A79" s="4">
        <f t="shared" si="19"/>
        <v>77</v>
      </c>
      <c r="B79" s="4">
        <v>8722</v>
      </c>
      <c r="C79" s="4">
        <v>8736</v>
      </c>
      <c r="D79" s="6">
        <f t="shared" si="13"/>
        <v>1.001834862385321</v>
      </c>
      <c r="F79" s="4">
        <v>21040</v>
      </c>
      <c r="G79" s="4">
        <v>21050</v>
      </c>
      <c r="H79" s="6">
        <f t="shared" si="14"/>
        <v>1.0004752851711027</v>
      </c>
      <c r="J79">
        <f t="shared" si="11"/>
        <v>4.7517225888138627E-4</v>
      </c>
      <c r="K79">
        <f t="shared" si="12"/>
        <v>1.8331810816609117E-3</v>
      </c>
      <c r="L79" s="6">
        <f t="shared" si="15"/>
        <v>0.25920639463007517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6"/>
        <v>0.76061027688391347</v>
      </c>
      <c r="T79">
        <f t="shared" si="17"/>
        <v>0.72900798202269146</v>
      </c>
      <c r="U79">
        <f t="shared" si="18"/>
        <v>1.0433497240641165</v>
      </c>
    </row>
    <row r="80" spans="1:21" x14ac:dyDescent="0.25">
      <c r="A80" s="4">
        <f t="shared" si="19"/>
        <v>78</v>
      </c>
      <c r="B80" s="4">
        <v>8720</v>
      </c>
      <c r="C80" s="4">
        <v>8733</v>
      </c>
      <c r="D80" s="6">
        <f t="shared" si="13"/>
        <v>1.0006875214850464</v>
      </c>
      <c r="F80" s="4">
        <v>21040</v>
      </c>
      <c r="G80" s="4">
        <v>21050</v>
      </c>
      <c r="H80" s="6" t="e">
        <f t="shared" si="14"/>
        <v>#DIV/0!</v>
      </c>
      <c r="J80" t="e">
        <f t="shared" si="11"/>
        <v>#DIV/0!</v>
      </c>
      <c r="K80">
        <f t="shared" si="12"/>
        <v>6.8728525042154585E-4</v>
      </c>
      <c r="L80" s="6" t="e">
        <f t="shared" si="15"/>
        <v>#DIV/0!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 t="e">
        <f t="shared" si="16"/>
        <v>#DIV/0!</v>
      </c>
      <c r="T80" t="e">
        <f t="shared" si="17"/>
        <v>#DIV/0!</v>
      </c>
      <c r="U80" t="e">
        <f t="shared" si="18"/>
        <v>#DIV/0!</v>
      </c>
    </row>
    <row r="81" spans="1:21" x14ac:dyDescent="0.25">
      <c r="A81" s="4">
        <f t="shared" si="19"/>
        <v>79</v>
      </c>
      <c r="B81" s="4">
        <v>8727</v>
      </c>
      <c r="C81" s="4">
        <v>8748</v>
      </c>
      <c r="D81" s="6">
        <f t="shared" si="13"/>
        <v>1.0014882655981683</v>
      </c>
      <c r="H81" s="6" t="e">
        <f t="shared" si="14"/>
        <v>#DIV/0!</v>
      </c>
      <c r="J81" t="e">
        <f t="shared" si="11"/>
        <v>#DIV/0!</v>
      </c>
      <c r="K81">
        <f t="shared" si="12"/>
        <v>1.487159228501512E-3</v>
      </c>
      <c r="L81" s="6" t="e">
        <f t="shared" si="15"/>
        <v>#DIV/0!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 t="e">
        <f t="shared" si="16"/>
        <v>#DIV/0!</v>
      </c>
      <c r="T81" t="e">
        <f t="shared" si="17"/>
        <v>#DIV/0!</v>
      </c>
      <c r="U81" t="e">
        <f t="shared" si="18"/>
        <v>#DIV/0!</v>
      </c>
    </row>
    <row r="82" spans="1:21" x14ac:dyDescent="0.25">
      <c r="A82" s="4">
        <f t="shared" si="19"/>
        <v>80</v>
      </c>
      <c r="B82" s="4">
        <v>8735</v>
      </c>
      <c r="C82" s="4">
        <v>8748</v>
      </c>
      <c r="D82" s="6">
        <f t="shared" si="13"/>
        <v>1.0022914757103574</v>
      </c>
      <c r="H82" s="6">
        <f t="shared" si="14"/>
        <v>0</v>
      </c>
      <c r="I82" s="3"/>
      <c r="J82" s="3" t="e">
        <f t="shared" si="11"/>
        <v>#NUM!</v>
      </c>
      <c r="K82" s="3">
        <f t="shared" si="12"/>
        <v>2.2888542837516132E-3</v>
      </c>
      <c r="L82" s="6" t="e">
        <f t="shared" si="15"/>
        <v>#NUM!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 t="e">
        <f t="shared" si="16"/>
        <v>#NUM!</v>
      </c>
      <c r="T82" s="3" t="e">
        <f t="shared" si="17"/>
        <v>#NUM!</v>
      </c>
      <c r="U82" s="3" t="e">
        <f t="shared" si="18"/>
        <v>#NUM!</v>
      </c>
    </row>
    <row r="83" spans="1:21" x14ac:dyDescent="0.25">
      <c r="A83" s="4">
        <f t="shared" si="19"/>
        <v>81</v>
      </c>
      <c r="B83" s="4">
        <v>8728</v>
      </c>
      <c r="C83" s="4">
        <v>8740</v>
      </c>
      <c r="D83" s="6">
        <f t="shared" si="13"/>
        <v>1.0008015573113478</v>
      </c>
      <c r="F83" s="4">
        <v>21050</v>
      </c>
      <c r="G83" s="4">
        <v>21070</v>
      </c>
      <c r="H83" s="6">
        <f t="shared" si="14"/>
        <v>1</v>
      </c>
      <c r="J83">
        <f t="shared" si="11"/>
        <v>0</v>
      </c>
      <c r="K83">
        <f t="shared" si="12"/>
        <v>8.0123623584825541E-4</v>
      </c>
      <c r="L83" s="6">
        <f t="shared" si="15"/>
        <v>0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6"/>
        <v>0.81100000000000005</v>
      </c>
      <c r="T83">
        <f t="shared" si="17"/>
        <v>0.71203100000000008</v>
      </c>
      <c r="U83">
        <f t="shared" si="18"/>
        <v>1.1389953527304288</v>
      </c>
    </row>
    <row r="84" spans="1:21" x14ac:dyDescent="0.25">
      <c r="A84" s="4">
        <f t="shared" si="19"/>
        <v>82</v>
      </c>
      <c r="B84" s="4">
        <v>8733</v>
      </c>
      <c r="C84" s="4">
        <v>8743</v>
      </c>
      <c r="D84" s="6">
        <f t="shared" si="13"/>
        <v>1.0014891179839633</v>
      </c>
      <c r="F84" s="4">
        <v>21070</v>
      </c>
      <c r="G84" s="4">
        <v>21090</v>
      </c>
      <c r="H84" s="6">
        <f t="shared" si="14"/>
        <v>1.0004743833017078</v>
      </c>
      <c r="J84">
        <f t="shared" si="11"/>
        <v>4.7427081752166337E-4</v>
      </c>
      <c r="K84">
        <f t="shared" si="12"/>
        <v>1.4880103472430864E-3</v>
      </c>
      <c r="L84" s="6">
        <f t="shared" si="15"/>
        <v>0.31872817174986007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6"/>
        <v>0.74903924341182726</v>
      </c>
      <c r="T84">
        <f t="shared" si="17"/>
        <v>0.73290642033692888</v>
      </c>
      <c r="U84">
        <f t="shared" si="18"/>
        <v>1.0220121186378499</v>
      </c>
    </row>
    <row r="85" spans="1:21" x14ac:dyDescent="0.25">
      <c r="A85" s="4">
        <f t="shared" si="19"/>
        <v>83</v>
      </c>
      <c r="B85" s="4">
        <v>8730</v>
      </c>
      <c r="C85" s="4">
        <v>8749</v>
      </c>
      <c r="D85" s="6">
        <f t="shared" si="13"/>
        <v>1.0006862632963514</v>
      </c>
      <c r="F85" s="4">
        <v>21080</v>
      </c>
      <c r="G85" s="4">
        <v>21100</v>
      </c>
      <c r="H85" s="6">
        <f t="shared" si="14"/>
        <v>1.0004741583688952</v>
      </c>
      <c r="J85">
        <f t="shared" si="11"/>
        <v>4.7404599133756746E-4</v>
      </c>
      <c r="K85">
        <f t="shared" si="12"/>
        <v>6.8602792537354577E-4</v>
      </c>
      <c r="L85" s="6">
        <f t="shared" si="15"/>
        <v>0.69100101293900962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6"/>
        <v>0.67666940308465662</v>
      </c>
      <c r="T85">
        <f t="shared" si="17"/>
        <v>0.75728880234345342</v>
      </c>
      <c r="U85">
        <f t="shared" si="18"/>
        <v>0.89354206874666886</v>
      </c>
    </row>
    <row r="86" spans="1:21" x14ac:dyDescent="0.25">
      <c r="A86" s="4">
        <f t="shared" si="19"/>
        <v>84</v>
      </c>
      <c r="B86" s="4">
        <v>8743</v>
      </c>
      <c r="C86" s="4">
        <v>8751</v>
      </c>
      <c r="D86" s="6">
        <f t="shared" si="13"/>
        <v>1.0001142857142857</v>
      </c>
      <c r="F86" s="4">
        <v>21090</v>
      </c>
      <c r="G86" s="4">
        <v>21100</v>
      </c>
      <c r="H86" s="6">
        <f t="shared" si="14"/>
        <v>1.001423825344091</v>
      </c>
      <c r="I86" s="3"/>
      <c r="J86" s="3">
        <f t="shared" si="11"/>
        <v>1.4228126659230444E-3</v>
      </c>
      <c r="K86" s="3">
        <f t="shared" si="12"/>
        <v>1.1427918417101634E-4</v>
      </c>
      <c r="L86" s="6">
        <f t="shared" si="15"/>
        <v>12.450322219607694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6"/>
        <v>-1.6093426394917354</v>
      </c>
      <c r="T86" s="3">
        <f t="shared" si="17"/>
        <v>1.5274773040954259</v>
      </c>
      <c r="U86" s="3">
        <f t="shared" si="18"/>
        <v>-1.0535951239189052</v>
      </c>
    </row>
    <row r="87" spans="1:21" x14ac:dyDescent="0.25">
      <c r="A87" s="5">
        <f t="shared" si="19"/>
        <v>85</v>
      </c>
      <c r="B87" s="4">
        <v>8750</v>
      </c>
      <c r="C87" s="4">
        <v>8777</v>
      </c>
      <c r="D87" s="6">
        <f t="shared" si="13"/>
        <v>1.0026273703449851</v>
      </c>
      <c r="E87" s="3"/>
      <c r="F87" s="4">
        <v>21070</v>
      </c>
      <c r="G87" s="4">
        <v>21090</v>
      </c>
      <c r="H87" s="6">
        <f t="shared" si="14"/>
        <v>1.0014245014245013</v>
      </c>
      <c r="I87" s="3"/>
      <c r="J87" s="3">
        <f t="shared" si="11"/>
        <v>1.4234877848537057E-3</v>
      </c>
      <c r="K87" s="3">
        <f t="shared" si="12"/>
        <v>2.623924841276866E-3</v>
      </c>
      <c r="L87" s="6">
        <f t="shared" si="15"/>
        <v>0.54250326170203933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6"/>
        <v>0.70553736592512362</v>
      </c>
      <c r="T87" s="3">
        <f t="shared" si="17"/>
        <v>0.74756279362843681</v>
      </c>
      <c r="U87" s="3">
        <f t="shared" si="18"/>
        <v>0.94378341450176395</v>
      </c>
    </row>
    <row r="88" spans="1:21" x14ac:dyDescent="0.25">
      <c r="A88" s="5">
        <f t="shared" si="19"/>
        <v>86</v>
      </c>
      <c r="B88" s="4">
        <v>8754</v>
      </c>
      <c r="C88" s="4">
        <v>8784</v>
      </c>
      <c r="D88" s="6">
        <f t="shared" si="13"/>
        <v>1.0033123929183323</v>
      </c>
      <c r="E88" s="3"/>
      <c r="F88" s="4">
        <v>21060</v>
      </c>
      <c r="G88" s="4">
        <v>21120</v>
      </c>
      <c r="H88" s="6">
        <f t="shared" si="14"/>
        <v>0.99905392620624411</v>
      </c>
      <c r="I88" s="3"/>
      <c r="J88" s="3">
        <f t="shared" si="11"/>
        <v>-9.4652160403082446E-4</v>
      </c>
      <c r="K88" s="3">
        <f t="shared" si="12"/>
        <v>3.3069190293595588E-3</v>
      </c>
      <c r="L88" s="6">
        <f t="shared" si="15"/>
        <v>-0.28622460835218411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6"/>
        <v>0.8666420638636646</v>
      </c>
      <c r="T88" s="3">
        <f t="shared" si="17"/>
        <v>0.69328443305136545</v>
      </c>
      <c r="U88" s="3">
        <f t="shared" si="18"/>
        <v>1.2500526804695398</v>
      </c>
    </row>
    <row r="89" spans="1:21" x14ac:dyDescent="0.25">
      <c r="A89" s="4">
        <f t="shared" si="19"/>
        <v>87</v>
      </c>
      <c r="B89" s="4">
        <v>8755</v>
      </c>
      <c r="C89" s="4">
        <v>8760</v>
      </c>
      <c r="D89" s="6">
        <f t="shared" si="13"/>
        <v>1.0014862238481765</v>
      </c>
      <c r="F89" s="4">
        <v>21140</v>
      </c>
      <c r="G89" s="4">
        <v>21170</v>
      </c>
      <c r="H89" s="6">
        <f t="shared" si="14"/>
        <v>1.0009456264775414</v>
      </c>
      <c r="J89">
        <f t="shared" si="11"/>
        <v>9.4517965448681347E-4</v>
      </c>
      <c r="K89">
        <f t="shared" si="12"/>
        <v>1.4851205105822353E-3</v>
      </c>
      <c r="L89" s="6">
        <f t="shared" si="15"/>
        <v>0.6364329680668539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6"/>
        <v>0.6872774310078037</v>
      </c>
      <c r="T89">
        <f t="shared" si="17"/>
        <v>0.75371481367650672</v>
      </c>
      <c r="U89">
        <f t="shared" si="18"/>
        <v>0.91185342059998586</v>
      </c>
    </row>
    <row r="90" spans="1:21" x14ac:dyDescent="0.25">
      <c r="A90" s="4">
        <f t="shared" si="19"/>
        <v>88</v>
      </c>
      <c r="B90" s="4">
        <v>8747</v>
      </c>
      <c r="C90" s="4">
        <v>8757</v>
      </c>
      <c r="D90" s="6">
        <f t="shared" si="13"/>
        <v>1.0021744106202792</v>
      </c>
      <c r="F90" s="4">
        <v>21150</v>
      </c>
      <c r="G90" s="4">
        <v>21160</v>
      </c>
      <c r="H90" s="6">
        <f t="shared" si="14"/>
        <v>1.0009460737937559</v>
      </c>
      <c r="J90">
        <f t="shared" si="11"/>
        <v>9.4562654800703025E-4</v>
      </c>
      <c r="K90">
        <f t="shared" si="12"/>
        <v>2.1720500108432495E-3</v>
      </c>
      <c r="L90" s="6">
        <f t="shared" si="15"/>
        <v>0.43536131455827393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0.76791272605948224</v>
      </c>
      <c r="T90">
        <f t="shared" si="17"/>
        <v>0.74054542465830875</v>
      </c>
      <c r="U90">
        <f t="shared" si="18"/>
        <v>1.0369556012229781</v>
      </c>
    </row>
    <row r="91" spans="1:21" x14ac:dyDescent="0.25">
      <c r="A91" s="4">
        <f t="shared" si="19"/>
        <v>89</v>
      </c>
      <c r="B91" s="4">
        <v>8738</v>
      </c>
      <c r="C91" s="4">
        <v>8754</v>
      </c>
      <c r="D91" s="6">
        <f t="shared" si="13"/>
        <v>1.0021751574127076</v>
      </c>
      <c r="F91" s="4">
        <v>21140</v>
      </c>
      <c r="G91" s="4">
        <v>21150</v>
      </c>
      <c r="H91" s="6">
        <f t="shared" si="14"/>
        <v>1.0014204545454546</v>
      </c>
      <c r="J91">
        <f t="shared" si="11"/>
        <v>1.4194466542262925E-3</v>
      </c>
      <c r="K91">
        <f t="shared" si="12"/>
        <v>2.1727951826837821E-3</v>
      </c>
      <c r="L91" s="6">
        <f t="shared" si="15"/>
        <v>0.6532813886640837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0.74634539424530433</v>
      </c>
      <c r="T91">
        <f t="shared" si="17"/>
        <v>0.75481831783194298</v>
      </c>
      <c r="U91">
        <f t="shared" si="18"/>
        <v>0.98877488345675635</v>
      </c>
    </row>
    <row r="92" spans="1:21" x14ac:dyDescent="0.25">
      <c r="A92" s="4">
        <f t="shared" si="19"/>
        <v>90</v>
      </c>
      <c r="B92" s="4">
        <v>8735</v>
      </c>
      <c r="C92" s="4">
        <v>8746</v>
      </c>
      <c r="D92" s="6" t="e">
        <f t="shared" si="13"/>
        <v>#DIV/0!</v>
      </c>
      <c r="F92" s="4">
        <v>21120</v>
      </c>
      <c r="G92" s="4">
        <v>21130</v>
      </c>
      <c r="H92" s="6" t="e">
        <f t="shared" si="14"/>
        <v>#DIV/0!</v>
      </c>
      <c r="J92" t="e">
        <f t="shared" si="11"/>
        <v>#DIV/0!</v>
      </c>
      <c r="K92" t="e">
        <f t="shared" si="12"/>
        <v>#DIV/0!</v>
      </c>
      <c r="L92" s="6" t="e">
        <f t="shared" si="15"/>
        <v>#DIV/0!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G1" workbookViewId="0">
      <selection activeCell="Y11" sqref="Y11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Z1" s="1"/>
    </row>
    <row r="2" spans="1:26" x14ac:dyDescent="0.25">
      <c r="A2" s="4">
        <v>0</v>
      </c>
      <c r="B2" s="4">
        <v>8831</v>
      </c>
      <c r="C2" s="4">
        <v>8842</v>
      </c>
      <c r="D2" s="6">
        <f>C3/B2</f>
        <v>1.0022647491790284</v>
      </c>
      <c r="F2" s="4">
        <v>21230</v>
      </c>
      <c r="G2" s="4">
        <v>21250</v>
      </c>
      <c r="H2" s="6">
        <f>G3/F2</f>
        <v>1.0004710315591145</v>
      </c>
      <c r="J2">
        <f t="shared" ref="J2:J33" si="0">LN(H2)</f>
        <v>4.7092065857343873E-4</v>
      </c>
      <c r="K2">
        <f t="shared" ref="K2:K33" si="1">LN(D2)</f>
        <v>2.2621885000747135E-3</v>
      </c>
      <c r="L2" s="6">
        <f>J2/K2</f>
        <v>0.20817038834645549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0.77053167650544907</v>
      </c>
      <c r="T2">
        <f>(O2-Q2)+(N2-P2)*L2</f>
        <v>0.72566532775513959</v>
      </c>
      <c r="U2">
        <f>S2/T2</f>
        <v>1.0618278799251777</v>
      </c>
      <c r="X2">
        <v>1.0618278799251777</v>
      </c>
    </row>
    <row r="3" spans="1:26" x14ac:dyDescent="0.25">
      <c r="A3" s="4">
        <f>A2+1</f>
        <v>1</v>
      </c>
      <c r="B3" s="4">
        <v>8838</v>
      </c>
      <c r="C3" s="4">
        <v>8851</v>
      </c>
      <c r="D3" s="6">
        <f t="shared" ref="D3:D66" si="2">C4/B3</f>
        <v>1.0019235121068115</v>
      </c>
      <c r="F3" s="4">
        <v>21200</v>
      </c>
      <c r="G3" s="4">
        <v>21240</v>
      </c>
      <c r="H3" s="6">
        <f t="shared" ref="H3:H66" si="3">G4/F3</f>
        <v>1.0009433962264151</v>
      </c>
      <c r="J3">
        <f t="shared" si="0"/>
        <v>9.4295150787036277E-4</v>
      </c>
      <c r="K3">
        <f t="shared" si="1"/>
        <v>1.9216645262486679E-3</v>
      </c>
      <c r="L3" s="6">
        <f t="shared" ref="L3:L66" si="4">J3/K3</f>
        <v>0.49069517337197421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0.71560885829648824</v>
      </c>
      <c r="T3">
        <f t="shared" ref="T3:T66" si="6">(O3-Q3)+(N3-P3)*L3</f>
        <v>0.7441695710751709</v>
      </c>
      <c r="U3">
        <f t="shared" ref="U3:U66" si="7">S3/T3</f>
        <v>0.96162069252923321</v>
      </c>
      <c r="X3">
        <v>0.96162069252923321</v>
      </c>
    </row>
    <row r="4" spans="1:26" x14ac:dyDescent="0.25">
      <c r="A4" s="4">
        <f t="shared" ref="A4:A67" si="8">A3+1</f>
        <v>2</v>
      </c>
      <c r="B4" s="4">
        <v>8836</v>
      </c>
      <c r="C4" s="4">
        <v>8855</v>
      </c>
      <c r="D4" s="6">
        <f t="shared" si="2"/>
        <v>1.0021502942507923</v>
      </c>
      <c r="F4" s="4">
        <v>21210</v>
      </c>
      <c r="G4" s="4">
        <v>21220</v>
      </c>
      <c r="H4" s="6">
        <f t="shared" si="3"/>
        <v>1.0004714757190005</v>
      </c>
      <c r="J4">
        <f t="shared" si="0"/>
        <v>4.7136460924605036E-4</v>
      </c>
      <c r="K4">
        <f t="shared" si="1"/>
        <v>2.1479856769261812E-3</v>
      </c>
      <c r="L4" s="6">
        <f t="shared" si="4"/>
        <v>0.21944494989397897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0.76833990174061051</v>
      </c>
      <c r="T4">
        <f t="shared" si="6"/>
        <v>0.7264037664382561</v>
      </c>
      <c r="U4">
        <f t="shared" si="7"/>
        <v>1.0577311644568943</v>
      </c>
      <c r="X4">
        <v>1.0577311644568943</v>
      </c>
    </row>
    <row r="5" spans="1:26" x14ac:dyDescent="0.25">
      <c r="A5" s="4">
        <f t="shared" si="8"/>
        <v>3</v>
      </c>
      <c r="B5" s="4">
        <v>8840</v>
      </c>
      <c r="C5" s="4">
        <v>8855</v>
      </c>
      <c r="D5" s="6">
        <f t="shared" si="2"/>
        <v>0.9998868778280543</v>
      </c>
      <c r="F5" s="4">
        <v>21200</v>
      </c>
      <c r="G5" s="4">
        <v>21220</v>
      </c>
      <c r="H5" s="6">
        <f t="shared" si="3"/>
        <v>0</v>
      </c>
      <c r="J5" t="e">
        <f t="shared" si="0"/>
        <v>#NUM!</v>
      </c>
      <c r="K5">
        <f t="shared" si="1"/>
        <v>-1.1312857074116213E-4</v>
      </c>
      <c r="L5" s="6" t="e">
        <f t="shared" si="4"/>
        <v>#NUM!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 t="e">
        <f t="shared" si="5"/>
        <v>#NUM!</v>
      </c>
      <c r="T5" t="e">
        <f t="shared" si="6"/>
        <v>#NUM!</v>
      </c>
      <c r="U5" t="e">
        <f t="shared" si="7"/>
        <v>#NUM!</v>
      </c>
      <c r="X5">
        <v>1.0619080784742179</v>
      </c>
    </row>
    <row r="6" spans="1:26" x14ac:dyDescent="0.25">
      <c r="A6" s="4">
        <f t="shared" si="8"/>
        <v>4</v>
      </c>
      <c r="B6" s="4">
        <v>8833</v>
      </c>
      <c r="C6" s="4">
        <v>8839</v>
      </c>
      <c r="D6" s="6">
        <f t="shared" si="2"/>
        <v>0.9998867881806861</v>
      </c>
      <c r="H6" s="6" t="e">
        <f t="shared" si="3"/>
        <v>#DIV/0!</v>
      </c>
      <c r="J6" t="e">
        <f t="shared" si="0"/>
        <v>#DIV/0!</v>
      </c>
      <c r="K6">
        <f t="shared" si="1"/>
        <v>-1.1321822825562917E-4</v>
      </c>
      <c r="L6" s="6" t="e">
        <f t="shared" si="4"/>
        <v>#DIV/0!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X6">
        <v>1.0214890768036398</v>
      </c>
    </row>
    <row r="7" spans="1:26" x14ac:dyDescent="0.25">
      <c r="A7" s="4">
        <f t="shared" si="8"/>
        <v>5</v>
      </c>
      <c r="B7" s="4">
        <v>8805</v>
      </c>
      <c r="C7" s="4">
        <v>8832</v>
      </c>
      <c r="D7" s="6">
        <f t="shared" si="2"/>
        <v>1.0022714366837024</v>
      </c>
      <c r="F7" s="4">
        <v>21190</v>
      </c>
      <c r="G7" s="4">
        <v>21200</v>
      </c>
      <c r="H7" s="6">
        <f t="shared" si="3"/>
        <v>1.0004719207173194</v>
      </c>
      <c r="J7">
        <f t="shared" si="0"/>
        <v>4.7180939775896174E-4</v>
      </c>
      <c r="K7">
        <f t="shared" si="1"/>
        <v>2.268860871191004E-3</v>
      </c>
      <c r="L7" s="6">
        <f t="shared" si="4"/>
        <v>0.20794990285644643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0.77057453888470684</v>
      </c>
      <c r="T7">
        <f t="shared" si="6"/>
        <v>0.72565088683748591</v>
      </c>
      <c r="U7">
        <f t="shared" si="7"/>
        <v>1.0619080784742179</v>
      </c>
      <c r="X7">
        <v>0.9514325225544461</v>
      </c>
    </row>
    <row r="8" spans="1:26" x14ac:dyDescent="0.25">
      <c r="A8" s="4">
        <f t="shared" si="8"/>
        <v>6</v>
      </c>
      <c r="B8" s="4">
        <v>8816</v>
      </c>
      <c r="C8" s="4">
        <v>8825</v>
      </c>
      <c r="D8" s="6">
        <f t="shared" si="2"/>
        <v>1.0014745916515426</v>
      </c>
      <c r="F8" s="4">
        <v>21190</v>
      </c>
      <c r="G8" s="4">
        <v>21200</v>
      </c>
      <c r="H8" s="6">
        <f t="shared" si="3"/>
        <v>1.0004719207173194</v>
      </c>
      <c r="J8">
        <f t="shared" si="0"/>
        <v>4.7180939775896174E-4</v>
      </c>
      <c r="K8">
        <f t="shared" si="1"/>
        <v>1.4735055088867142E-3</v>
      </c>
      <c r="L8" s="6">
        <f t="shared" si="4"/>
        <v>0.32019520450617828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0.74875405224399905</v>
      </c>
      <c r="T8">
        <f t="shared" si="6"/>
        <v>0.73300250511433673</v>
      </c>
      <c r="U8">
        <f t="shared" si="7"/>
        <v>1.0214890768036398</v>
      </c>
      <c r="X8">
        <v>1.1389953527304288</v>
      </c>
    </row>
    <row r="9" spans="1:26" x14ac:dyDescent="0.25">
      <c r="A9" s="4">
        <f t="shared" si="8"/>
        <v>7</v>
      </c>
      <c r="B9" s="4">
        <v>8817</v>
      </c>
      <c r="C9" s="4">
        <v>8829</v>
      </c>
      <c r="D9" s="6">
        <f t="shared" si="2"/>
        <v>1.0009073380968583</v>
      </c>
      <c r="F9" s="4">
        <v>21190</v>
      </c>
      <c r="G9" s="4">
        <v>21200</v>
      </c>
      <c r="H9" s="6">
        <f t="shared" si="3"/>
        <v>1.0004719207173194</v>
      </c>
      <c r="J9">
        <f t="shared" si="0"/>
        <v>4.7180939775896174E-4</v>
      </c>
      <c r="K9">
        <f t="shared" si="1"/>
        <v>9.0692671447040944E-4</v>
      </c>
      <c r="L9" s="6">
        <f t="shared" si="4"/>
        <v>0.52022880154596618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0.70986752097946426</v>
      </c>
      <c r="T9">
        <f t="shared" si="6"/>
        <v>0.74610390558605466</v>
      </c>
      <c r="U9">
        <f t="shared" si="7"/>
        <v>0.9514325225544461</v>
      </c>
      <c r="X9">
        <v>1.1389953527304288</v>
      </c>
    </row>
    <row r="10" spans="1:26" x14ac:dyDescent="0.25">
      <c r="A10" s="4">
        <f t="shared" si="8"/>
        <v>8</v>
      </c>
      <c r="B10" s="4">
        <v>8811</v>
      </c>
      <c r="C10" s="4">
        <v>8825</v>
      </c>
      <c r="D10" s="6">
        <f t="shared" si="2"/>
        <v>1.0020429009193055</v>
      </c>
      <c r="F10" s="4">
        <v>21180</v>
      </c>
      <c r="G10" s="4">
        <v>21200</v>
      </c>
      <c r="H10" s="6">
        <f t="shared" si="3"/>
        <v>0</v>
      </c>
      <c r="J10" t="e">
        <f t="shared" si="0"/>
        <v>#NUM!</v>
      </c>
      <c r="K10">
        <f t="shared" si="1"/>
        <v>2.0408170348527664E-3</v>
      </c>
      <c r="L10" s="6" t="e">
        <f t="shared" si="4"/>
        <v>#NUM!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 t="e">
        <f t="shared" si="5"/>
        <v>#NUM!</v>
      </c>
      <c r="T10" t="e">
        <f t="shared" si="6"/>
        <v>#NUM!</v>
      </c>
      <c r="U10" t="e">
        <f t="shared" si="7"/>
        <v>#NUM!</v>
      </c>
      <c r="W10" t="e">
        <f xml:space="preserve"> SUM(U2:U91)/90</f>
        <v>#NUM!</v>
      </c>
      <c r="X10">
        <v>1.0215162522127841</v>
      </c>
      <c r="Y10">
        <f>SUM(X2:X54)/53</f>
        <v>0.99344840665346279</v>
      </c>
    </row>
    <row r="11" spans="1:26" x14ac:dyDescent="0.25">
      <c r="A11" s="4">
        <f t="shared" si="8"/>
        <v>9</v>
      </c>
      <c r="B11" s="4">
        <v>8818</v>
      </c>
      <c r="C11" s="4">
        <v>8829</v>
      </c>
      <c r="D11" s="6">
        <f t="shared" si="2"/>
        <v>1.0017010660013608</v>
      </c>
      <c r="H11" s="6" t="e">
        <f t="shared" si="3"/>
        <v>#DIV/0!</v>
      </c>
      <c r="J11" t="e">
        <f t="shared" si="0"/>
        <v>#DIV/0!</v>
      </c>
      <c r="K11">
        <f t="shared" si="1"/>
        <v>1.6996208272492012E-3</v>
      </c>
      <c r="L11" s="6" t="e">
        <f t="shared" si="4"/>
        <v>#DIV/0!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 t="e">
        <f t="shared" si="5"/>
        <v>#DIV/0!</v>
      </c>
      <c r="T11" t="e">
        <f t="shared" si="6"/>
        <v>#DIV/0!</v>
      </c>
      <c r="U11" t="e">
        <f t="shared" si="7"/>
        <v>#DIV/0!</v>
      </c>
      <c r="X11">
        <v>1.1389953527304288</v>
      </c>
    </row>
    <row r="12" spans="1:26" x14ac:dyDescent="0.25">
      <c r="A12" s="4">
        <f t="shared" si="8"/>
        <v>10</v>
      </c>
      <c r="B12" s="4">
        <v>8803</v>
      </c>
      <c r="C12" s="4">
        <v>8833</v>
      </c>
      <c r="D12" s="6">
        <f t="shared" si="2"/>
        <v>1.001476769283199</v>
      </c>
      <c r="F12" s="4">
        <v>21180</v>
      </c>
      <c r="G12" s="4">
        <v>21190</v>
      </c>
      <c r="H12" s="6">
        <f t="shared" si="3"/>
        <v>1</v>
      </c>
      <c r="J12">
        <f t="shared" si="0"/>
        <v>0</v>
      </c>
      <c r="K12">
        <f t="shared" si="1"/>
        <v>1.4756799317896397E-3</v>
      </c>
      <c r="L12" s="6">
        <f t="shared" si="4"/>
        <v>0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0.81100000000000005</v>
      </c>
      <c r="T12">
        <f t="shared" si="6"/>
        <v>0.71203100000000008</v>
      </c>
      <c r="U12">
        <f t="shared" si="7"/>
        <v>1.1389953527304288</v>
      </c>
      <c r="X12">
        <v>1.0717610693802166</v>
      </c>
    </row>
    <row r="13" spans="1:26" x14ac:dyDescent="0.25">
      <c r="A13" s="4">
        <f t="shared" si="8"/>
        <v>11</v>
      </c>
      <c r="B13" s="4">
        <v>8802</v>
      </c>
      <c r="C13" s="4">
        <v>8816</v>
      </c>
      <c r="D13" s="6">
        <f t="shared" si="2"/>
        <v>1.0020449897750512</v>
      </c>
      <c r="F13" s="4">
        <v>21170</v>
      </c>
      <c r="G13" s="4">
        <v>21180</v>
      </c>
      <c r="H13" s="6">
        <f t="shared" si="3"/>
        <v>1</v>
      </c>
      <c r="J13">
        <f t="shared" si="0"/>
        <v>0</v>
      </c>
      <c r="K13">
        <f t="shared" si="1"/>
        <v>2.042901629800331E-3</v>
      </c>
      <c r="L13" s="6">
        <f t="shared" si="4"/>
        <v>0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0.81100000000000005</v>
      </c>
      <c r="T13">
        <f t="shared" si="6"/>
        <v>0.71203100000000008</v>
      </c>
      <c r="U13">
        <f t="shared" si="7"/>
        <v>1.1389953527304288</v>
      </c>
      <c r="X13">
        <v>0.91075062087995062</v>
      </c>
    </row>
    <row r="14" spans="1:26" x14ac:dyDescent="0.25">
      <c r="A14" s="4">
        <f t="shared" si="8"/>
        <v>12</v>
      </c>
      <c r="B14" s="4">
        <v>8797</v>
      </c>
      <c r="C14" s="4">
        <v>8820</v>
      </c>
      <c r="D14" s="6">
        <f t="shared" si="2"/>
        <v>1.0029555530294418</v>
      </c>
      <c r="F14" s="4">
        <v>21160</v>
      </c>
      <c r="G14" s="4">
        <v>21170</v>
      </c>
      <c r="H14" s="6">
        <f t="shared" si="3"/>
        <v>1.0009451795841209</v>
      </c>
      <c r="J14">
        <f t="shared" si="0"/>
        <v>9.4473318316166586E-4</v>
      </c>
      <c r="K14">
        <f t="shared" si="1"/>
        <v>2.9511939694301667E-3</v>
      </c>
      <c r="L14" s="6">
        <f t="shared" si="4"/>
        <v>0.32011897318429405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0.74876887161297334</v>
      </c>
      <c r="T14">
        <f t="shared" si="6"/>
        <v>0.73299751226767862</v>
      </c>
      <c r="U14">
        <f t="shared" si="7"/>
        <v>1.0215162522127841</v>
      </c>
      <c r="X14">
        <v>1.0511991163018495</v>
      </c>
    </row>
    <row r="15" spans="1:26" x14ac:dyDescent="0.25">
      <c r="A15" s="4">
        <f t="shared" si="8"/>
        <v>13</v>
      </c>
      <c r="B15" s="4">
        <v>8797</v>
      </c>
      <c r="C15" s="4">
        <v>8823</v>
      </c>
      <c r="D15" s="6">
        <f t="shared" si="2"/>
        <v>1.0019324769807889</v>
      </c>
      <c r="F15" s="4">
        <v>21170</v>
      </c>
      <c r="G15" s="4">
        <v>21180</v>
      </c>
      <c r="H15" s="6">
        <f t="shared" si="3"/>
        <v>1</v>
      </c>
      <c r="J15">
        <f t="shared" si="0"/>
        <v>0</v>
      </c>
      <c r="K15">
        <f t="shared" si="1"/>
        <v>1.9306121492577769E-3</v>
      </c>
      <c r="L15" s="6">
        <f t="shared" si="4"/>
        <v>0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0.81100000000000005</v>
      </c>
      <c r="T15">
        <f t="shared" si="6"/>
        <v>0.71203100000000008</v>
      </c>
      <c r="U15">
        <f t="shared" si="7"/>
        <v>1.1389953527304288</v>
      </c>
      <c r="X15">
        <v>1.0297436574334964</v>
      </c>
    </row>
    <row r="16" spans="1:26" x14ac:dyDescent="0.25">
      <c r="A16" s="4">
        <f t="shared" si="8"/>
        <v>14</v>
      </c>
      <c r="B16" s="4">
        <v>8796</v>
      </c>
      <c r="C16" s="4">
        <v>8814</v>
      </c>
      <c r="D16" s="6">
        <f t="shared" si="2"/>
        <v>1.0026148249204183</v>
      </c>
      <c r="F16" s="4">
        <v>21160</v>
      </c>
      <c r="G16" s="4">
        <v>21170</v>
      </c>
      <c r="H16" s="6">
        <f t="shared" si="3"/>
        <v>1.0004725897920606</v>
      </c>
      <c r="J16">
        <f t="shared" si="0"/>
        <v>4.724781566752158E-4</v>
      </c>
      <c r="K16">
        <f t="shared" si="1"/>
        <v>2.6114122135289255E-3</v>
      </c>
      <c r="L16" s="6">
        <f t="shared" si="4"/>
        <v>0.18092821739419437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0.77582755453856866</v>
      </c>
      <c r="T16">
        <f t="shared" si="6"/>
        <v>0.72388107452645023</v>
      </c>
      <c r="U16">
        <f t="shared" si="7"/>
        <v>1.0717610693802166</v>
      </c>
      <c r="X16">
        <v>1.0121652852885128</v>
      </c>
    </row>
    <row r="17" spans="1:24" x14ac:dyDescent="0.25">
      <c r="A17" s="5">
        <f t="shared" si="8"/>
        <v>15</v>
      </c>
      <c r="B17" s="4">
        <v>8792</v>
      </c>
      <c r="C17" s="4">
        <v>8819</v>
      </c>
      <c r="D17" s="6">
        <f t="shared" si="2"/>
        <v>1.0014786169244767</v>
      </c>
      <c r="E17" s="3"/>
      <c r="F17" s="4">
        <v>21150</v>
      </c>
      <c r="G17" s="4">
        <v>21170</v>
      </c>
      <c r="H17" s="6">
        <f t="shared" si="3"/>
        <v>1.0009456264775414</v>
      </c>
      <c r="I17" s="3"/>
      <c r="J17" s="3">
        <f t="shared" si="0"/>
        <v>9.4517965448681347E-4</v>
      </c>
      <c r="K17" s="3">
        <f t="shared" si="1"/>
        <v>1.4775248468491321E-3</v>
      </c>
      <c r="L17" s="6">
        <f t="shared" si="4"/>
        <v>0.63970474439224401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0.68664139769014787</v>
      </c>
      <c r="T17" s="3">
        <f t="shared" si="6"/>
        <v>0.75392910193871454</v>
      </c>
      <c r="U17">
        <f t="shared" si="7"/>
        <v>0.91075062087995062</v>
      </c>
      <c r="X17">
        <v>1.0486828429301194</v>
      </c>
    </row>
    <row r="18" spans="1:24" x14ac:dyDescent="0.25">
      <c r="A18" s="4">
        <f t="shared" si="8"/>
        <v>16</v>
      </c>
      <c r="B18" s="4">
        <v>8776</v>
      </c>
      <c r="C18" s="4">
        <v>8805</v>
      </c>
      <c r="D18" s="6">
        <f t="shared" si="2"/>
        <v>1.0039881494986327</v>
      </c>
      <c r="F18" s="4">
        <v>21150</v>
      </c>
      <c r="G18" s="4">
        <v>21170</v>
      </c>
      <c r="H18" s="6">
        <f t="shared" si="3"/>
        <v>1.0009456264775414</v>
      </c>
      <c r="J18">
        <f t="shared" si="0"/>
        <v>9.4517965448681347E-4</v>
      </c>
      <c r="K18">
        <f t="shared" si="1"/>
        <v>3.9802179116636433E-3</v>
      </c>
      <c r="L18" s="6">
        <f t="shared" si="4"/>
        <v>0.23746932340489599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0.76483596353008831</v>
      </c>
      <c r="T18">
        <f t="shared" si="6"/>
        <v>0.72758429080572717</v>
      </c>
      <c r="U18">
        <f t="shared" si="7"/>
        <v>1.0511991163018495</v>
      </c>
      <c r="X18">
        <v>1.0620229736073998</v>
      </c>
    </row>
    <row r="19" spans="1:24" x14ac:dyDescent="0.25">
      <c r="A19" s="5">
        <f t="shared" si="8"/>
        <v>17</v>
      </c>
      <c r="B19" s="4">
        <v>8796</v>
      </c>
      <c r="C19" s="4">
        <v>8811</v>
      </c>
      <c r="D19" s="6">
        <f t="shared" si="2"/>
        <v>1.0015916325602547</v>
      </c>
      <c r="E19" s="3"/>
      <c r="F19" s="4">
        <v>21160</v>
      </c>
      <c r="G19" s="4">
        <v>21170</v>
      </c>
      <c r="H19" s="6">
        <f t="shared" si="3"/>
        <v>1.0004725897920606</v>
      </c>
      <c r="I19" s="3"/>
      <c r="J19" s="3">
        <f t="shared" si="0"/>
        <v>4.724781566752158E-4</v>
      </c>
      <c r="K19" s="3">
        <f t="shared" si="1"/>
        <v>1.5903672555734696E-3</v>
      </c>
      <c r="L19" s="6">
        <f t="shared" si="4"/>
        <v>0.29708745261159514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0.75324619921230596</v>
      </c>
      <c r="T19" s="3">
        <f t="shared" si="6"/>
        <v>0.73148903979624913</v>
      </c>
      <c r="U19">
        <f t="shared" si="7"/>
        <v>1.0297436574334964</v>
      </c>
      <c r="X19">
        <v>1.1389953527304288</v>
      </c>
    </row>
    <row r="20" spans="1:24" x14ac:dyDescent="0.25">
      <c r="A20" s="4">
        <f t="shared" si="8"/>
        <v>18</v>
      </c>
      <c r="B20" s="4">
        <v>8793</v>
      </c>
      <c r="C20" s="4">
        <v>8810</v>
      </c>
      <c r="D20" s="6">
        <f t="shared" si="2"/>
        <v>1.0005686341407938</v>
      </c>
      <c r="F20" s="4">
        <v>21160</v>
      </c>
      <c r="G20" s="4">
        <v>21170</v>
      </c>
      <c r="H20" s="6">
        <f t="shared" si="3"/>
        <v>0</v>
      </c>
      <c r="J20" t="e">
        <f t="shared" si="0"/>
        <v>#NUM!</v>
      </c>
      <c r="K20">
        <f t="shared" si="1"/>
        <v>5.6847252966290846E-4</v>
      </c>
      <c r="L20" s="6" t="e">
        <f t="shared" si="4"/>
        <v>#NUM!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 t="e">
        <f t="shared" si="5"/>
        <v>#NUM!</v>
      </c>
      <c r="T20" t="e">
        <f t="shared" si="6"/>
        <v>#NUM!</v>
      </c>
      <c r="U20" t="e">
        <f t="shared" si="7"/>
        <v>#NUM!</v>
      </c>
      <c r="X20">
        <v>0.89321908862608124</v>
      </c>
    </row>
    <row r="21" spans="1:24" x14ac:dyDescent="0.25">
      <c r="A21" s="4">
        <f t="shared" si="8"/>
        <v>19</v>
      </c>
      <c r="B21" s="4">
        <v>8786</v>
      </c>
      <c r="C21" s="4">
        <v>8798</v>
      </c>
      <c r="D21" s="6">
        <f t="shared" si="2"/>
        <v>1.0013658092419759</v>
      </c>
      <c r="H21" s="6" t="e">
        <f t="shared" si="3"/>
        <v>#DIV/0!</v>
      </c>
      <c r="J21" t="e">
        <f t="shared" si="0"/>
        <v>#DIV/0!</v>
      </c>
      <c r="K21">
        <f t="shared" si="1"/>
        <v>1.3648773729402581E-3</v>
      </c>
      <c r="L21" s="6" t="e">
        <f t="shared" si="4"/>
        <v>#DIV/0!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 t="e">
        <f t="shared" si="5"/>
        <v>#DIV/0!</v>
      </c>
      <c r="T21" t="e">
        <f t="shared" si="6"/>
        <v>#DIV/0!</v>
      </c>
      <c r="U21" t="e">
        <f t="shared" si="7"/>
        <v>#DIV/0!</v>
      </c>
      <c r="X21">
        <v>0.78134175805211481</v>
      </c>
    </row>
    <row r="22" spans="1:24" x14ac:dyDescent="0.25">
      <c r="A22" s="4">
        <f t="shared" si="8"/>
        <v>20</v>
      </c>
      <c r="B22" s="4">
        <v>8788</v>
      </c>
      <c r="C22" s="4">
        <v>8798</v>
      </c>
      <c r="D22" s="6">
        <f t="shared" si="2"/>
        <v>1.0013654984069185</v>
      </c>
      <c r="F22" s="4">
        <v>21150</v>
      </c>
      <c r="G22" s="4">
        <v>21160</v>
      </c>
      <c r="H22" s="6">
        <f t="shared" si="3"/>
        <v>1.0004728132387706</v>
      </c>
      <c r="J22">
        <f t="shared" si="0"/>
        <v>4.7270149781154596E-4</v>
      </c>
      <c r="K22">
        <f t="shared" si="1"/>
        <v>1.3645669617969522E-3</v>
      </c>
      <c r="L22" s="6">
        <f t="shared" si="4"/>
        <v>0.34641136056017457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0.74365763150710218</v>
      </c>
      <c r="T22">
        <f t="shared" si="6"/>
        <v>0.73471955847124926</v>
      </c>
      <c r="U22">
        <f t="shared" si="7"/>
        <v>1.0121652852885128</v>
      </c>
      <c r="X22">
        <v>0.59513725729534128</v>
      </c>
    </row>
    <row r="23" spans="1:24" x14ac:dyDescent="0.25">
      <c r="A23" s="4">
        <f t="shared" si="8"/>
        <v>21</v>
      </c>
      <c r="B23" s="4">
        <v>8782</v>
      </c>
      <c r="C23" s="4">
        <v>8800</v>
      </c>
      <c r="D23" s="6">
        <f t="shared" si="2"/>
        <v>1.0019357777271691</v>
      </c>
      <c r="F23" s="4">
        <v>21150</v>
      </c>
      <c r="G23" s="4">
        <v>21160</v>
      </c>
      <c r="H23" s="6">
        <f t="shared" si="3"/>
        <v>1.0004728132387706</v>
      </c>
      <c r="J23">
        <f t="shared" si="0"/>
        <v>4.7270149781154596E-4</v>
      </c>
      <c r="K23">
        <f t="shared" si="1"/>
        <v>1.9339065238978934E-3</v>
      </c>
      <c r="L23" s="6">
        <f t="shared" si="4"/>
        <v>0.24442830714423078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0.76348313709116156</v>
      </c>
      <c r="T23">
        <f t="shared" si="6"/>
        <v>0.72804007640471857</v>
      </c>
      <c r="U23">
        <f t="shared" si="7"/>
        <v>1.0486828429301194</v>
      </c>
      <c r="X23">
        <v>1.058137442137032</v>
      </c>
    </row>
    <row r="24" spans="1:24" x14ac:dyDescent="0.25">
      <c r="A24" s="4">
        <f t="shared" si="8"/>
        <v>22</v>
      </c>
      <c r="B24" s="4">
        <v>8775</v>
      </c>
      <c r="C24" s="4">
        <v>8799</v>
      </c>
      <c r="D24" s="6">
        <f t="shared" si="2"/>
        <v>1.0022792022792022</v>
      </c>
      <c r="F24" s="4">
        <v>21150</v>
      </c>
      <c r="G24" s="4">
        <v>21160</v>
      </c>
      <c r="H24" s="6">
        <f t="shared" si="3"/>
        <v>1.0004728132387706</v>
      </c>
      <c r="J24">
        <f t="shared" si="0"/>
        <v>4.7270149781154596E-4</v>
      </c>
      <c r="K24">
        <f t="shared" si="1"/>
        <v>2.2766088375919028E-3</v>
      </c>
      <c r="L24" s="6">
        <f t="shared" si="4"/>
        <v>0.20763404323403617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0.77063594199530339</v>
      </c>
      <c r="T24">
        <f t="shared" si="6"/>
        <v>0.72563019929565653</v>
      </c>
      <c r="U24">
        <f t="shared" si="7"/>
        <v>1.0620229736073998</v>
      </c>
      <c r="X24">
        <v>1.0300680898981047</v>
      </c>
    </row>
    <row r="25" spans="1:24" x14ac:dyDescent="0.25">
      <c r="A25" s="4">
        <f t="shared" si="8"/>
        <v>23</v>
      </c>
      <c r="B25" s="4">
        <v>8778</v>
      </c>
      <c r="C25" s="4">
        <v>8795</v>
      </c>
      <c r="D25" s="6">
        <f t="shared" si="2"/>
        <v>1.0006835269993164</v>
      </c>
      <c r="F25" s="4">
        <v>21150</v>
      </c>
      <c r="G25" s="4">
        <v>21160</v>
      </c>
      <c r="H25" s="6">
        <f t="shared" si="3"/>
        <v>1</v>
      </c>
      <c r="J25">
        <f t="shared" si="0"/>
        <v>0</v>
      </c>
      <c r="K25">
        <f t="shared" si="1"/>
        <v>6.8329350113248357E-4</v>
      </c>
      <c r="L25" s="6">
        <f t="shared" si="4"/>
        <v>0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0.81100000000000005</v>
      </c>
      <c r="T25">
        <f t="shared" si="6"/>
        <v>0.71203100000000008</v>
      </c>
      <c r="U25">
        <f t="shared" si="7"/>
        <v>1.1389953527304288</v>
      </c>
      <c r="X25">
        <v>1.0371328532959061</v>
      </c>
    </row>
    <row r="26" spans="1:24" x14ac:dyDescent="0.25">
      <c r="A26" s="4">
        <f t="shared" si="8"/>
        <v>24</v>
      </c>
      <c r="B26" s="4">
        <v>8776</v>
      </c>
      <c r="C26" s="4">
        <v>8784</v>
      </c>
      <c r="D26" s="6">
        <f t="shared" si="2"/>
        <v>1.0006836827711942</v>
      </c>
      <c r="F26" s="4">
        <v>21140</v>
      </c>
      <c r="G26" s="4">
        <v>21150</v>
      </c>
      <c r="H26" s="6">
        <f t="shared" si="3"/>
        <v>1.0004730368968779</v>
      </c>
      <c r="J26">
        <f t="shared" si="0"/>
        <v>4.7292505019538747E-4</v>
      </c>
      <c r="K26">
        <f t="shared" si="1"/>
        <v>6.8344916659665285E-4</v>
      </c>
      <c r="L26" s="6">
        <f t="shared" si="4"/>
        <v>0.69196814234245874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0.6764813931286261</v>
      </c>
      <c r="T26">
        <f t="shared" si="6"/>
        <v>0.75735214545086182</v>
      </c>
      <c r="U26">
        <f t="shared" si="7"/>
        <v>0.89321908862608124</v>
      </c>
      <c r="X26">
        <v>0.97170633511783777</v>
      </c>
    </row>
    <row r="27" spans="1:24" x14ac:dyDescent="0.25">
      <c r="A27" s="4">
        <f t="shared" si="8"/>
        <v>25</v>
      </c>
      <c r="B27" s="4">
        <v>8769</v>
      </c>
      <c r="C27" s="4">
        <v>8782</v>
      </c>
      <c r="D27" s="6">
        <f t="shared" si="2"/>
        <v>1.000912304709773</v>
      </c>
      <c r="F27" s="4">
        <v>21140</v>
      </c>
      <c r="G27" s="4">
        <v>21150</v>
      </c>
      <c r="H27" s="6">
        <f t="shared" si="3"/>
        <v>1.0009460737937559</v>
      </c>
      <c r="J27">
        <f t="shared" si="0"/>
        <v>9.4562654800703025E-4</v>
      </c>
      <c r="K27">
        <f t="shared" si="1"/>
        <v>9.1188881276190283E-4</v>
      </c>
      <c r="L27" s="6">
        <f t="shared" si="4"/>
        <v>1.0369976413494355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0.60940765852166978</v>
      </c>
      <c r="T27">
        <f t="shared" si="6"/>
        <v>0.77995019751782269</v>
      </c>
      <c r="U27">
        <f t="shared" si="7"/>
        <v>0.78134175805211481</v>
      </c>
      <c r="X27">
        <v>1.1389953527304288</v>
      </c>
    </row>
    <row r="28" spans="1:24" x14ac:dyDescent="0.25">
      <c r="A28" s="4">
        <f t="shared" si="8"/>
        <v>26</v>
      </c>
      <c r="B28" s="4">
        <v>8771</v>
      </c>
      <c r="C28" s="4">
        <v>8777</v>
      </c>
      <c r="D28" s="6">
        <f t="shared" si="2"/>
        <v>1.0005700604264052</v>
      </c>
      <c r="F28" s="4">
        <v>21140</v>
      </c>
      <c r="G28" s="4">
        <v>21160</v>
      </c>
      <c r="H28" s="6">
        <f t="shared" si="3"/>
        <v>1.0009460737937559</v>
      </c>
      <c r="J28">
        <f t="shared" si="0"/>
        <v>9.4562654800703025E-4</v>
      </c>
      <c r="K28">
        <f t="shared" si="1"/>
        <v>5.6989800368454117E-4</v>
      </c>
      <c r="L28" s="6">
        <f t="shared" si="4"/>
        <v>1.6592908588787902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0.48843385703396325</v>
      </c>
      <c r="T28">
        <f t="shared" si="6"/>
        <v>0.82070791409312538</v>
      </c>
      <c r="U28">
        <f t="shared" si="7"/>
        <v>0.59513725729534128</v>
      </c>
      <c r="X28">
        <v>1.1389953527304288</v>
      </c>
    </row>
    <row r="29" spans="1:24" x14ac:dyDescent="0.25">
      <c r="A29" s="4">
        <f t="shared" si="8"/>
        <v>27</v>
      </c>
      <c r="B29" s="4">
        <v>8766</v>
      </c>
      <c r="C29" s="4">
        <v>8776</v>
      </c>
      <c r="D29" s="6">
        <f t="shared" si="2"/>
        <v>1.0021674652064796</v>
      </c>
      <c r="F29" s="4">
        <v>21150</v>
      </c>
      <c r="G29" s="4">
        <v>21160</v>
      </c>
      <c r="H29" s="6">
        <f t="shared" si="3"/>
        <v>1.0004728132387706</v>
      </c>
      <c r="J29">
        <f t="shared" si="0"/>
        <v>4.7270149781154596E-4</v>
      </c>
      <c r="K29">
        <f t="shared" si="1"/>
        <v>2.1651196424430936E-3</v>
      </c>
      <c r="L29" s="6">
        <f t="shared" si="4"/>
        <v>0.21832580913549682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0.76855746270405945</v>
      </c>
      <c r="T29">
        <f t="shared" si="6"/>
        <v>0.72633046719513861</v>
      </c>
      <c r="U29">
        <f t="shared" si="7"/>
        <v>1.058137442137032</v>
      </c>
      <c r="X29">
        <v>0.59505945323382781</v>
      </c>
    </row>
    <row r="30" spans="1:24" x14ac:dyDescent="0.25">
      <c r="A30" s="4">
        <f t="shared" si="8"/>
        <v>28</v>
      </c>
      <c r="B30" s="4">
        <v>8769</v>
      </c>
      <c r="C30" s="4">
        <v>8785</v>
      </c>
      <c r="D30" s="6">
        <f t="shared" si="2"/>
        <v>1.0006842285323299</v>
      </c>
      <c r="F30" s="4">
        <v>21150</v>
      </c>
      <c r="G30" s="4">
        <v>21160</v>
      </c>
      <c r="H30" s="6">
        <f t="shared" si="3"/>
        <v>0</v>
      </c>
      <c r="J30" t="e">
        <f t="shared" si="0"/>
        <v>#NUM!</v>
      </c>
      <c r="K30">
        <f t="shared" si="1"/>
        <v>6.8399455471098716E-4</v>
      </c>
      <c r="L30" s="6" t="e">
        <f t="shared" si="4"/>
        <v>#NUM!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 t="e">
        <f t="shared" si="5"/>
        <v>#NUM!</v>
      </c>
      <c r="T30" t="e">
        <f t="shared" si="6"/>
        <v>#NUM!</v>
      </c>
      <c r="U30" t="e">
        <f t="shared" si="7"/>
        <v>#NUM!</v>
      </c>
      <c r="X30">
        <v>0.78147429701428239</v>
      </c>
    </row>
    <row r="31" spans="1:24" x14ac:dyDescent="0.25">
      <c r="A31" s="4">
        <f t="shared" si="8"/>
        <v>29</v>
      </c>
      <c r="B31" s="4">
        <v>8760</v>
      </c>
      <c r="C31" s="4">
        <v>8775</v>
      </c>
      <c r="D31" s="6">
        <f t="shared" si="2"/>
        <v>1.002054794520548</v>
      </c>
      <c r="H31" s="6" t="e">
        <f t="shared" si="3"/>
        <v>#DIV/0!</v>
      </c>
      <c r="J31" t="e">
        <f t="shared" si="0"/>
        <v>#DIV/0!</v>
      </c>
      <c r="K31">
        <f t="shared" si="1"/>
        <v>2.0526863177422615E-3</v>
      </c>
      <c r="L31" s="6" t="e">
        <f t="shared" si="4"/>
        <v>#DIV/0!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 t="e">
        <f t="shared" si="5"/>
        <v>#DIV/0!</v>
      </c>
      <c r="T31" t="e">
        <f t="shared" si="6"/>
        <v>#DIV/0!</v>
      </c>
      <c r="U31" t="e">
        <f t="shared" si="7"/>
        <v>#DIV/0!</v>
      </c>
      <c r="X31">
        <v>1.0013028949789027</v>
      </c>
    </row>
    <row r="32" spans="1:24" x14ac:dyDescent="0.25">
      <c r="A32" s="5">
        <f t="shared" si="8"/>
        <v>30</v>
      </c>
      <c r="B32" s="4">
        <v>8765</v>
      </c>
      <c r="C32" s="4">
        <v>8778</v>
      </c>
      <c r="D32" s="6">
        <f t="shared" si="2"/>
        <v>1.0015972618368512</v>
      </c>
      <c r="E32" s="3"/>
      <c r="F32" s="4">
        <v>21150</v>
      </c>
      <c r="G32" s="4">
        <v>21160</v>
      </c>
      <c r="H32" s="6">
        <f t="shared" si="3"/>
        <v>1.0004728132387706</v>
      </c>
      <c r="I32" s="3"/>
      <c r="J32" s="3">
        <f t="shared" si="0"/>
        <v>4.7270149781154596E-4</v>
      </c>
      <c r="K32" s="3">
        <f t="shared" si="1"/>
        <v>1.5959875708739179E-3</v>
      </c>
      <c r="L32" s="6">
        <f t="shared" si="4"/>
        <v>0.29618118990281855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0.75342237668289214</v>
      </c>
      <c r="T32" s="3">
        <f t="shared" si="6"/>
        <v>0.73142968321387514</v>
      </c>
      <c r="U32">
        <f t="shared" si="7"/>
        <v>1.0300680898981047</v>
      </c>
      <c r="X32">
        <v>1.1389953527304288</v>
      </c>
    </row>
    <row r="33" spans="1:24" x14ac:dyDescent="0.25">
      <c r="A33" s="4">
        <f t="shared" si="8"/>
        <v>31</v>
      </c>
      <c r="B33" s="4">
        <v>8765</v>
      </c>
      <c r="C33" s="4">
        <v>8779</v>
      </c>
      <c r="D33" s="6">
        <f t="shared" si="2"/>
        <v>1.0021677124928694</v>
      </c>
      <c r="F33" s="4">
        <v>21150</v>
      </c>
      <c r="G33" s="4">
        <v>21160</v>
      </c>
      <c r="H33" s="6">
        <f t="shared" si="3"/>
        <v>0</v>
      </c>
      <c r="J33" t="e">
        <f t="shared" si="0"/>
        <v>#NUM!</v>
      </c>
      <c r="K33">
        <f t="shared" si="1"/>
        <v>2.1653663939770296E-3</v>
      </c>
      <c r="L33" s="6" t="e">
        <f t="shared" si="4"/>
        <v>#NUM!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 t="e">
        <f t="shared" si="5"/>
        <v>#NUM!</v>
      </c>
      <c r="T33" t="e">
        <f t="shared" si="6"/>
        <v>#NUM!</v>
      </c>
      <c r="U33" t="e">
        <f t="shared" si="7"/>
        <v>#NUM!</v>
      </c>
      <c r="X33">
        <v>1.0656137194356017</v>
      </c>
    </row>
    <row r="34" spans="1:24" x14ac:dyDescent="0.25">
      <c r="A34" s="4">
        <f t="shared" si="8"/>
        <v>32</v>
      </c>
      <c r="B34" s="4">
        <v>8768</v>
      </c>
      <c r="C34" s="4">
        <v>8784</v>
      </c>
      <c r="D34" s="6">
        <f t="shared" si="2"/>
        <v>1.0015967153284671</v>
      </c>
      <c r="H34" s="6" t="e">
        <f t="shared" si="3"/>
        <v>#DIV/0!</v>
      </c>
      <c r="J34" t="e">
        <f t="shared" ref="J34:J65" si="9">LN(H34)</f>
        <v>#DIV/0!</v>
      </c>
      <c r="K34">
        <f t="shared" ref="K34:K65" si="10">LN(D34)</f>
        <v>1.5954419338658874E-3</v>
      </c>
      <c r="L34" s="6" t="e">
        <f t="shared" si="4"/>
        <v>#DIV/0!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 t="e">
        <f t="shared" si="5"/>
        <v>#DIV/0!</v>
      </c>
      <c r="T34" t="e">
        <f t="shared" si="6"/>
        <v>#DIV/0!</v>
      </c>
      <c r="U34" t="e">
        <f t="shared" si="7"/>
        <v>#DIV/0!</v>
      </c>
      <c r="X34">
        <v>1.1389953527304288</v>
      </c>
    </row>
    <row r="35" spans="1:24" x14ac:dyDescent="0.25">
      <c r="A35" s="4">
        <f t="shared" si="8"/>
        <v>33</v>
      </c>
      <c r="B35" s="4">
        <v>8766</v>
      </c>
      <c r="C35" s="4">
        <v>8782</v>
      </c>
      <c r="D35" s="6">
        <f t="shared" si="2"/>
        <v>1.0017111567419577</v>
      </c>
      <c r="F35" s="4">
        <v>21150</v>
      </c>
      <c r="G35" s="4">
        <v>21160</v>
      </c>
      <c r="H35" s="6">
        <f t="shared" si="3"/>
        <v>1.0004728132387706</v>
      </c>
      <c r="J35">
        <f t="shared" si="9"/>
        <v>4.7270149781154596E-4</v>
      </c>
      <c r="K35">
        <f t="shared" si="10"/>
        <v>1.7096943812411475E-3</v>
      </c>
      <c r="L35" s="6">
        <f t="shared" si="4"/>
        <v>0.27648303872203739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0.75725169727243602</v>
      </c>
      <c r="T35">
        <f t="shared" si="6"/>
        <v>0.7301395331041387</v>
      </c>
      <c r="U35">
        <f t="shared" si="7"/>
        <v>1.0371328532959061</v>
      </c>
      <c r="X35">
        <v>1.0215870099866302</v>
      </c>
    </row>
    <row r="36" spans="1:24" x14ac:dyDescent="0.25">
      <c r="A36" s="4">
        <f t="shared" si="8"/>
        <v>34</v>
      </c>
      <c r="B36" s="4">
        <v>8772</v>
      </c>
      <c r="C36" s="4">
        <v>8781</v>
      </c>
      <c r="D36" s="6">
        <f t="shared" si="2"/>
        <v>1.0020519835841313</v>
      </c>
      <c r="F36" s="4">
        <v>21150</v>
      </c>
      <c r="G36" s="4">
        <v>21160</v>
      </c>
      <c r="H36" s="6">
        <f t="shared" si="3"/>
        <v>0</v>
      </c>
      <c r="I36" s="8"/>
      <c r="J36" s="3" t="e">
        <f t="shared" si="9"/>
        <v>#NUM!</v>
      </c>
      <c r="K36" s="3">
        <f t="shared" si="10"/>
        <v>2.0498811414438188E-3</v>
      </c>
      <c r="L36" s="6" t="e">
        <f t="shared" si="4"/>
        <v>#NUM!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 t="e">
        <f t="shared" si="5"/>
        <v>#NUM!</v>
      </c>
      <c r="T36" s="3" t="e">
        <f t="shared" si="6"/>
        <v>#NUM!</v>
      </c>
      <c r="U36" t="e">
        <f t="shared" si="7"/>
        <v>#NUM!</v>
      </c>
      <c r="X36">
        <v>1.0430693041904586</v>
      </c>
    </row>
    <row r="37" spans="1:24" x14ac:dyDescent="0.25">
      <c r="A37" s="5">
        <f t="shared" si="8"/>
        <v>35</v>
      </c>
      <c r="B37" s="4">
        <v>8777</v>
      </c>
      <c r="C37" s="4">
        <v>8790</v>
      </c>
      <c r="D37" s="6">
        <f t="shared" si="2"/>
        <v>1.0012532756066994</v>
      </c>
      <c r="E37" s="3"/>
      <c r="H37" s="6" t="e">
        <f t="shared" si="3"/>
        <v>#DIV/0!</v>
      </c>
      <c r="I37" s="8"/>
      <c r="J37" s="3" t="e">
        <f t="shared" si="9"/>
        <v>#DIV/0!</v>
      </c>
      <c r="K37" s="3">
        <f t="shared" si="10"/>
        <v>1.2524909123833063E-3</v>
      </c>
      <c r="L37" s="6" t="e">
        <f t="shared" si="4"/>
        <v>#DIV/0!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 t="e">
        <f t="shared" si="5"/>
        <v>#DIV/0!</v>
      </c>
      <c r="T37" s="3" t="e">
        <f t="shared" si="6"/>
        <v>#DIV/0!</v>
      </c>
      <c r="U37" t="e">
        <f t="shared" si="7"/>
        <v>#DIV/0!</v>
      </c>
      <c r="X37">
        <v>1.1389953527304288</v>
      </c>
    </row>
    <row r="38" spans="1:24" x14ac:dyDescent="0.25">
      <c r="A38" s="4">
        <f t="shared" si="8"/>
        <v>36</v>
      </c>
      <c r="B38" s="4">
        <v>8770</v>
      </c>
      <c r="C38" s="4">
        <v>8788</v>
      </c>
      <c r="D38" s="6">
        <f t="shared" si="2"/>
        <v>1.0018244013683011</v>
      </c>
      <c r="H38" s="6" t="e">
        <f t="shared" si="3"/>
        <v>#DIV/0!</v>
      </c>
      <c r="J38" t="e">
        <f t="shared" si="9"/>
        <v>#DIV/0!</v>
      </c>
      <c r="K38">
        <f t="shared" si="10"/>
        <v>1.8227391694962099E-3</v>
      </c>
      <c r="L38" s="6" t="e">
        <f t="shared" si="4"/>
        <v>#DIV/0!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 t="e">
        <f t="shared" si="5"/>
        <v>#DIV/0!</v>
      </c>
      <c r="T38" t="e">
        <f t="shared" si="6"/>
        <v>#DIV/0!</v>
      </c>
      <c r="U38" t="e">
        <f t="shared" si="7"/>
        <v>#DIV/0!</v>
      </c>
      <c r="X38">
        <v>1.0855669032184141</v>
      </c>
    </row>
    <row r="39" spans="1:24" x14ac:dyDescent="0.25">
      <c r="A39" s="5">
        <f t="shared" si="8"/>
        <v>37</v>
      </c>
      <c r="B39" s="4">
        <v>8776</v>
      </c>
      <c r="C39" s="4">
        <v>8786</v>
      </c>
      <c r="D39" s="6">
        <f t="shared" si="2"/>
        <v>1.0010255241567914</v>
      </c>
      <c r="E39" s="3"/>
      <c r="F39" s="4">
        <v>21130</v>
      </c>
      <c r="G39" s="4">
        <v>21150</v>
      </c>
      <c r="H39" s="6">
        <f t="shared" si="3"/>
        <v>1.0004732607666824</v>
      </c>
      <c r="I39" s="3"/>
      <c r="J39" s="3">
        <f t="shared" si="9"/>
        <v>4.7314881412621707E-4</v>
      </c>
      <c r="K39" s="3">
        <f t="shared" si="10"/>
        <v>1.0249986661315003E-3</v>
      </c>
      <c r="L39" s="6">
        <f t="shared" si="4"/>
        <v>0.46160919985579313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0.72126317154803388</v>
      </c>
      <c r="T39" s="3">
        <f t="shared" si="6"/>
        <v>0.74226455615375508</v>
      </c>
      <c r="U39">
        <f t="shared" si="7"/>
        <v>0.97170633511783777</v>
      </c>
      <c r="X39">
        <v>0.67536591253493206</v>
      </c>
    </row>
    <row r="40" spans="1:24" x14ac:dyDescent="0.25">
      <c r="A40" s="4">
        <f t="shared" si="8"/>
        <v>38</v>
      </c>
      <c r="B40" s="4">
        <v>8764</v>
      </c>
      <c r="C40" s="4">
        <v>8785</v>
      </c>
      <c r="D40" s="6">
        <f t="shared" si="2"/>
        <v>1.0028525787311731</v>
      </c>
      <c r="F40" s="4">
        <v>21130</v>
      </c>
      <c r="G40" s="4">
        <v>21140</v>
      </c>
      <c r="H40" s="6">
        <f t="shared" si="3"/>
        <v>1</v>
      </c>
      <c r="J40">
        <f t="shared" si="9"/>
        <v>0</v>
      </c>
      <c r="K40">
        <f t="shared" si="10"/>
        <v>2.8485178492881512E-3</v>
      </c>
      <c r="L40" s="6">
        <f t="shared" si="4"/>
        <v>0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0.81100000000000005</v>
      </c>
      <c r="T40">
        <f t="shared" si="6"/>
        <v>0.71203100000000008</v>
      </c>
      <c r="U40">
        <f t="shared" si="7"/>
        <v>1.1389953527304288</v>
      </c>
      <c r="X40">
        <v>1.0718568647205218</v>
      </c>
    </row>
    <row r="41" spans="1:24" x14ac:dyDescent="0.25">
      <c r="A41" s="4">
        <f t="shared" si="8"/>
        <v>39</v>
      </c>
      <c r="B41" s="4">
        <v>8767</v>
      </c>
      <c r="C41" s="4">
        <v>8789</v>
      </c>
      <c r="D41" s="6">
        <f t="shared" si="2"/>
        <v>1.0026234743926086</v>
      </c>
      <c r="F41" s="4">
        <v>21120</v>
      </c>
      <c r="G41" s="4">
        <v>21130</v>
      </c>
      <c r="H41" s="6">
        <f t="shared" si="3"/>
        <v>1</v>
      </c>
      <c r="J41">
        <f t="shared" si="9"/>
        <v>0</v>
      </c>
      <c r="K41">
        <f t="shared" si="10"/>
        <v>2.6200390906370233E-3</v>
      </c>
      <c r="L41" s="6">
        <f t="shared" si="4"/>
        <v>0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0.81100000000000005</v>
      </c>
      <c r="T41">
        <f t="shared" si="6"/>
        <v>0.71203100000000008</v>
      </c>
      <c r="U41">
        <f t="shared" si="7"/>
        <v>1.1389953527304288</v>
      </c>
      <c r="X41">
        <v>1.0217519599359823</v>
      </c>
    </row>
    <row r="42" spans="1:24" x14ac:dyDescent="0.25">
      <c r="A42" s="4">
        <f t="shared" si="8"/>
        <v>40</v>
      </c>
      <c r="B42" s="4">
        <v>8760</v>
      </c>
      <c r="C42" s="4">
        <v>8790</v>
      </c>
      <c r="D42" s="6">
        <f t="shared" si="2"/>
        <v>1.0005707762557077</v>
      </c>
      <c r="F42" s="4">
        <v>21110</v>
      </c>
      <c r="G42" s="4">
        <v>21120</v>
      </c>
      <c r="H42" s="6">
        <f t="shared" si="3"/>
        <v>1.000947418285173</v>
      </c>
      <c r="J42">
        <f t="shared" si="9"/>
        <v>9.4696976773615967E-4</v>
      </c>
      <c r="K42">
        <f t="shared" si="10"/>
        <v>5.7061342489765968E-4</v>
      </c>
      <c r="L42" s="6">
        <f t="shared" si="4"/>
        <v>1.6595644729284105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0.48838066646271705</v>
      </c>
      <c r="T42">
        <f t="shared" si="6"/>
        <v>0.82072583471891924</v>
      </c>
      <c r="U42">
        <f t="shared" si="7"/>
        <v>0.59505945323382781</v>
      </c>
      <c r="X42">
        <v>1.1389953527304288</v>
      </c>
    </row>
    <row r="43" spans="1:24" x14ac:dyDescent="0.25">
      <c r="A43" s="4">
        <f t="shared" si="8"/>
        <v>41</v>
      </c>
      <c r="B43" s="4">
        <v>8753</v>
      </c>
      <c r="C43" s="4">
        <v>8765</v>
      </c>
      <c r="D43" s="6">
        <f t="shared" si="2"/>
        <v>1.0009139723523364</v>
      </c>
      <c r="F43" s="4">
        <v>21110</v>
      </c>
      <c r="G43" s="4">
        <v>21130</v>
      </c>
      <c r="H43" s="6">
        <f t="shared" si="3"/>
        <v>1.000947418285173</v>
      </c>
      <c r="J43">
        <f t="shared" si="9"/>
        <v>9.4696976773615967E-4</v>
      </c>
      <c r="K43">
        <f t="shared" si="10"/>
        <v>9.1355493392584531E-4</v>
      </c>
      <c r="L43" s="6">
        <f t="shared" si="4"/>
        <v>1.0365767099157572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0.60948948759237687</v>
      </c>
      <c r="T43">
        <f t="shared" si="6"/>
        <v>0.77992262819264258</v>
      </c>
      <c r="U43">
        <f t="shared" si="7"/>
        <v>0.78147429701428239</v>
      </c>
      <c r="X43">
        <v>1.3207563737744845</v>
      </c>
    </row>
    <row r="44" spans="1:24" x14ac:dyDescent="0.25">
      <c r="A44" s="4">
        <f t="shared" si="8"/>
        <v>42</v>
      </c>
      <c r="B44" s="4">
        <v>8752</v>
      </c>
      <c r="C44" s="4">
        <v>8761</v>
      </c>
      <c r="D44" s="6">
        <f t="shared" si="2"/>
        <v>1.0014853747714807</v>
      </c>
      <c r="F44" s="4">
        <v>21120</v>
      </c>
      <c r="G44" s="4">
        <v>21130</v>
      </c>
      <c r="H44" s="6">
        <f t="shared" si="3"/>
        <v>0</v>
      </c>
      <c r="J44" t="e">
        <f t="shared" si="9"/>
        <v>#NUM!</v>
      </c>
      <c r="K44">
        <f t="shared" si="10"/>
        <v>1.484272693572322E-3</v>
      </c>
      <c r="L44" s="6" t="e">
        <f t="shared" si="4"/>
        <v>#NUM!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 t="e">
        <f t="shared" si="5"/>
        <v>#NUM!</v>
      </c>
      <c r="T44" t="e">
        <f t="shared" si="6"/>
        <v>#NUM!</v>
      </c>
      <c r="U44" t="e">
        <f t="shared" si="7"/>
        <v>#NUM!</v>
      </c>
      <c r="X44">
        <v>1.1389953527304288</v>
      </c>
    </row>
    <row r="45" spans="1:24" x14ac:dyDescent="0.25">
      <c r="A45" s="4">
        <f t="shared" si="8"/>
        <v>43</v>
      </c>
      <c r="B45" s="4">
        <v>8750</v>
      </c>
      <c r="C45" s="4">
        <v>8765</v>
      </c>
      <c r="D45" s="6">
        <f t="shared" si="2"/>
        <v>1.0011428571428571</v>
      </c>
      <c r="H45" s="6" t="e">
        <f t="shared" si="3"/>
        <v>#DIV/0!</v>
      </c>
      <c r="J45" t="e">
        <f t="shared" si="9"/>
        <v>#DIV/0!</v>
      </c>
      <c r="K45">
        <f t="shared" si="10"/>
        <v>1.1422045787769796E-3</v>
      </c>
      <c r="L45" s="6" t="e">
        <f t="shared" si="4"/>
        <v>#DIV/0!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 t="e">
        <f t="shared" si="5"/>
        <v>#DIV/0!</v>
      </c>
      <c r="T45" t="e">
        <f t="shared" si="6"/>
        <v>#DIV/0!</v>
      </c>
      <c r="U45" t="e">
        <f t="shared" si="7"/>
        <v>#DIV/0!</v>
      </c>
      <c r="X45">
        <v>1.0013392600720721</v>
      </c>
    </row>
    <row r="46" spans="1:24" x14ac:dyDescent="0.25">
      <c r="A46" s="4">
        <f t="shared" si="8"/>
        <v>44</v>
      </c>
      <c r="B46" s="4">
        <v>8752</v>
      </c>
      <c r="C46" s="4">
        <v>8760</v>
      </c>
      <c r="D46" s="6">
        <f t="shared" si="2"/>
        <v>1.0012568555758683</v>
      </c>
      <c r="H46" s="6" t="e">
        <f t="shared" si="3"/>
        <v>#DIV/0!</v>
      </c>
      <c r="J46" t="e">
        <f t="shared" si="9"/>
        <v>#DIV/0!</v>
      </c>
      <c r="K46">
        <f t="shared" si="10"/>
        <v>1.2560663940881377E-3</v>
      </c>
      <c r="L46" s="6" t="e">
        <f t="shared" si="4"/>
        <v>#DIV/0!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 t="e">
        <f t="shared" si="5"/>
        <v>#DIV/0!</v>
      </c>
      <c r="T46" t="e">
        <f t="shared" si="6"/>
        <v>#DIV/0!</v>
      </c>
      <c r="U46" t="e">
        <f t="shared" si="7"/>
        <v>#DIV/0!</v>
      </c>
      <c r="X46">
        <v>0.97191943570915618</v>
      </c>
    </row>
    <row r="47" spans="1:24" x14ac:dyDescent="0.25">
      <c r="A47" s="4">
        <f t="shared" si="8"/>
        <v>45</v>
      </c>
      <c r="B47" s="4">
        <v>8748</v>
      </c>
      <c r="C47" s="4">
        <v>8763</v>
      </c>
      <c r="D47" s="6">
        <f t="shared" si="2"/>
        <v>1.0019433013260173</v>
      </c>
      <c r="H47" s="6" t="e">
        <f t="shared" si="3"/>
        <v>#DIV/0!</v>
      </c>
      <c r="J47" t="e">
        <f t="shared" si="9"/>
        <v>#DIV/0!</v>
      </c>
      <c r="K47">
        <f t="shared" si="10"/>
        <v>1.9414155586763165E-3</v>
      </c>
      <c r="L47" s="6" t="e">
        <f t="shared" si="4"/>
        <v>#DIV/0!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 t="e">
        <f t="shared" si="5"/>
        <v>#DIV/0!</v>
      </c>
      <c r="T47" t="e">
        <f t="shared" si="6"/>
        <v>#DIV/0!</v>
      </c>
      <c r="U47" t="e">
        <f t="shared" si="7"/>
        <v>#DIV/0!</v>
      </c>
      <c r="X47">
        <v>0.75987016065285828</v>
      </c>
    </row>
    <row r="48" spans="1:24" x14ac:dyDescent="0.25">
      <c r="A48" s="4">
        <f t="shared" si="8"/>
        <v>46</v>
      </c>
      <c r="B48" s="4">
        <v>8753</v>
      </c>
      <c r="C48" s="4">
        <v>8765</v>
      </c>
      <c r="D48" s="6">
        <f t="shared" si="2"/>
        <v>1.0011424654404204</v>
      </c>
      <c r="H48" s="6" t="e">
        <f t="shared" si="3"/>
        <v>#DIV/0!</v>
      </c>
      <c r="J48" t="e">
        <f t="shared" si="9"/>
        <v>#DIV/0!</v>
      </c>
      <c r="K48">
        <f t="shared" si="10"/>
        <v>1.1418133234126313E-3</v>
      </c>
      <c r="L48" s="6" t="e">
        <f t="shared" si="4"/>
        <v>#DIV/0!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 t="e">
        <f t="shared" si="5"/>
        <v>#DIV/0!</v>
      </c>
      <c r="T48" t="e">
        <f t="shared" si="6"/>
        <v>#DIV/0!</v>
      </c>
      <c r="U48" t="e">
        <f t="shared" si="7"/>
        <v>#DIV/0!</v>
      </c>
      <c r="X48">
        <v>0.86493295378944823</v>
      </c>
    </row>
    <row r="49" spans="1:24" x14ac:dyDescent="0.25">
      <c r="A49" s="4">
        <f t="shared" si="8"/>
        <v>47</v>
      </c>
      <c r="B49" s="4">
        <v>8750</v>
      </c>
      <c r="C49" s="4">
        <v>8763</v>
      </c>
      <c r="D49" s="6">
        <f t="shared" si="2"/>
        <v>1.0025142857142857</v>
      </c>
      <c r="F49" s="4">
        <v>21110</v>
      </c>
      <c r="G49" s="4">
        <v>21120</v>
      </c>
      <c r="H49" s="6">
        <f t="shared" si="3"/>
        <v>1.000947418285173</v>
      </c>
      <c r="I49" s="3"/>
      <c r="J49" s="3">
        <f t="shared" si="9"/>
        <v>9.4696976773615967E-4</v>
      </c>
      <c r="K49" s="3">
        <f t="shared" si="10"/>
        <v>2.5111301861186781E-3</v>
      </c>
      <c r="L49" s="6">
        <f t="shared" si="4"/>
        <v>0.37710898979707663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0.73769001238344833</v>
      </c>
      <c r="T49" s="3">
        <f t="shared" si="6"/>
        <v>0.73673013039574942</v>
      </c>
      <c r="U49">
        <f t="shared" si="7"/>
        <v>1.0013028949789027</v>
      </c>
      <c r="X49">
        <v>0.99510398661138622</v>
      </c>
    </row>
    <row r="50" spans="1:24" x14ac:dyDescent="0.25">
      <c r="A50" s="4">
        <f t="shared" si="8"/>
        <v>48</v>
      </c>
      <c r="B50" s="4">
        <v>8765</v>
      </c>
      <c r="C50" s="4">
        <v>8772</v>
      </c>
      <c r="D50" s="6">
        <f t="shared" si="2"/>
        <v>1.0007986309184256</v>
      </c>
      <c r="F50" s="4">
        <v>21120</v>
      </c>
      <c r="G50" s="4">
        <v>21130</v>
      </c>
      <c r="H50" s="6">
        <f t="shared" si="3"/>
        <v>1</v>
      </c>
      <c r="J50">
        <f t="shared" si="9"/>
        <v>0</v>
      </c>
      <c r="K50">
        <f t="shared" si="10"/>
        <v>7.983121824439648E-4</v>
      </c>
      <c r="L50" s="6">
        <f t="shared" si="4"/>
        <v>0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0.81100000000000005</v>
      </c>
      <c r="T50">
        <f t="shared" si="6"/>
        <v>0.71203100000000008</v>
      </c>
      <c r="U50">
        <f t="shared" si="7"/>
        <v>1.1389953527304288</v>
      </c>
      <c r="X50">
        <v>1.1389953527304288</v>
      </c>
    </row>
    <row r="51" spans="1:24" x14ac:dyDescent="0.25">
      <c r="A51" s="4">
        <f t="shared" si="8"/>
        <v>49</v>
      </c>
      <c r="B51" s="4">
        <v>8759</v>
      </c>
      <c r="C51" s="4">
        <v>8772</v>
      </c>
      <c r="D51" s="6">
        <f t="shared" si="2"/>
        <v>1.0023975339650646</v>
      </c>
      <c r="F51" s="4">
        <v>21110</v>
      </c>
      <c r="G51" s="4">
        <v>21120</v>
      </c>
      <c r="H51" s="6">
        <f t="shared" si="3"/>
        <v>1.0004737091425864</v>
      </c>
      <c r="J51">
        <f t="shared" si="9"/>
        <v>4.735969778314063E-4</v>
      </c>
      <c r="K51">
        <f t="shared" si="10"/>
        <v>2.394664466073451E-3</v>
      </c>
      <c r="L51" s="6">
        <f t="shared" si="4"/>
        <v>0.19777174820987206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0.7725531721480009</v>
      </c>
      <c r="T51">
        <f t="shared" si="6"/>
        <v>0.72498425842075387</v>
      </c>
      <c r="U51">
        <f t="shared" si="7"/>
        <v>1.0656137194356017</v>
      </c>
      <c r="X51">
        <v>0.92038973882551189</v>
      </c>
    </row>
    <row r="52" spans="1:24" x14ac:dyDescent="0.25">
      <c r="A52" s="4">
        <f t="shared" si="8"/>
        <v>50</v>
      </c>
      <c r="B52" s="4">
        <v>8758</v>
      </c>
      <c r="C52" s="4">
        <v>8780</v>
      </c>
      <c r="D52" s="6">
        <f t="shared" si="2"/>
        <v>1.0035396209180178</v>
      </c>
      <c r="F52" s="4">
        <v>21110</v>
      </c>
      <c r="G52" s="4">
        <v>21120</v>
      </c>
      <c r="H52" s="6">
        <f t="shared" si="3"/>
        <v>1</v>
      </c>
      <c r="J52">
        <f t="shared" si="9"/>
        <v>0</v>
      </c>
      <c r="K52">
        <f t="shared" si="10"/>
        <v>3.533371203301583E-3</v>
      </c>
      <c r="L52" s="6">
        <f t="shared" si="4"/>
        <v>0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0.81100000000000005</v>
      </c>
      <c r="T52">
        <f t="shared" si="6"/>
        <v>0.71203100000000008</v>
      </c>
      <c r="U52">
        <f t="shared" si="7"/>
        <v>1.1389953527304288</v>
      </c>
      <c r="X52">
        <v>0.95197260434446074</v>
      </c>
    </row>
    <row r="53" spans="1:24" x14ac:dyDescent="0.25">
      <c r="A53" s="4">
        <f t="shared" si="8"/>
        <v>51</v>
      </c>
      <c r="B53" s="4">
        <v>8771</v>
      </c>
      <c r="C53" s="4">
        <v>8789</v>
      </c>
      <c r="D53" s="6">
        <f t="shared" si="2"/>
        <v>1.0014821571086536</v>
      </c>
      <c r="F53" s="4">
        <v>21100</v>
      </c>
      <c r="G53" s="4">
        <v>21110</v>
      </c>
      <c r="H53" s="6">
        <f t="shared" si="3"/>
        <v>1.0004739336492892</v>
      </c>
      <c r="I53" s="3"/>
      <c r="J53" s="3">
        <f t="shared" si="9"/>
        <v>4.7382137820849038E-4</v>
      </c>
      <c r="K53" s="3">
        <f t="shared" si="10"/>
        <v>1.4810597979303709E-3</v>
      </c>
      <c r="L53" s="6">
        <f t="shared" si="4"/>
        <v>0.31992049130670291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0.74880745648997704</v>
      </c>
      <c r="T53" s="3">
        <f t="shared" si="6"/>
        <v>0.73298451249862395</v>
      </c>
      <c r="U53">
        <f t="shared" si="7"/>
        <v>1.0215870099866302</v>
      </c>
      <c r="X53">
        <v>6.2990769086832335E-3</v>
      </c>
    </row>
    <row r="54" spans="1:24" x14ac:dyDescent="0.25">
      <c r="A54" s="4">
        <f t="shared" si="8"/>
        <v>52</v>
      </c>
      <c r="B54" s="4">
        <v>8757</v>
      </c>
      <c r="C54" s="4">
        <v>8784</v>
      </c>
      <c r="D54" s="6">
        <f t="shared" si="2"/>
        <v>1.0033116364051615</v>
      </c>
      <c r="F54" s="4">
        <v>21100</v>
      </c>
      <c r="G54" s="4">
        <v>21110</v>
      </c>
      <c r="H54" s="6">
        <f t="shared" si="3"/>
        <v>0</v>
      </c>
      <c r="J54" t="e">
        <f t="shared" si="9"/>
        <v>#NUM!</v>
      </c>
      <c r="K54">
        <f t="shared" si="10"/>
        <v>3.3061650135003651E-3</v>
      </c>
      <c r="L54" s="6" t="e">
        <f t="shared" si="4"/>
        <v>#NUM!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 t="e">
        <f t="shared" si="5"/>
        <v>#NUM!</v>
      </c>
      <c r="T54" t="e">
        <f t="shared" si="6"/>
        <v>#NUM!</v>
      </c>
      <c r="U54" t="e">
        <f t="shared" si="7"/>
        <v>#NUM!</v>
      </c>
      <c r="X54">
        <v>1.1389953527304288</v>
      </c>
    </row>
    <row r="55" spans="1:24" x14ac:dyDescent="0.25">
      <c r="A55" s="4">
        <f t="shared" si="8"/>
        <v>53</v>
      </c>
      <c r="B55" s="4">
        <v>8761</v>
      </c>
      <c r="C55" s="4">
        <v>8786</v>
      </c>
      <c r="D55" s="6">
        <f t="shared" si="2"/>
        <v>1.0021687022029448</v>
      </c>
      <c r="H55" s="6" t="e">
        <f t="shared" si="3"/>
        <v>#DIV/0!</v>
      </c>
      <c r="J55" t="e">
        <f t="shared" si="9"/>
        <v>#DIV/0!</v>
      </c>
      <c r="K55">
        <f t="shared" si="10"/>
        <v>2.1663539627985039E-3</v>
      </c>
      <c r="L55" s="6" t="e">
        <f t="shared" si="4"/>
        <v>#DIV/0!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 t="e">
        <f t="shared" si="5"/>
        <v>#DIV/0!</v>
      </c>
      <c r="T55" t="e">
        <f t="shared" si="6"/>
        <v>#DIV/0!</v>
      </c>
      <c r="U55" t="e">
        <f t="shared" si="7"/>
        <v>#DIV/0!</v>
      </c>
    </row>
    <row r="56" spans="1:24" x14ac:dyDescent="0.25">
      <c r="A56" s="4">
        <f t="shared" si="8"/>
        <v>54</v>
      </c>
      <c r="B56" s="4">
        <v>8767</v>
      </c>
      <c r="C56" s="4">
        <v>8780</v>
      </c>
      <c r="D56" s="6">
        <f t="shared" si="2"/>
        <v>1.0018250256644234</v>
      </c>
      <c r="F56" s="4">
        <v>21090</v>
      </c>
      <c r="G56" s="4">
        <v>21100</v>
      </c>
      <c r="H56" s="6">
        <f t="shared" si="3"/>
        <v>1.0004741583688952</v>
      </c>
      <c r="J56">
        <f t="shared" si="9"/>
        <v>4.7404599133756746E-4</v>
      </c>
      <c r="K56">
        <f t="shared" si="10"/>
        <v>1.8233623285318482E-3</v>
      </c>
      <c r="L56" s="6">
        <f t="shared" si="4"/>
        <v>0.25998452634439595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0.76045900807864952</v>
      </c>
      <c r="T56">
        <f t="shared" si="6"/>
        <v>0.72905894653745262</v>
      </c>
      <c r="U56">
        <f t="shared" si="7"/>
        <v>1.0430693041904586</v>
      </c>
    </row>
    <row r="57" spans="1:24" x14ac:dyDescent="0.25">
      <c r="A57" s="4">
        <f t="shared" si="8"/>
        <v>55</v>
      </c>
      <c r="B57" s="4">
        <v>8748</v>
      </c>
      <c r="C57" s="4">
        <v>8783</v>
      </c>
      <c r="D57" s="6">
        <f t="shared" si="2"/>
        <v>1.0019433013260173</v>
      </c>
      <c r="F57" s="4">
        <v>21090</v>
      </c>
      <c r="G57" s="4">
        <v>21100</v>
      </c>
      <c r="H57" s="6">
        <f t="shared" si="3"/>
        <v>1</v>
      </c>
      <c r="J57">
        <f t="shared" si="9"/>
        <v>0</v>
      </c>
      <c r="K57">
        <f t="shared" si="10"/>
        <v>1.9414155586763165E-3</v>
      </c>
      <c r="L57" s="6">
        <f t="shared" si="4"/>
        <v>0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0.81100000000000005</v>
      </c>
      <c r="T57">
        <f t="shared" si="6"/>
        <v>0.71203100000000008</v>
      </c>
      <c r="U57">
        <f t="shared" si="7"/>
        <v>1.1389953527304288</v>
      </c>
    </row>
    <row r="58" spans="1:24" x14ac:dyDescent="0.25">
      <c r="A58" s="4">
        <f t="shared" si="8"/>
        <v>56</v>
      </c>
      <c r="B58" s="4">
        <v>8747</v>
      </c>
      <c r="C58" s="4">
        <v>8765</v>
      </c>
      <c r="D58" s="6">
        <f t="shared" si="2"/>
        <v>1.0033154224305476</v>
      </c>
      <c r="F58" s="4">
        <v>21080</v>
      </c>
      <c r="G58" s="4">
        <v>21090</v>
      </c>
      <c r="H58" s="6">
        <f t="shared" si="3"/>
        <v>1.0004743833017078</v>
      </c>
      <c r="J58">
        <f t="shared" si="9"/>
        <v>4.7427081752166337E-4</v>
      </c>
      <c r="K58">
        <f t="shared" si="10"/>
        <v>3.3099385352112595E-3</v>
      </c>
      <c r="L58" s="6">
        <f t="shared" si="4"/>
        <v>0.14328689565572028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0.78314502748452808</v>
      </c>
      <c r="T58">
        <f t="shared" si="6"/>
        <v>0.72141571851786712</v>
      </c>
      <c r="U58">
        <f t="shared" si="7"/>
        <v>1.0855669032184141</v>
      </c>
    </row>
    <row r="59" spans="1:24" x14ac:dyDescent="0.25">
      <c r="A59" s="4">
        <f t="shared" si="8"/>
        <v>57</v>
      </c>
      <c r="B59" s="4">
        <v>8749</v>
      </c>
      <c r="C59" s="4">
        <v>8776</v>
      </c>
      <c r="D59" s="6">
        <f t="shared" si="2"/>
        <v>1.0003428963310093</v>
      </c>
      <c r="F59" s="4">
        <v>21080</v>
      </c>
      <c r="G59" s="4">
        <v>21090</v>
      </c>
      <c r="H59" s="6">
        <f t="shared" si="3"/>
        <v>1.0004743833017078</v>
      </c>
      <c r="I59" s="3"/>
      <c r="J59" s="3">
        <f t="shared" si="9"/>
        <v>4.7427081752166337E-4</v>
      </c>
      <c r="K59" s="3">
        <f t="shared" si="10"/>
        <v>3.4283755549790145E-4</v>
      </c>
      <c r="L59" s="6">
        <f t="shared" si="4"/>
        <v>1.3833689160246228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0.54207308272481347</v>
      </c>
      <c r="T59" s="3">
        <f t="shared" si="6"/>
        <v>0.80263613052394878</v>
      </c>
      <c r="U59">
        <f t="shared" si="7"/>
        <v>0.67536591253493206</v>
      </c>
    </row>
    <row r="60" spans="1:24" x14ac:dyDescent="0.25">
      <c r="A60" s="4">
        <f t="shared" si="8"/>
        <v>58</v>
      </c>
      <c r="B60" s="4">
        <v>8750</v>
      </c>
      <c r="C60" s="4">
        <v>8752</v>
      </c>
      <c r="D60" s="6">
        <f t="shared" si="2"/>
        <v>1.0026285714285714</v>
      </c>
      <c r="F60" s="4">
        <v>21080</v>
      </c>
      <c r="G60" s="4">
        <v>21090</v>
      </c>
      <c r="H60" s="6">
        <f t="shared" si="3"/>
        <v>1.0004743833017078</v>
      </c>
      <c r="J60">
        <f t="shared" si="9"/>
        <v>4.7427081752166337E-4</v>
      </c>
      <c r="K60">
        <f t="shared" si="10"/>
        <v>2.6251227767237536E-3</v>
      </c>
      <c r="L60" s="6">
        <f t="shared" si="4"/>
        <v>0.18066614701868161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0.77587850101956835</v>
      </c>
      <c r="T60">
        <f t="shared" si="6"/>
        <v>0.72386390996513561</v>
      </c>
      <c r="U60">
        <f t="shared" si="7"/>
        <v>1.0718568647205218</v>
      </c>
    </row>
    <row r="61" spans="1:24" x14ac:dyDescent="0.25">
      <c r="A61" s="4">
        <f t="shared" si="8"/>
        <v>59</v>
      </c>
      <c r="B61" s="4">
        <v>8750</v>
      </c>
      <c r="C61" s="4">
        <v>8773</v>
      </c>
      <c r="D61" s="6">
        <f t="shared" si="2"/>
        <v>1.0014857142857143</v>
      </c>
      <c r="F61" s="4">
        <v>21080</v>
      </c>
      <c r="G61" s="4">
        <v>21090</v>
      </c>
      <c r="H61" s="6">
        <f t="shared" si="3"/>
        <v>1.0004743833017078</v>
      </c>
      <c r="J61">
        <f t="shared" si="9"/>
        <v>4.7427081752166337E-4</v>
      </c>
      <c r="K61">
        <f t="shared" si="10"/>
        <v>1.484611704190569E-3</v>
      </c>
      <c r="L61" s="6">
        <f t="shared" si="4"/>
        <v>0.31945781929574807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0.74889739992890658</v>
      </c>
      <c r="T61">
        <f t="shared" si="6"/>
        <v>0.73295420933259436</v>
      </c>
      <c r="U61">
        <f t="shared" si="7"/>
        <v>1.0217519599359823</v>
      </c>
    </row>
    <row r="62" spans="1:24" x14ac:dyDescent="0.25">
      <c r="A62" s="4">
        <f t="shared" si="8"/>
        <v>60</v>
      </c>
      <c r="B62" s="4">
        <v>8746</v>
      </c>
      <c r="C62" s="4">
        <v>8763</v>
      </c>
      <c r="D62" s="6">
        <f t="shared" si="2"/>
        <v>1.0016007317630917</v>
      </c>
      <c r="F62" s="4">
        <v>21080</v>
      </c>
      <c r="G62" s="4">
        <v>21090</v>
      </c>
      <c r="H62" s="6">
        <f t="shared" si="3"/>
        <v>0</v>
      </c>
      <c r="J62" t="e">
        <f t="shared" si="9"/>
        <v>#NUM!</v>
      </c>
      <c r="K62">
        <f t="shared" si="10"/>
        <v>1.599451957571241E-3</v>
      </c>
      <c r="L62" s="6" t="e">
        <f t="shared" si="4"/>
        <v>#NUM!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 t="e">
        <f t="shared" si="5"/>
        <v>#NUM!</v>
      </c>
      <c r="T62" t="e">
        <f t="shared" si="6"/>
        <v>#NUM!</v>
      </c>
      <c r="U62" t="e">
        <f t="shared" si="7"/>
        <v>#NUM!</v>
      </c>
    </row>
    <row r="63" spans="1:24" x14ac:dyDescent="0.25">
      <c r="A63" s="4">
        <f t="shared" si="8"/>
        <v>61</v>
      </c>
      <c r="B63" s="4">
        <v>8746</v>
      </c>
      <c r="C63" s="4">
        <v>8760</v>
      </c>
      <c r="D63" s="6">
        <f t="shared" si="2"/>
        <v>1.0019437457123257</v>
      </c>
      <c r="H63" s="6" t="e">
        <f t="shared" si="3"/>
        <v>#DIV/0!</v>
      </c>
      <c r="J63" t="e">
        <f t="shared" si="9"/>
        <v>#DIV/0!</v>
      </c>
      <c r="K63">
        <f t="shared" si="10"/>
        <v>1.9418590829848096E-3</v>
      </c>
      <c r="L63" s="6" t="e">
        <f t="shared" si="4"/>
        <v>#DIV/0!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 t="e">
        <f t="shared" si="5"/>
        <v>#DIV/0!</v>
      </c>
      <c r="T63" t="e">
        <f t="shared" si="6"/>
        <v>#DIV/0!</v>
      </c>
      <c r="U63" t="e">
        <f t="shared" si="7"/>
        <v>#DIV/0!</v>
      </c>
    </row>
    <row r="64" spans="1:24" x14ac:dyDescent="0.25">
      <c r="A64" s="4">
        <f t="shared" si="8"/>
        <v>62</v>
      </c>
      <c r="B64" s="4">
        <v>8742</v>
      </c>
      <c r="C64" s="4">
        <v>8763</v>
      </c>
      <c r="D64" s="6">
        <f t="shared" si="2"/>
        <v>1.0011439029970259</v>
      </c>
      <c r="F64" s="4">
        <v>21070</v>
      </c>
      <c r="G64" s="4">
        <v>21080</v>
      </c>
      <c r="H64" s="6">
        <f t="shared" si="3"/>
        <v>1</v>
      </c>
      <c r="J64">
        <f t="shared" si="9"/>
        <v>0</v>
      </c>
      <c r="K64">
        <f t="shared" si="10"/>
        <v>1.1432492385026938E-3</v>
      </c>
      <c r="L64" s="6">
        <f t="shared" si="4"/>
        <v>0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0.81100000000000005</v>
      </c>
      <c r="T64">
        <f t="shared" si="6"/>
        <v>0.71203100000000008</v>
      </c>
      <c r="U64">
        <f t="shared" si="7"/>
        <v>1.1389953527304288</v>
      </c>
    </row>
    <row r="65" spans="1:21" x14ac:dyDescent="0.25">
      <c r="A65" s="4">
        <f t="shared" si="8"/>
        <v>63</v>
      </c>
      <c r="B65" s="4">
        <v>8738</v>
      </c>
      <c r="C65" s="4">
        <v>8752</v>
      </c>
      <c r="D65" s="6">
        <f t="shared" si="2"/>
        <v>1.0019455252918288</v>
      </c>
      <c r="F65" s="4">
        <v>21060</v>
      </c>
      <c r="G65" s="4">
        <v>21070</v>
      </c>
      <c r="H65" s="6">
        <f t="shared" si="3"/>
        <v>0</v>
      </c>
      <c r="J65" t="e">
        <f t="shared" si="9"/>
        <v>#NUM!</v>
      </c>
      <c r="K65">
        <f t="shared" si="10"/>
        <v>1.9436352085710307E-3</v>
      </c>
      <c r="L65" s="6" t="e">
        <f t="shared" si="4"/>
        <v>#NUM!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 t="e">
        <f t="shared" si="5"/>
        <v>#NUM!</v>
      </c>
      <c r="T65" t="e">
        <f t="shared" si="6"/>
        <v>#NUM!</v>
      </c>
      <c r="U65" t="e">
        <f t="shared" si="7"/>
        <v>#NUM!</v>
      </c>
    </row>
    <row r="66" spans="1:21" x14ac:dyDescent="0.25">
      <c r="A66" s="4">
        <f t="shared" si="8"/>
        <v>64</v>
      </c>
      <c r="B66" s="4">
        <v>8742</v>
      </c>
      <c r="C66" s="4">
        <v>8755</v>
      </c>
      <c r="D66" s="6">
        <f t="shared" si="2"/>
        <v>1.0004575611988102</v>
      </c>
      <c r="H66" s="6" t="e">
        <f t="shared" si="3"/>
        <v>#DIV/0!</v>
      </c>
      <c r="J66" t="e">
        <f t="shared" ref="J66:J92" si="11">LN(H66)</f>
        <v>#DIV/0!</v>
      </c>
      <c r="K66">
        <f t="shared" ref="K66:K92" si="12">LN(D66)</f>
        <v>4.5745654960597295E-4</v>
      </c>
      <c r="L66" s="6" t="e">
        <f t="shared" si="4"/>
        <v>#DIV/0!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 t="e">
        <f t="shared" si="5"/>
        <v>#DIV/0!</v>
      </c>
      <c r="T66" t="e">
        <f t="shared" si="6"/>
        <v>#DIV/0!</v>
      </c>
      <c r="U66" t="e">
        <f t="shared" si="7"/>
        <v>#DIV/0!</v>
      </c>
    </row>
    <row r="67" spans="1:21" x14ac:dyDescent="0.25">
      <c r="A67" s="5">
        <f t="shared" si="8"/>
        <v>65</v>
      </c>
      <c r="B67" s="4">
        <v>8735</v>
      </c>
      <c r="C67" s="4">
        <v>8746</v>
      </c>
      <c r="D67" s="6">
        <f t="shared" ref="D67:D92" si="13">C68/B67</f>
        <v>1.0021751574127076</v>
      </c>
      <c r="E67" s="3"/>
      <c r="F67" s="4">
        <v>21060</v>
      </c>
      <c r="G67" s="4">
        <v>21070</v>
      </c>
      <c r="H67" s="6">
        <f t="shared" ref="H67:H91" si="14">G68/F67</f>
        <v>0</v>
      </c>
      <c r="I67" s="3"/>
      <c r="J67" s="3" t="e">
        <f t="shared" si="11"/>
        <v>#NUM!</v>
      </c>
      <c r="K67" s="3">
        <f t="shared" si="12"/>
        <v>2.1727951826837821E-3</v>
      </c>
      <c r="L67" s="6" t="e">
        <f t="shared" ref="L67:L92" si="15">J67/K67</f>
        <v>#NUM!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 t="e">
        <f t="shared" ref="S67:S89" si="16">O67-P67*L67</f>
        <v>#NUM!</v>
      </c>
      <c r="T67" s="3" t="e">
        <f t="shared" ref="T67:T91" si="17">(O67-Q67)+(N67-P67)*L67</f>
        <v>#NUM!</v>
      </c>
      <c r="U67" t="e">
        <f t="shared" ref="U67:U91" si="18">S67/T67</f>
        <v>#NUM!</v>
      </c>
    </row>
    <row r="68" spans="1:21" x14ac:dyDescent="0.25">
      <c r="A68" s="4">
        <f t="shared" ref="A68:A92" si="19">A67+1</f>
        <v>66</v>
      </c>
      <c r="B68" s="4">
        <v>8736</v>
      </c>
      <c r="C68" s="4">
        <v>8754</v>
      </c>
      <c r="D68" s="6">
        <f t="shared" si="13"/>
        <v>1.0024038461538463</v>
      </c>
      <c r="H68" s="6" t="e">
        <f t="shared" si="14"/>
        <v>#DIV/0!</v>
      </c>
      <c r="J68" t="e">
        <f t="shared" si="11"/>
        <v>#DIV/0!</v>
      </c>
      <c r="K68">
        <f t="shared" si="12"/>
        <v>2.4009615375382679E-3</v>
      </c>
      <c r="L68" s="6" t="e">
        <f t="shared" si="15"/>
        <v>#DIV/0!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 t="e">
        <f t="shared" si="16"/>
        <v>#DIV/0!</v>
      </c>
      <c r="T68" t="e">
        <f t="shared" si="17"/>
        <v>#DIV/0!</v>
      </c>
      <c r="U68" t="e">
        <f t="shared" si="18"/>
        <v>#DIV/0!</v>
      </c>
    </row>
    <row r="69" spans="1:21" x14ac:dyDescent="0.25">
      <c r="A69" s="4">
        <f t="shared" si="19"/>
        <v>67</v>
      </c>
      <c r="B69" s="4">
        <v>8732</v>
      </c>
      <c r="C69" s="4">
        <v>8757</v>
      </c>
      <c r="D69" s="6">
        <f t="shared" si="13"/>
        <v>1.0004580852038478</v>
      </c>
      <c r="F69" s="4">
        <v>21060</v>
      </c>
      <c r="G69" s="4">
        <v>21070</v>
      </c>
      <c r="H69" s="6">
        <f t="shared" si="14"/>
        <v>0</v>
      </c>
      <c r="J69" t="e">
        <f t="shared" si="11"/>
        <v>#NUM!</v>
      </c>
      <c r="K69">
        <f t="shared" si="12"/>
        <v>4.579803148516746E-4</v>
      </c>
      <c r="L69" s="6" t="e">
        <f t="shared" si="15"/>
        <v>#NUM!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 t="e">
        <f t="shared" si="16"/>
        <v>#NUM!</v>
      </c>
      <c r="T69" t="e">
        <f t="shared" si="17"/>
        <v>#NUM!</v>
      </c>
      <c r="U69" t="e">
        <f t="shared" si="18"/>
        <v>#NUM!</v>
      </c>
    </row>
    <row r="70" spans="1:21" x14ac:dyDescent="0.25">
      <c r="A70" s="4">
        <f t="shared" si="19"/>
        <v>68</v>
      </c>
      <c r="B70" s="4">
        <v>8730</v>
      </c>
      <c r="C70" s="4">
        <v>8736</v>
      </c>
      <c r="D70" s="6">
        <f t="shared" si="13"/>
        <v>1.0008018327605956</v>
      </c>
      <c r="H70" s="6" t="e">
        <f t="shared" si="14"/>
        <v>#DIV/0!</v>
      </c>
      <c r="J70" t="e">
        <f t="shared" si="11"/>
        <v>#DIV/0!</v>
      </c>
      <c r="K70">
        <f t="shared" si="12"/>
        <v>8.0151146444670948E-4</v>
      </c>
      <c r="L70" s="6" t="e">
        <f t="shared" si="15"/>
        <v>#DIV/0!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 t="e">
        <f t="shared" si="16"/>
        <v>#DIV/0!</v>
      </c>
      <c r="T70" t="e">
        <f t="shared" si="17"/>
        <v>#DIV/0!</v>
      </c>
      <c r="U70" t="e">
        <f t="shared" si="18"/>
        <v>#DIV/0!</v>
      </c>
    </row>
    <row r="71" spans="1:21" x14ac:dyDescent="0.25">
      <c r="A71" s="4">
        <f t="shared" si="19"/>
        <v>69</v>
      </c>
      <c r="B71" s="4">
        <v>8726</v>
      </c>
      <c r="C71" s="4">
        <v>8737</v>
      </c>
      <c r="D71" s="6">
        <f t="shared" si="13"/>
        <v>1.0010314004125602</v>
      </c>
      <c r="F71" s="4">
        <v>21060</v>
      </c>
      <c r="G71" s="4">
        <v>21070</v>
      </c>
      <c r="H71" s="6">
        <f t="shared" si="14"/>
        <v>0.99952516619183285</v>
      </c>
      <c r="J71">
        <f t="shared" si="11"/>
        <v>-4.749465774390295E-4</v>
      </c>
      <c r="K71">
        <f t="shared" si="12"/>
        <v>1.0308688846020837E-3</v>
      </c>
      <c r="L71" s="6">
        <f t="shared" si="15"/>
        <v>-0.46072452523616453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6"/>
        <v>0.90056484770591039</v>
      </c>
      <c r="T71">
        <f t="shared" si="17"/>
        <v>0.68185538649513222</v>
      </c>
      <c r="U71">
        <f t="shared" si="18"/>
        <v>1.3207563737744845</v>
      </c>
    </row>
    <row r="72" spans="1:21" x14ac:dyDescent="0.25">
      <c r="A72" s="4">
        <f t="shared" si="19"/>
        <v>70</v>
      </c>
      <c r="B72" s="4">
        <v>8721</v>
      </c>
      <c r="C72" s="4">
        <v>8735</v>
      </c>
      <c r="D72" s="6">
        <f t="shared" si="13"/>
        <v>1.0014906547414288</v>
      </c>
      <c r="F72" s="4">
        <v>21040</v>
      </c>
      <c r="G72" s="4">
        <v>21050</v>
      </c>
      <c r="H72" s="6">
        <f t="shared" si="14"/>
        <v>1</v>
      </c>
      <c r="J72">
        <f t="shared" si="11"/>
        <v>0</v>
      </c>
      <c r="K72">
        <f t="shared" si="12"/>
        <v>1.4895448185207596E-3</v>
      </c>
      <c r="L72" s="6">
        <f t="shared" si="15"/>
        <v>0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6"/>
        <v>0.81100000000000005</v>
      </c>
      <c r="T72">
        <f t="shared" si="17"/>
        <v>0.71203100000000008</v>
      </c>
      <c r="U72">
        <f t="shared" si="18"/>
        <v>1.1389953527304288</v>
      </c>
    </row>
    <row r="73" spans="1:21" x14ac:dyDescent="0.25">
      <c r="A73" s="5">
        <f t="shared" si="19"/>
        <v>71</v>
      </c>
      <c r="B73" s="4">
        <v>8727</v>
      </c>
      <c r="C73" s="4">
        <v>8734</v>
      </c>
      <c r="D73" s="6">
        <f t="shared" si="13"/>
        <v>1.0003437607425232</v>
      </c>
      <c r="E73" s="3"/>
      <c r="F73" s="4">
        <v>21030</v>
      </c>
      <c r="G73" s="4">
        <v>21040</v>
      </c>
      <c r="H73" s="6">
        <f t="shared" si="14"/>
        <v>0</v>
      </c>
      <c r="I73" s="3"/>
      <c r="J73" s="3" t="e">
        <f t="shared" si="11"/>
        <v>#NUM!</v>
      </c>
      <c r="K73" s="3">
        <f t="shared" si="12"/>
        <v>3.4370167033654172E-4</v>
      </c>
      <c r="L73" s="6" t="e">
        <f t="shared" si="15"/>
        <v>#NUM!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 t="e">
        <f t="shared" si="16"/>
        <v>#NUM!</v>
      </c>
      <c r="T73" s="3" t="e">
        <f t="shared" si="17"/>
        <v>#NUM!</v>
      </c>
      <c r="U73" t="e">
        <f t="shared" si="18"/>
        <v>#NUM!</v>
      </c>
    </row>
    <row r="74" spans="1:21" x14ac:dyDescent="0.25">
      <c r="A74" s="4">
        <f t="shared" si="19"/>
        <v>72</v>
      </c>
      <c r="B74" s="4">
        <v>8721</v>
      </c>
      <c r="C74" s="4">
        <v>8730</v>
      </c>
      <c r="D74" s="6">
        <f t="shared" si="13"/>
        <v>1.0012613232427474</v>
      </c>
      <c r="H74" s="6" t="e">
        <f t="shared" si="14"/>
        <v>#DIV/0!</v>
      </c>
      <c r="I74" s="3"/>
      <c r="J74" s="3" t="e">
        <f t="shared" si="11"/>
        <v>#DIV/0!</v>
      </c>
      <c r="K74" s="3">
        <f t="shared" si="12"/>
        <v>1.2605284428489222E-3</v>
      </c>
      <c r="L74" s="6" t="e">
        <f t="shared" si="15"/>
        <v>#DIV/0!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 t="e">
        <f t="shared" si="16"/>
        <v>#DIV/0!</v>
      </c>
      <c r="T74" s="3" t="e">
        <f t="shared" si="17"/>
        <v>#DIV/0!</v>
      </c>
      <c r="U74" t="e">
        <f t="shared" si="18"/>
        <v>#DIV/0!</v>
      </c>
    </row>
    <row r="75" spans="1:21" x14ac:dyDescent="0.25">
      <c r="A75" s="4">
        <f t="shared" si="19"/>
        <v>73</v>
      </c>
      <c r="B75" s="4">
        <v>8724</v>
      </c>
      <c r="C75" s="4">
        <v>8732</v>
      </c>
      <c r="D75" s="6">
        <f t="shared" si="13"/>
        <v>1.0009170105456213</v>
      </c>
      <c r="F75" s="4">
        <v>21030</v>
      </c>
      <c r="G75" s="4">
        <v>21040</v>
      </c>
      <c r="H75" s="6">
        <f t="shared" si="14"/>
        <v>1.0004755111745125</v>
      </c>
      <c r="J75">
        <f t="shared" si="11"/>
        <v>4.7539815490059602E-4</v>
      </c>
      <c r="K75">
        <f t="shared" si="12"/>
        <v>9.1659034831488475E-4</v>
      </c>
      <c r="L75" s="6">
        <f t="shared" si="15"/>
        <v>0.51865935068441071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6"/>
        <v>0.71017262222695066</v>
      </c>
      <c r="T75">
        <f t="shared" si="17"/>
        <v>0.74600111283242621</v>
      </c>
      <c r="U75">
        <f t="shared" si="18"/>
        <v>0.95197260434446074</v>
      </c>
    </row>
    <row r="76" spans="1:21" x14ac:dyDescent="0.25">
      <c r="A76" s="4">
        <f t="shared" si="19"/>
        <v>74</v>
      </c>
      <c r="B76" s="4">
        <v>8726</v>
      </c>
      <c r="C76" s="4">
        <v>8732</v>
      </c>
      <c r="D76" s="6">
        <f t="shared" si="13"/>
        <v>1.0010314004125602</v>
      </c>
      <c r="F76" s="4">
        <v>21030</v>
      </c>
      <c r="G76" s="4">
        <v>21040</v>
      </c>
      <c r="H76" s="6">
        <f t="shared" si="14"/>
        <v>0</v>
      </c>
      <c r="J76" t="e">
        <f t="shared" si="11"/>
        <v>#NUM!</v>
      </c>
      <c r="K76">
        <f t="shared" si="12"/>
        <v>1.0308688846020837E-3</v>
      </c>
      <c r="L76" s="6" t="e">
        <f t="shared" si="15"/>
        <v>#NUM!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 t="e">
        <f t="shared" si="16"/>
        <v>#NUM!</v>
      </c>
      <c r="T76" t="e">
        <f t="shared" si="17"/>
        <v>#NUM!</v>
      </c>
      <c r="U76" t="e">
        <f t="shared" si="18"/>
        <v>#NUM!</v>
      </c>
    </row>
    <row r="77" spans="1:21" x14ac:dyDescent="0.25">
      <c r="A77" s="4">
        <f t="shared" si="19"/>
        <v>75</v>
      </c>
      <c r="B77" s="4">
        <v>8728</v>
      </c>
      <c r="C77" s="4">
        <v>8735</v>
      </c>
      <c r="D77" s="6">
        <f t="shared" si="13"/>
        <v>1.0006874427131072</v>
      </c>
      <c r="H77" s="6" t="e">
        <f t="shared" si="14"/>
        <v>#DIV/0!</v>
      </c>
      <c r="J77" t="e">
        <f t="shared" si="11"/>
        <v>#DIV/0!</v>
      </c>
      <c r="K77">
        <f t="shared" si="12"/>
        <v>6.8720653259944577E-4</v>
      </c>
      <c r="L77" s="6" t="e">
        <f t="shared" si="15"/>
        <v>#DIV/0!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 t="e">
        <f t="shared" si="16"/>
        <v>#DIV/0!</v>
      </c>
      <c r="T77" t="e">
        <f t="shared" si="17"/>
        <v>#DIV/0!</v>
      </c>
      <c r="U77" t="e">
        <f t="shared" si="18"/>
        <v>#DIV/0!</v>
      </c>
    </row>
    <row r="78" spans="1:21" x14ac:dyDescent="0.25">
      <c r="A78" s="4">
        <f t="shared" si="19"/>
        <v>76</v>
      </c>
      <c r="B78" s="4">
        <v>8727</v>
      </c>
      <c r="C78" s="4">
        <v>8734</v>
      </c>
      <c r="D78" s="6">
        <f t="shared" si="13"/>
        <v>1.0010312822275695</v>
      </c>
      <c r="F78" s="4">
        <v>21040</v>
      </c>
      <c r="G78" s="4">
        <v>21050</v>
      </c>
      <c r="H78" s="6">
        <f t="shared" si="14"/>
        <v>1.0004752851711027</v>
      </c>
      <c r="J78">
        <f t="shared" si="11"/>
        <v>4.7517225888138627E-4</v>
      </c>
      <c r="K78">
        <f t="shared" si="12"/>
        <v>1.0307508213748854E-3</v>
      </c>
      <c r="L78" s="6">
        <f t="shared" si="15"/>
        <v>0.46099624567610747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6"/>
        <v>0.72138232984056472</v>
      </c>
      <c r="T78">
        <f t="shared" si="17"/>
        <v>0.7422244101068024</v>
      </c>
      <c r="U78">
        <f t="shared" si="18"/>
        <v>0.97191943570915618</v>
      </c>
    </row>
    <row r="79" spans="1:21" x14ac:dyDescent="0.25">
      <c r="A79" s="4">
        <f t="shared" si="19"/>
        <v>77</v>
      </c>
      <c r="B79" s="4">
        <v>8722</v>
      </c>
      <c r="C79" s="4">
        <v>8736</v>
      </c>
      <c r="D79" s="6">
        <f t="shared" si="13"/>
        <v>1.0012611786287549</v>
      </c>
      <c r="F79" s="4">
        <v>21040</v>
      </c>
      <c r="G79" s="4">
        <v>21050</v>
      </c>
      <c r="H79" s="6">
        <f t="shared" si="14"/>
        <v>1.0004752851711027</v>
      </c>
      <c r="J79">
        <f t="shared" si="11"/>
        <v>4.7517225888138627E-4</v>
      </c>
      <c r="K79">
        <f t="shared" si="12"/>
        <v>1.2603840110211413E-3</v>
      </c>
      <c r="L79" s="6">
        <f t="shared" si="15"/>
        <v>0.37700594003601329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6"/>
        <v>0.73771004525699913</v>
      </c>
      <c r="T79">
        <f t="shared" si="17"/>
        <v>0.7367233810485988</v>
      </c>
      <c r="U79">
        <f t="shared" si="18"/>
        <v>1.0013392600720721</v>
      </c>
    </row>
    <row r="80" spans="1:21" x14ac:dyDescent="0.25">
      <c r="A80" s="4">
        <f t="shared" si="19"/>
        <v>78</v>
      </c>
      <c r="B80" s="4">
        <v>8720</v>
      </c>
      <c r="C80" s="4">
        <v>8733</v>
      </c>
      <c r="D80" s="6">
        <f t="shared" si="13"/>
        <v>1.0032110091743118</v>
      </c>
      <c r="F80" s="4">
        <v>21040</v>
      </c>
      <c r="G80" s="4">
        <v>21050</v>
      </c>
      <c r="H80" s="6">
        <f t="shared" si="14"/>
        <v>0</v>
      </c>
      <c r="J80" t="e">
        <f t="shared" si="11"/>
        <v>#NUM!</v>
      </c>
      <c r="K80">
        <f t="shared" si="12"/>
        <v>3.2058648936330492E-3</v>
      </c>
      <c r="L80" s="6" t="e">
        <f t="shared" si="15"/>
        <v>#NUM!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 t="e">
        <f t="shared" si="16"/>
        <v>#NUM!</v>
      </c>
      <c r="T80" t="e">
        <f t="shared" si="17"/>
        <v>#NUM!</v>
      </c>
      <c r="U80" t="e">
        <f t="shared" si="18"/>
        <v>#NUM!</v>
      </c>
    </row>
    <row r="81" spans="1:21" x14ac:dyDescent="0.25">
      <c r="A81" s="4">
        <f t="shared" si="19"/>
        <v>79</v>
      </c>
      <c r="B81" s="4">
        <v>8727</v>
      </c>
      <c r="C81" s="4">
        <v>8748</v>
      </c>
      <c r="D81" s="6">
        <f t="shared" si="13"/>
        <v>1.0024063251976625</v>
      </c>
      <c r="H81" s="6" t="e">
        <f t="shared" si="14"/>
        <v>#DIV/0!</v>
      </c>
      <c r="J81" t="e">
        <f t="shared" si="11"/>
        <v>#DIV/0!</v>
      </c>
      <c r="K81">
        <f t="shared" si="12"/>
        <v>2.4034346333471923E-3</v>
      </c>
      <c r="L81" s="6" t="e">
        <f t="shared" si="15"/>
        <v>#DIV/0!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 t="e">
        <f t="shared" si="16"/>
        <v>#DIV/0!</v>
      </c>
      <c r="T81" t="e">
        <f t="shared" si="17"/>
        <v>#DIV/0!</v>
      </c>
      <c r="U81" t="e">
        <f t="shared" si="18"/>
        <v>#DIV/0!</v>
      </c>
    </row>
    <row r="82" spans="1:21" x14ac:dyDescent="0.25">
      <c r="A82" s="4">
        <f t="shared" si="19"/>
        <v>80</v>
      </c>
      <c r="B82" s="4">
        <v>8735</v>
      </c>
      <c r="C82" s="4">
        <v>8748</v>
      </c>
      <c r="D82" s="6">
        <f t="shared" si="13"/>
        <v>1.0005724098454494</v>
      </c>
      <c r="H82" s="6" t="e">
        <f t="shared" si="14"/>
        <v>#DIV/0!</v>
      </c>
      <c r="I82" s="3"/>
      <c r="J82" s="3" t="e">
        <f t="shared" si="11"/>
        <v>#DIV/0!</v>
      </c>
      <c r="K82" s="3">
        <f t="shared" si="12"/>
        <v>5.7224608142423627E-4</v>
      </c>
      <c r="L82" s="6" t="e">
        <f t="shared" si="15"/>
        <v>#DIV/0!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 t="e">
        <f t="shared" si="16"/>
        <v>#DIV/0!</v>
      </c>
      <c r="T82" s="3" t="e">
        <f t="shared" si="17"/>
        <v>#DIV/0!</v>
      </c>
      <c r="U82" t="e">
        <f t="shared" si="18"/>
        <v>#DIV/0!</v>
      </c>
    </row>
    <row r="83" spans="1:21" x14ac:dyDescent="0.25">
      <c r="A83" s="4">
        <f t="shared" si="19"/>
        <v>81</v>
      </c>
      <c r="B83" s="4">
        <v>8728</v>
      </c>
      <c r="C83" s="4">
        <v>8740</v>
      </c>
      <c r="D83" s="6">
        <f t="shared" si="13"/>
        <v>1.0017186067827681</v>
      </c>
      <c r="F83" s="4">
        <v>21050</v>
      </c>
      <c r="G83" s="4">
        <v>21070</v>
      </c>
      <c r="H83" s="6">
        <f t="shared" si="14"/>
        <v>1.0019002375296913</v>
      </c>
      <c r="J83">
        <f t="shared" si="11"/>
        <v>1.8984343622928542E-3</v>
      </c>
      <c r="K83">
        <f t="shared" si="12"/>
        <v>1.7171316679842708E-3</v>
      </c>
      <c r="L83" s="6">
        <f t="shared" si="15"/>
        <v>1.1055846197987913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6"/>
        <v>0.59607434991111508</v>
      </c>
      <c r="T83">
        <f t="shared" si="17"/>
        <v>0.78444237025834174</v>
      </c>
      <c r="U83">
        <f t="shared" si="18"/>
        <v>0.75987016065285828</v>
      </c>
    </row>
    <row r="84" spans="1:21" x14ac:dyDescent="0.25">
      <c r="A84" s="4">
        <f t="shared" si="19"/>
        <v>82</v>
      </c>
      <c r="B84" s="4">
        <v>8733</v>
      </c>
      <c r="C84" s="4">
        <v>8743</v>
      </c>
      <c r="D84" s="6">
        <f t="shared" si="13"/>
        <v>1.0018321309973663</v>
      </c>
      <c r="F84" s="4">
        <v>21070</v>
      </c>
      <c r="G84" s="4">
        <v>21090</v>
      </c>
      <c r="H84" s="6">
        <f t="shared" si="14"/>
        <v>1.001423825344091</v>
      </c>
      <c r="J84">
        <f t="shared" si="11"/>
        <v>1.4228126659230444E-3</v>
      </c>
      <c r="K84">
        <f t="shared" si="12"/>
        <v>1.8304546925316557E-3</v>
      </c>
      <c r="L84" s="6">
        <f t="shared" si="15"/>
        <v>0.77730012751923849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6"/>
        <v>0.65989285521026009</v>
      </c>
      <c r="T84">
        <f t="shared" si="17"/>
        <v>0.76294104915200012</v>
      </c>
      <c r="U84">
        <f t="shared" si="18"/>
        <v>0.86493295378944823</v>
      </c>
    </row>
    <row r="85" spans="1:21" x14ac:dyDescent="0.25">
      <c r="A85" s="4">
        <f t="shared" si="19"/>
        <v>83</v>
      </c>
      <c r="B85" s="4">
        <v>8730</v>
      </c>
      <c r="C85" s="4">
        <v>8749</v>
      </c>
      <c r="D85" s="6">
        <f t="shared" si="13"/>
        <v>1.0024054982817869</v>
      </c>
      <c r="F85" s="4">
        <v>21080</v>
      </c>
      <c r="G85" s="4">
        <v>21100</v>
      </c>
      <c r="H85" s="6">
        <f t="shared" si="14"/>
        <v>1.0009487666034156</v>
      </c>
      <c r="J85">
        <f t="shared" si="11"/>
        <v>9.4831680885926E-4</v>
      </c>
      <c r="K85">
        <f t="shared" si="12"/>
        <v>2.4026097021832126E-3</v>
      </c>
      <c r="L85" s="6">
        <f t="shared" si="15"/>
        <v>0.39470281336063023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6"/>
        <v>0.73426977308269359</v>
      </c>
      <c r="T85">
        <f t="shared" si="17"/>
        <v>0.73788245546386788</v>
      </c>
      <c r="U85">
        <f t="shared" si="18"/>
        <v>0.99510398661138622</v>
      </c>
    </row>
    <row r="86" spans="1:21" x14ac:dyDescent="0.25">
      <c r="A86" s="4">
        <f t="shared" si="19"/>
        <v>84</v>
      </c>
      <c r="B86" s="4">
        <v>8743</v>
      </c>
      <c r="C86" s="4">
        <v>8751</v>
      </c>
      <c r="D86" s="6">
        <f t="shared" si="13"/>
        <v>1.003888825345991</v>
      </c>
      <c r="F86" s="4">
        <v>21090</v>
      </c>
      <c r="G86" s="4">
        <v>21100</v>
      </c>
      <c r="H86" s="6">
        <f t="shared" si="14"/>
        <v>1</v>
      </c>
      <c r="I86" s="3"/>
      <c r="J86" s="3">
        <f t="shared" si="11"/>
        <v>0</v>
      </c>
      <c r="K86" s="3">
        <f t="shared" si="12"/>
        <v>3.881283411226543E-3</v>
      </c>
      <c r="L86" s="6">
        <f t="shared" si="15"/>
        <v>0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6"/>
        <v>0.81100000000000005</v>
      </c>
      <c r="T86" s="3">
        <f t="shared" si="17"/>
        <v>0.71203100000000008</v>
      </c>
      <c r="U86">
        <f t="shared" si="18"/>
        <v>1.1389953527304288</v>
      </c>
    </row>
    <row r="87" spans="1:21" x14ac:dyDescent="0.25">
      <c r="A87" s="5">
        <f t="shared" si="19"/>
        <v>85</v>
      </c>
      <c r="B87" s="4">
        <v>8750</v>
      </c>
      <c r="C87" s="4">
        <v>8777</v>
      </c>
      <c r="D87" s="6">
        <f t="shared" si="13"/>
        <v>1.0038857142857143</v>
      </c>
      <c r="E87" s="3"/>
      <c r="F87" s="4">
        <v>21070</v>
      </c>
      <c r="G87" s="4">
        <v>21090</v>
      </c>
      <c r="H87" s="6">
        <f t="shared" si="14"/>
        <v>1.0023730422401518</v>
      </c>
      <c r="I87" s="3"/>
      <c r="J87" s="3">
        <f t="shared" si="11"/>
        <v>2.3702310219629631E-3</v>
      </c>
      <c r="K87" s="3">
        <f t="shared" si="12"/>
        <v>3.8781843976517408E-3</v>
      </c>
      <c r="L87" s="6">
        <f t="shared" si="15"/>
        <v>0.6111702742649755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6"/>
        <v>0.69218849868288879</v>
      </c>
      <c r="T87" s="3">
        <f t="shared" si="17"/>
        <v>0.75206020828325892</v>
      </c>
      <c r="U87">
        <f t="shared" si="18"/>
        <v>0.92038973882551189</v>
      </c>
    </row>
    <row r="88" spans="1:21" x14ac:dyDescent="0.25">
      <c r="A88" s="5">
        <f t="shared" si="19"/>
        <v>86</v>
      </c>
      <c r="B88" s="4">
        <v>8754</v>
      </c>
      <c r="C88" s="4">
        <v>8784</v>
      </c>
      <c r="D88" s="6">
        <f t="shared" si="13"/>
        <v>1.0006854009595614</v>
      </c>
      <c r="E88" s="3"/>
      <c r="F88" s="4">
        <v>21060</v>
      </c>
      <c r="G88" s="4">
        <v>21120</v>
      </c>
      <c r="H88" s="6">
        <f t="shared" si="14"/>
        <v>1.0052231718898386</v>
      </c>
      <c r="I88" s="3"/>
      <c r="J88" s="3">
        <f t="shared" si="11"/>
        <v>5.2095784409443516E-3</v>
      </c>
      <c r="K88" s="3">
        <f t="shared" si="12"/>
        <v>6.8516617959651059E-4</v>
      </c>
      <c r="L88" s="6">
        <f t="shared" si="15"/>
        <v>7.6033794371056596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6"/>
        <v>-0.66709696257334017</v>
      </c>
      <c r="T88" s="3">
        <f t="shared" si="17"/>
        <v>1.2100219396126726</v>
      </c>
      <c r="U88">
        <f t="shared" si="18"/>
        <v>-0.55130980747909208</v>
      </c>
    </row>
    <row r="89" spans="1:21" x14ac:dyDescent="0.25">
      <c r="A89" s="4">
        <f t="shared" si="19"/>
        <v>87</v>
      </c>
      <c r="B89" s="4">
        <v>8755</v>
      </c>
      <c r="C89" s="4">
        <v>8760</v>
      </c>
      <c r="D89" s="6">
        <f t="shared" si="13"/>
        <v>1.0002284408909194</v>
      </c>
      <c r="F89" s="4">
        <v>21140</v>
      </c>
      <c r="G89" s="4">
        <v>21170</v>
      </c>
      <c r="H89" s="6">
        <f t="shared" si="14"/>
        <v>1.0009460737937559</v>
      </c>
      <c r="J89">
        <f t="shared" si="11"/>
        <v>9.4562654800703025E-4</v>
      </c>
      <c r="K89">
        <f t="shared" si="12"/>
        <v>2.2841480227219063E-4</v>
      </c>
      <c r="L89" s="6">
        <f t="shared" si="15"/>
        <v>4.1399530091757093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6"/>
        <v>6.1931350162421905E-3</v>
      </c>
      <c r="T89">
        <f t="shared" si="17"/>
        <v>0.98318136228897246</v>
      </c>
      <c r="U89">
        <f t="shared" si="18"/>
        <v>6.2990769086832335E-3</v>
      </c>
    </row>
    <row r="90" spans="1:21" x14ac:dyDescent="0.25">
      <c r="A90" s="4">
        <f t="shared" si="19"/>
        <v>88</v>
      </c>
      <c r="B90" s="4">
        <v>8747</v>
      </c>
      <c r="C90" s="4">
        <v>8757</v>
      </c>
      <c r="D90" s="6">
        <f t="shared" si="13"/>
        <v>1.0008002743797872</v>
      </c>
      <c r="F90" s="4">
        <v>21150</v>
      </c>
      <c r="G90" s="4">
        <v>21160</v>
      </c>
      <c r="H90" s="6">
        <f t="shared" si="14"/>
        <v>1</v>
      </c>
      <c r="J90">
        <f t="shared" si="11"/>
        <v>0</v>
      </c>
      <c r="K90">
        <f t="shared" si="12"/>
        <v>7.9995433098563004E-4</v>
      </c>
      <c r="L90" s="6">
        <f t="shared" si="15"/>
        <v>0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0.81100000000000005</v>
      </c>
      <c r="T90">
        <f t="shared" si="17"/>
        <v>0.71203100000000008</v>
      </c>
      <c r="U90">
        <f t="shared" si="18"/>
        <v>1.1389953527304288</v>
      </c>
    </row>
    <row r="91" spans="1:21" x14ac:dyDescent="0.25">
      <c r="A91" s="4">
        <f t="shared" si="19"/>
        <v>89</v>
      </c>
      <c r="B91" s="4">
        <v>8738</v>
      </c>
      <c r="C91" s="4">
        <v>8754</v>
      </c>
      <c r="D91" s="6">
        <f t="shared" si="13"/>
        <v>1.0009155413138018</v>
      </c>
      <c r="F91" s="4">
        <v>21140</v>
      </c>
      <c r="G91" s="4">
        <v>21150</v>
      </c>
      <c r="H91" s="6">
        <f t="shared" si="14"/>
        <v>0.99952696310312206</v>
      </c>
      <c r="J91">
        <f t="shared" si="11"/>
        <v>-4.7314881412623052E-4</v>
      </c>
      <c r="K91">
        <f t="shared" si="12"/>
        <v>9.1512246148471479E-4</v>
      </c>
      <c r="L91" s="6">
        <f t="shared" si="15"/>
        <v>-0.51703333055401512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0.86217027169160043</v>
      </c>
      <c r="T91">
        <f t="shared" si="17"/>
        <v>0.67816738498203433</v>
      </c>
      <c r="U91">
        <f t="shared" si="18"/>
        <v>1.2713237038293144</v>
      </c>
    </row>
    <row r="92" spans="1:21" x14ac:dyDescent="0.25">
      <c r="A92" s="4">
        <f t="shared" si="19"/>
        <v>90</v>
      </c>
      <c r="B92" s="4">
        <v>8735</v>
      </c>
      <c r="C92" s="4">
        <v>8746</v>
      </c>
      <c r="D92" s="6">
        <f t="shared" si="13"/>
        <v>0</v>
      </c>
      <c r="F92" s="4">
        <v>21120</v>
      </c>
      <c r="G92" s="4">
        <v>21130</v>
      </c>
      <c r="H92" s="6">
        <f t="shared" ref="H67:H92" si="21">G93/F92</f>
        <v>0</v>
      </c>
      <c r="J92" t="e">
        <f t="shared" si="11"/>
        <v>#NUM!</v>
      </c>
      <c r="K92" t="e">
        <f t="shared" si="12"/>
        <v>#NUM!</v>
      </c>
      <c r="L92" s="6" t="e">
        <f t="shared" si="15"/>
        <v>#NUM!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ros1 </vt:lpstr>
      <vt:lpstr>ros2 </vt:lpstr>
      <vt:lpstr>ros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2017-10-28T08:57:23Z</dcterms:created>
  <dcterms:modified xsi:type="dcterms:W3CDTF">2017-11-09T05:43:48Z</dcterms:modified>
</cp:coreProperties>
</file>