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gu\research\project Oxy\after the pressure\joe\15 mm\"/>
    </mc:Choice>
  </mc:AlternateContent>
  <bookViews>
    <workbookView xWindow="0" yWindow="0" windowWidth="12405" windowHeight="7080" activeTab="2"/>
  </bookViews>
  <sheets>
    <sheet name="ros1 " sheetId="1" r:id="rId1"/>
    <sheet name="ros2 " sheetId="2" r:id="rId2"/>
    <sheet name="ro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Z1" i="2"/>
  <c r="Z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U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D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J2" i="2" l="1"/>
  <c r="J3" i="2"/>
  <c r="J4" i="2"/>
  <c r="J5" i="2"/>
  <c r="J6" i="2"/>
  <c r="J7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S67" i="2"/>
  <c r="K2" i="2"/>
  <c r="L2" i="2" s="1"/>
  <c r="K3" i="3"/>
  <c r="K6" i="3"/>
  <c r="K8" i="3"/>
  <c r="K9" i="3"/>
  <c r="K10" i="3"/>
  <c r="K11" i="3"/>
  <c r="K14" i="3"/>
  <c r="K17" i="3"/>
  <c r="K18" i="3"/>
  <c r="K22" i="3"/>
  <c r="K26" i="3"/>
  <c r="K29" i="3"/>
  <c r="K30" i="3"/>
  <c r="K33" i="3"/>
  <c r="K34" i="3"/>
  <c r="K37" i="3"/>
  <c r="K38" i="3"/>
  <c r="K42" i="3"/>
  <c r="K44" i="3"/>
  <c r="K45" i="3"/>
  <c r="K46" i="3"/>
  <c r="K50" i="3"/>
  <c r="K53" i="3"/>
  <c r="K58" i="3"/>
  <c r="K62" i="3"/>
  <c r="K66" i="3"/>
  <c r="K70" i="3"/>
  <c r="K73" i="3"/>
  <c r="K74" i="3"/>
  <c r="K77" i="3"/>
  <c r="K82" i="3"/>
  <c r="K86" i="3"/>
  <c r="K89" i="3"/>
  <c r="K90" i="3"/>
  <c r="D2" i="3"/>
  <c r="J3" i="3"/>
  <c r="J4" i="3"/>
  <c r="J5" i="3"/>
  <c r="J7" i="3"/>
  <c r="J9" i="3"/>
  <c r="J10" i="3"/>
  <c r="J13" i="3"/>
  <c r="J14" i="3"/>
  <c r="J18" i="3"/>
  <c r="J20" i="3"/>
  <c r="J21" i="3"/>
  <c r="J26" i="3"/>
  <c r="J30" i="3"/>
  <c r="J33" i="3"/>
  <c r="J34" i="3"/>
  <c r="J36" i="3"/>
  <c r="J38" i="3"/>
  <c r="J40" i="3"/>
  <c r="J41" i="3"/>
  <c r="J42" i="3"/>
  <c r="J45" i="3"/>
  <c r="J46" i="3"/>
  <c r="J49" i="3"/>
  <c r="J52" i="3"/>
  <c r="J53" i="3"/>
  <c r="J58" i="3"/>
  <c r="J61" i="3"/>
  <c r="J62" i="3"/>
  <c r="J64" i="3"/>
  <c r="J65" i="3"/>
  <c r="J70" i="3"/>
  <c r="J72" i="3"/>
  <c r="J73" i="3"/>
  <c r="J74" i="3"/>
  <c r="J76" i="3"/>
  <c r="J77" i="3"/>
  <c r="J78" i="3"/>
  <c r="J82" i="3"/>
  <c r="J85" i="3"/>
  <c r="J86" i="3"/>
  <c r="J90" i="3"/>
  <c r="H2" i="3"/>
  <c r="J92" i="3"/>
  <c r="K92" i="3"/>
  <c r="J91" i="3"/>
  <c r="K91" i="3"/>
  <c r="J89" i="3"/>
  <c r="K88" i="3"/>
  <c r="J88" i="3"/>
  <c r="J87" i="3"/>
  <c r="K87" i="3"/>
  <c r="K85" i="3"/>
  <c r="K84" i="3"/>
  <c r="J84" i="3"/>
  <c r="J83" i="3"/>
  <c r="K83" i="3"/>
  <c r="J81" i="3"/>
  <c r="K81" i="3"/>
  <c r="K80" i="3"/>
  <c r="J80" i="3"/>
  <c r="J79" i="3"/>
  <c r="K79" i="3"/>
  <c r="K78" i="3"/>
  <c r="K76" i="3"/>
  <c r="J75" i="3"/>
  <c r="K75" i="3"/>
  <c r="K72" i="3"/>
  <c r="J71" i="3"/>
  <c r="K71" i="3"/>
  <c r="J69" i="3"/>
  <c r="K69" i="3"/>
  <c r="K68" i="3"/>
  <c r="J68" i="3"/>
  <c r="J67" i="3"/>
  <c r="K67" i="3"/>
  <c r="J66" i="3"/>
  <c r="K65" i="3"/>
  <c r="K64" i="3"/>
  <c r="J63" i="3"/>
  <c r="K63" i="3"/>
  <c r="K61" i="3"/>
  <c r="J60" i="3"/>
  <c r="K60" i="3"/>
  <c r="K59" i="3"/>
  <c r="J59" i="3"/>
  <c r="J57" i="3"/>
  <c r="K57" i="3"/>
  <c r="J56" i="3"/>
  <c r="K56" i="3"/>
  <c r="K55" i="3"/>
  <c r="J55" i="3"/>
  <c r="K54" i="3"/>
  <c r="J54" i="3"/>
  <c r="K52" i="3"/>
  <c r="K51" i="3"/>
  <c r="J51" i="3"/>
  <c r="J50" i="3"/>
  <c r="K49" i="3"/>
  <c r="J48" i="3"/>
  <c r="K48" i="3"/>
  <c r="K47" i="3"/>
  <c r="J47" i="3"/>
  <c r="J44" i="3"/>
  <c r="J43" i="3"/>
  <c r="K43" i="3"/>
  <c r="K41" i="3"/>
  <c r="K40" i="3"/>
  <c r="J39" i="3"/>
  <c r="K39" i="3"/>
  <c r="J37" i="3"/>
  <c r="K36" i="3"/>
  <c r="K35" i="3"/>
  <c r="J35" i="3"/>
  <c r="K32" i="3"/>
  <c r="J32" i="3"/>
  <c r="J31" i="3"/>
  <c r="K31" i="3"/>
  <c r="J29" i="3"/>
  <c r="K28" i="3"/>
  <c r="J28" i="3"/>
  <c r="J27" i="3"/>
  <c r="K27" i="3"/>
  <c r="J25" i="3"/>
  <c r="K25" i="3"/>
  <c r="K24" i="3"/>
  <c r="J24" i="3"/>
  <c r="K23" i="3"/>
  <c r="J23" i="3"/>
  <c r="J22" i="3"/>
  <c r="K21" i="3"/>
  <c r="K20" i="3"/>
  <c r="K19" i="3"/>
  <c r="J19" i="3"/>
  <c r="J17" i="3"/>
  <c r="J16" i="3"/>
  <c r="K16" i="3"/>
  <c r="K15" i="3"/>
  <c r="J15" i="3"/>
  <c r="K13" i="3"/>
  <c r="J12" i="3"/>
  <c r="K12" i="3"/>
  <c r="J11" i="3"/>
  <c r="J8" i="3"/>
  <c r="K7" i="3"/>
  <c r="J6" i="3"/>
  <c r="K5" i="3"/>
  <c r="K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K2" i="3"/>
  <c r="J2" i="3"/>
  <c r="J8" i="2"/>
  <c r="J9" i="2"/>
  <c r="K3" i="2"/>
  <c r="K4" i="2"/>
  <c r="K5" i="2"/>
  <c r="K6" i="2"/>
  <c r="K7" i="2"/>
  <c r="K8" i="2"/>
  <c r="K9" i="2"/>
  <c r="K92" i="2"/>
  <c r="J9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J3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" i="1"/>
  <c r="J8" i="1"/>
  <c r="J39" i="1"/>
  <c r="J40" i="1"/>
  <c r="H2" i="1"/>
  <c r="J2" i="1" s="1"/>
  <c r="T23" i="3" l="1"/>
  <c r="S72" i="3"/>
  <c r="S90" i="3"/>
  <c r="S21" i="3"/>
  <c r="S49" i="3"/>
  <c r="S75" i="3"/>
  <c r="T82" i="3"/>
  <c r="T34" i="3"/>
  <c r="S47" i="3"/>
  <c r="T84" i="3"/>
  <c r="T3" i="2"/>
  <c r="S3" i="2"/>
  <c r="S7" i="2"/>
  <c r="T7" i="2"/>
  <c r="S4" i="2"/>
  <c r="T4" i="2"/>
  <c r="S6" i="2"/>
  <c r="T6" i="2"/>
  <c r="T2" i="2"/>
  <c r="S2" i="2"/>
  <c r="S5" i="2"/>
  <c r="T5" i="2"/>
  <c r="S25" i="3"/>
  <c r="S6" i="3"/>
  <c r="T48" i="3"/>
  <c r="T80" i="3"/>
  <c r="T45" i="2"/>
  <c r="T72" i="2"/>
  <c r="S47" i="2"/>
  <c r="T52" i="2"/>
  <c r="S79" i="2"/>
  <c r="S83" i="2"/>
  <c r="T11" i="2"/>
  <c r="T19" i="2"/>
  <c r="S61" i="2"/>
  <c r="S44" i="2"/>
  <c r="S43" i="2"/>
  <c r="T77" i="2"/>
  <c r="T24" i="2"/>
  <c r="T56" i="2"/>
  <c r="T56" i="3"/>
  <c r="S59" i="3"/>
  <c r="S87" i="3"/>
  <c r="T9" i="3"/>
  <c r="T15" i="3"/>
  <c r="S55" i="3"/>
  <c r="T88" i="3"/>
  <c r="S78" i="3"/>
  <c r="T70" i="3"/>
  <c r="S42" i="3"/>
  <c r="T30" i="3"/>
  <c r="T10" i="3"/>
  <c r="S8" i="3"/>
  <c r="S12" i="3"/>
  <c r="S17" i="3"/>
  <c r="T27" i="3"/>
  <c r="T32" i="3"/>
  <c r="T35" i="3"/>
  <c r="T66" i="3"/>
  <c r="T68" i="3"/>
  <c r="T73" i="3"/>
  <c r="S45" i="3"/>
  <c r="T41" i="3"/>
  <c r="T5" i="3"/>
  <c r="T60" i="3"/>
  <c r="S63" i="3"/>
  <c r="T64" i="3"/>
  <c r="S52" i="3"/>
  <c r="S36" i="3"/>
  <c r="T20" i="3"/>
  <c r="S4" i="3"/>
  <c r="L2" i="3"/>
  <c r="S2" i="3" s="1"/>
  <c r="T76" i="3"/>
  <c r="S76" i="3"/>
  <c r="T52" i="3"/>
  <c r="T58" i="3"/>
  <c r="T65" i="3"/>
  <c r="T77" i="3"/>
  <c r="T87" i="3"/>
  <c r="S53" i="3"/>
  <c r="S33" i="3"/>
  <c r="S84" i="3"/>
  <c r="T69" i="3"/>
  <c r="S85" i="3"/>
  <c r="S3" i="3"/>
  <c r="T3" i="3"/>
  <c r="T38" i="3"/>
  <c r="S38" i="3"/>
  <c r="T44" i="3"/>
  <c r="S44" i="3"/>
  <c r="T81" i="3"/>
  <c r="S81" i="3"/>
  <c r="T17" i="3"/>
  <c r="T14" i="3"/>
  <c r="S14" i="3"/>
  <c r="T19" i="3"/>
  <c r="S19" i="3"/>
  <c r="S20" i="3"/>
  <c r="T24" i="3"/>
  <c r="S24" i="3"/>
  <c r="S29" i="3"/>
  <c r="T29" i="3"/>
  <c r="T31" i="3"/>
  <c r="S31" i="3"/>
  <c r="S35" i="3"/>
  <c r="S40" i="3"/>
  <c r="T40" i="3"/>
  <c r="S41" i="3"/>
  <c r="T6" i="3"/>
  <c r="T57" i="3"/>
  <c r="S57" i="3"/>
  <c r="T61" i="3"/>
  <c r="S61" i="3"/>
  <c r="S10" i="3"/>
  <c r="T28" i="3"/>
  <c r="S28" i="3"/>
  <c r="T45" i="3"/>
  <c r="S64" i="3"/>
  <c r="S80" i="3"/>
  <c r="T50" i="3"/>
  <c r="S50" i="3"/>
  <c r="S68" i="3"/>
  <c r="T47" i="3"/>
  <c r="T78" i="3"/>
  <c r="T89" i="3"/>
  <c r="S89" i="3"/>
  <c r="S28" i="2"/>
  <c r="T33" i="2"/>
  <c r="S37" i="2"/>
  <c r="S53" i="2"/>
  <c r="T41" i="2"/>
  <c r="T21" i="2"/>
  <c r="S17" i="2"/>
  <c r="S13" i="2"/>
  <c r="S9" i="2"/>
  <c r="T12" i="2"/>
  <c r="S69" i="2"/>
  <c r="T14" i="2"/>
  <c r="S20" i="2"/>
  <c r="S27" i="2"/>
  <c r="T32" i="2"/>
  <c r="S39" i="2"/>
  <c r="S84" i="2"/>
  <c r="T10" i="2"/>
  <c r="S36" i="2"/>
  <c r="T40" i="2"/>
  <c r="S22" i="2"/>
  <c r="S26" i="2"/>
  <c r="S54" i="2"/>
  <c r="T20" i="2"/>
  <c r="T29" i="2"/>
  <c r="S29" i="2"/>
  <c r="T13" i="2"/>
  <c r="S14" i="2"/>
  <c r="U14" i="2" s="1"/>
  <c r="S15" i="2"/>
  <c r="T15" i="2"/>
  <c r="S10" i="2"/>
  <c r="T25" i="2"/>
  <c r="S25" i="2"/>
  <c r="T27" i="2"/>
  <c r="T31" i="2"/>
  <c r="S31" i="2"/>
  <c r="T16" i="2"/>
  <c r="S16" i="2"/>
  <c r="T28" i="2"/>
  <c r="T46" i="2"/>
  <c r="S46" i="2"/>
  <c r="T66" i="2"/>
  <c r="S66" i="2"/>
  <c r="S19" i="2"/>
  <c r="U19" i="2" s="1"/>
  <c r="T42" i="2"/>
  <c r="S42" i="2"/>
  <c r="T47" i="2"/>
  <c r="T57" i="2"/>
  <c r="S57" i="2"/>
  <c r="T79" i="2"/>
  <c r="T73" i="2"/>
  <c r="S73" i="2"/>
  <c r="T26" i="2"/>
  <c r="T39" i="2"/>
  <c r="S63" i="2"/>
  <c r="T63" i="2"/>
  <c r="T68" i="2"/>
  <c r="S68" i="2"/>
  <c r="T89" i="2"/>
  <c r="S89" i="2"/>
  <c r="T43" i="2"/>
  <c r="S49" i="2"/>
  <c r="T49" i="2"/>
  <c r="S51" i="2"/>
  <c r="T51" i="2"/>
  <c r="T82" i="2"/>
  <c r="S82" i="2"/>
  <c r="T85" i="2"/>
  <c r="S85" i="2"/>
  <c r="T65" i="2"/>
  <c r="S65" i="2"/>
  <c r="T70" i="2"/>
  <c r="S70" i="2"/>
  <c r="T81" i="2"/>
  <c r="S81" i="2"/>
  <c r="T86" i="2"/>
  <c r="S86" i="2"/>
  <c r="T67" i="2"/>
  <c r="U67" i="2" s="1"/>
  <c r="T83" i="2"/>
  <c r="S56" i="2"/>
  <c r="S72" i="2"/>
  <c r="T75" i="3" l="1"/>
  <c r="T49" i="3"/>
  <c r="S34" i="3"/>
  <c r="S23" i="3"/>
  <c r="T90" i="3"/>
  <c r="T21" i="3"/>
  <c r="S82" i="3"/>
  <c r="T4" i="3"/>
  <c r="T2" i="3"/>
  <c r="S5" i="3"/>
  <c r="T9" i="2"/>
  <c r="U4" i="2"/>
  <c r="U86" i="2"/>
  <c r="U70" i="2"/>
  <c r="U85" i="2"/>
  <c r="U57" i="2"/>
  <c r="U46" i="2"/>
  <c r="U5" i="2"/>
  <c r="U6" i="2"/>
  <c r="U7" i="2"/>
  <c r="U29" i="2"/>
  <c r="U2" i="2"/>
  <c r="U3" i="2"/>
  <c r="U81" i="2"/>
  <c r="U65" i="2"/>
  <c r="U82" i="2"/>
  <c r="U66" i="2"/>
  <c r="T8" i="2"/>
  <c r="S8" i="2"/>
  <c r="U63" i="2"/>
  <c r="U25" i="2"/>
  <c r="U20" i="2"/>
  <c r="U26" i="2"/>
  <c r="U68" i="2"/>
  <c r="U42" i="2"/>
  <c r="U16" i="2"/>
  <c r="U31" i="2"/>
  <c r="U13" i="2"/>
  <c r="U27" i="2"/>
  <c r="U83" i="2"/>
  <c r="U49" i="2"/>
  <c r="U28" i="2"/>
  <c r="U39" i="2"/>
  <c r="U72" i="2"/>
  <c r="U15" i="2"/>
  <c r="U79" i="2"/>
  <c r="U56" i="2"/>
  <c r="U51" i="2"/>
  <c r="U89" i="2"/>
  <c r="U73" i="2"/>
  <c r="U10" i="2"/>
  <c r="U43" i="2"/>
  <c r="U47" i="2"/>
  <c r="S73" i="3"/>
  <c r="S15" i="3"/>
  <c r="S48" i="3"/>
  <c r="S65" i="3"/>
  <c r="T25" i="3"/>
  <c r="T42" i="3"/>
  <c r="T59" i="3"/>
  <c r="T53" i="3"/>
  <c r="S70" i="3"/>
  <c r="S60" i="3"/>
  <c r="S32" i="3"/>
  <c r="T55" i="3"/>
  <c r="S66" i="3"/>
  <c r="S69" i="3"/>
  <c r="T33" i="3"/>
  <c r="S30" i="3"/>
  <c r="S27" i="3"/>
  <c r="T12" i="3"/>
  <c r="T36" i="3"/>
  <c r="S56" i="3"/>
  <c r="T63" i="3"/>
  <c r="T85" i="3"/>
  <c r="T8" i="3"/>
  <c r="S9" i="3"/>
  <c r="S88" i="3"/>
  <c r="S77" i="2"/>
  <c r="U77" i="2" s="1"/>
  <c r="T61" i="2"/>
  <c r="U61" i="2" s="1"/>
  <c r="S52" i="2"/>
  <c r="U52" i="2" s="1"/>
  <c r="S45" i="2"/>
  <c r="U45" i="2" s="1"/>
  <c r="S33" i="2"/>
  <c r="U33" i="2" s="1"/>
  <c r="S11" i="2"/>
  <c r="U11" i="2" s="1"/>
  <c r="T53" i="2"/>
  <c r="U53" i="2" s="1"/>
  <c r="S12" i="2"/>
  <c r="U12" i="2" s="1"/>
  <c r="S41" i="2"/>
  <c r="U41" i="2" s="1"/>
  <c r="T69" i="2"/>
  <c r="U69" i="2" s="1"/>
  <c r="T17" i="2"/>
  <c r="U17" i="2" s="1"/>
  <c r="S32" i="2"/>
  <c r="U32" i="2" s="1"/>
  <c r="T84" i="2"/>
  <c r="U84" i="2" s="1"/>
  <c r="S24" i="2"/>
  <c r="U24" i="2" s="1"/>
  <c r="T36" i="2"/>
  <c r="U36" i="2" s="1"/>
  <c r="T44" i="2"/>
  <c r="U44" i="2" s="1"/>
  <c r="S21" i="2"/>
  <c r="U21" i="2" s="1"/>
  <c r="T72" i="3"/>
  <c r="S51" i="3"/>
  <c r="T51" i="3"/>
  <c r="S58" i="3"/>
  <c r="S77" i="3"/>
  <c r="S91" i="3"/>
  <c r="T91" i="3"/>
  <c r="T43" i="3"/>
  <c r="S43" i="3"/>
  <c r="S83" i="3"/>
  <c r="T83" i="3"/>
  <c r="S67" i="3"/>
  <c r="T67" i="3"/>
  <c r="T39" i="3"/>
  <c r="S39" i="3"/>
  <c r="T18" i="3"/>
  <c r="S18" i="3"/>
  <c r="T7" i="3"/>
  <c r="S7" i="3"/>
  <c r="T13" i="3"/>
  <c r="S13" i="3"/>
  <c r="T37" i="3"/>
  <c r="S37" i="3"/>
  <c r="T16" i="3"/>
  <c r="S16" i="3"/>
  <c r="S71" i="3"/>
  <c r="T71" i="3"/>
  <c r="T86" i="3"/>
  <c r="S86" i="3"/>
  <c r="T22" i="3"/>
  <c r="S22" i="3"/>
  <c r="T62" i="3"/>
  <c r="S62" i="3"/>
  <c r="T74" i="3"/>
  <c r="S74" i="3"/>
  <c r="T54" i="3"/>
  <c r="S54" i="3"/>
  <c r="S79" i="3"/>
  <c r="T79" i="3"/>
  <c r="T46" i="3"/>
  <c r="S46" i="3"/>
  <c r="T11" i="3"/>
  <c r="S11" i="3"/>
  <c r="T26" i="3"/>
  <c r="S26" i="3"/>
  <c r="T37" i="2"/>
  <c r="U37" i="2" s="1"/>
  <c r="T64" i="2"/>
  <c r="S64" i="2"/>
  <c r="T80" i="2"/>
  <c r="S80" i="2"/>
  <c r="T60" i="2"/>
  <c r="S60" i="2"/>
  <c r="T54" i="2"/>
  <c r="U54" i="2" s="1"/>
  <c r="S40" i="2"/>
  <c r="U40" i="2" s="1"/>
  <c r="S34" i="2"/>
  <c r="T34" i="2"/>
  <c r="T76" i="2"/>
  <c r="S76" i="2"/>
  <c r="S38" i="2"/>
  <c r="T38" i="2"/>
  <c r="T50" i="2"/>
  <c r="S50" i="2"/>
  <c r="T22" i="2"/>
  <c r="U22" i="2" s="1"/>
  <c r="U9" i="2"/>
  <c r="S91" i="2"/>
  <c r="T91" i="2"/>
  <c r="T78" i="2"/>
  <c r="S78" i="2"/>
  <c r="S59" i="2"/>
  <c r="T59" i="2"/>
  <c r="T74" i="2"/>
  <c r="S74" i="2"/>
  <c r="S55" i="2"/>
  <c r="T55" i="2"/>
  <c r="T23" i="2"/>
  <c r="S23" i="2"/>
  <c r="T62" i="2"/>
  <c r="S62" i="2"/>
  <c r="T58" i="2"/>
  <c r="S58" i="2"/>
  <c r="S75" i="2"/>
  <c r="T75" i="2"/>
  <c r="T90" i="2"/>
  <c r="S90" i="2"/>
  <c r="S71" i="2"/>
  <c r="T71" i="2"/>
  <c r="T88" i="2"/>
  <c r="S88" i="2"/>
  <c r="T35" i="2"/>
  <c r="S35" i="2"/>
  <c r="T48" i="2"/>
  <c r="S48" i="2"/>
  <c r="S30" i="2"/>
  <c r="T30" i="2"/>
  <c r="S87" i="2"/>
  <c r="T87" i="2"/>
  <c r="S18" i="2"/>
  <c r="T18" i="2"/>
  <c r="U76" i="2" l="1"/>
  <c r="U80" i="2"/>
  <c r="U35" i="2"/>
  <c r="U62" i="2"/>
  <c r="U50" i="2"/>
  <c r="U8" i="2"/>
  <c r="U48" i="2"/>
  <c r="U88" i="2"/>
  <c r="U90" i="2"/>
  <c r="U23" i="2"/>
  <c r="U74" i="2"/>
  <c r="U78" i="2"/>
  <c r="U60" i="2"/>
  <c r="U64" i="2"/>
  <c r="U58" i="2"/>
  <c r="U87" i="2"/>
  <c r="U38" i="2"/>
  <c r="U34" i="2"/>
  <c r="U18" i="2"/>
  <c r="U30" i="2"/>
  <c r="U71" i="2"/>
  <c r="U75" i="2"/>
  <c r="U55" i="2"/>
  <c r="U59" i="2"/>
  <c r="U91" i="2"/>
  <c r="V4" i="3" l="1"/>
  <c r="V6" i="2"/>
  <c r="K57" i="1"/>
  <c r="L57" i="1" s="1"/>
  <c r="K58" i="1"/>
  <c r="L58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D2" i="1"/>
  <c r="K2" i="1" s="1"/>
  <c r="S92" i="1" l="1"/>
  <c r="T92" i="1"/>
  <c r="T84" i="1"/>
  <c r="S84" i="1"/>
  <c r="T76" i="1"/>
  <c r="S76" i="1"/>
  <c r="S68" i="1"/>
  <c r="T68" i="1"/>
  <c r="T64" i="1"/>
  <c r="S64" i="1"/>
  <c r="T54" i="1"/>
  <c r="S54" i="1"/>
  <c r="T50" i="1"/>
  <c r="S50" i="1"/>
  <c r="T46" i="1"/>
  <c r="S46" i="1"/>
  <c r="T42" i="1"/>
  <c r="S42" i="1"/>
  <c r="T34" i="1"/>
  <c r="S34" i="1"/>
  <c r="T26" i="1"/>
  <c r="S26" i="1"/>
  <c r="T18" i="1"/>
  <c r="S18" i="1"/>
  <c r="T10" i="1"/>
  <c r="S10" i="1"/>
  <c r="T6" i="1"/>
  <c r="S6" i="1"/>
  <c r="T87" i="1"/>
  <c r="S87" i="1"/>
  <c r="T79" i="1"/>
  <c r="S79" i="1"/>
  <c r="T71" i="1"/>
  <c r="S71" i="1"/>
  <c r="T63" i="1"/>
  <c r="S63" i="1"/>
  <c r="S53" i="1"/>
  <c r="T53" i="1"/>
  <c r="S45" i="1"/>
  <c r="T45" i="1"/>
  <c r="T37" i="1"/>
  <c r="S37" i="1"/>
  <c r="T29" i="1"/>
  <c r="S29" i="1"/>
  <c r="T21" i="1"/>
  <c r="S21" i="1"/>
  <c r="T9" i="1"/>
  <c r="S9" i="1"/>
  <c r="S57" i="1"/>
  <c r="T57" i="1"/>
  <c r="T86" i="1"/>
  <c r="S86" i="1"/>
  <c r="T78" i="1"/>
  <c r="S78" i="1"/>
  <c r="T70" i="1"/>
  <c r="S70" i="1"/>
  <c r="T66" i="1"/>
  <c r="S66" i="1"/>
  <c r="T62" i="1"/>
  <c r="S62" i="1"/>
  <c r="S56" i="1"/>
  <c r="T56" i="1"/>
  <c r="T52" i="1"/>
  <c r="S52" i="1"/>
  <c r="S48" i="1"/>
  <c r="T48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U8" i="1" s="1"/>
  <c r="S4" i="1"/>
  <c r="T4" i="1"/>
  <c r="S88" i="1"/>
  <c r="T88" i="1"/>
  <c r="S80" i="1"/>
  <c r="T80" i="1"/>
  <c r="S72" i="1"/>
  <c r="T72" i="1"/>
  <c r="S60" i="1"/>
  <c r="T60" i="1"/>
  <c r="T38" i="1"/>
  <c r="S38" i="1"/>
  <c r="T30" i="1"/>
  <c r="S30" i="1"/>
  <c r="T22" i="1"/>
  <c r="S22" i="1"/>
  <c r="T14" i="1"/>
  <c r="S14" i="1"/>
  <c r="T58" i="1"/>
  <c r="S58" i="1"/>
  <c r="T91" i="1"/>
  <c r="S91" i="1"/>
  <c r="T83" i="1"/>
  <c r="S83" i="1"/>
  <c r="T75" i="1"/>
  <c r="S75" i="1"/>
  <c r="T67" i="1"/>
  <c r="S67" i="1"/>
  <c r="T59" i="1"/>
  <c r="S59" i="1"/>
  <c r="S49" i="1"/>
  <c r="T49" i="1"/>
  <c r="T41" i="1"/>
  <c r="S41" i="1"/>
  <c r="T33" i="1"/>
  <c r="S33" i="1"/>
  <c r="T25" i="1"/>
  <c r="S25" i="1"/>
  <c r="T17" i="1"/>
  <c r="S17" i="1"/>
  <c r="T13" i="1"/>
  <c r="S13" i="1"/>
  <c r="T5" i="1"/>
  <c r="S5" i="1"/>
  <c r="T90" i="1"/>
  <c r="S90" i="1"/>
  <c r="T82" i="1"/>
  <c r="S82" i="1"/>
  <c r="T74" i="1"/>
  <c r="S74" i="1"/>
  <c r="S89" i="1"/>
  <c r="T89" i="1"/>
  <c r="S85" i="1"/>
  <c r="T85" i="1"/>
  <c r="S81" i="1"/>
  <c r="T81" i="1"/>
  <c r="U81" i="1" s="1"/>
  <c r="S77" i="1"/>
  <c r="T77" i="1"/>
  <c r="S73" i="1"/>
  <c r="T73" i="1"/>
  <c r="U73" i="1" s="1"/>
  <c r="S69" i="1"/>
  <c r="T69" i="1"/>
  <c r="S65" i="1"/>
  <c r="T65" i="1"/>
  <c r="U65" i="1" s="1"/>
  <c r="S61" i="1"/>
  <c r="T61" i="1"/>
  <c r="T55" i="1"/>
  <c r="S55" i="1"/>
  <c r="T51" i="1"/>
  <c r="S51" i="1"/>
  <c r="T47" i="1"/>
  <c r="S47" i="1"/>
  <c r="S43" i="1"/>
  <c r="T43" i="1"/>
  <c r="T39" i="1"/>
  <c r="S39" i="1"/>
  <c r="S35" i="1"/>
  <c r="T35" i="1"/>
  <c r="S31" i="1"/>
  <c r="T31" i="1"/>
  <c r="U31" i="1" s="1"/>
  <c r="T27" i="1"/>
  <c r="S27" i="1"/>
  <c r="S23" i="1"/>
  <c r="T23" i="1"/>
  <c r="U23" i="1" s="1"/>
  <c r="S19" i="1"/>
  <c r="T19" i="1"/>
  <c r="T15" i="1"/>
  <c r="S15" i="1"/>
  <c r="S11" i="1"/>
  <c r="T11" i="1"/>
  <c r="T7" i="1"/>
  <c r="S7" i="1"/>
  <c r="U7" i="1" s="1"/>
  <c r="T3" i="1"/>
  <c r="S3" i="1"/>
  <c r="S44" i="1"/>
  <c r="T44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U89" i="1" l="1"/>
  <c r="U86" i="1"/>
  <c r="U49" i="1"/>
  <c r="U70" i="1"/>
  <c r="U24" i="1"/>
  <c r="U45" i="1"/>
  <c r="U46" i="1"/>
  <c r="U40" i="1"/>
  <c r="U54" i="1"/>
  <c r="U32" i="1"/>
  <c r="U22" i="1"/>
  <c r="U35" i="1"/>
  <c r="U77" i="1"/>
  <c r="U85" i="1"/>
  <c r="U14" i="1"/>
  <c r="U91" i="1"/>
  <c r="U90" i="1"/>
  <c r="U88" i="1"/>
  <c r="U74" i="1"/>
  <c r="U72" i="1"/>
  <c r="U69" i="1"/>
  <c r="U68" i="1"/>
  <c r="U62" i="1"/>
  <c r="U61" i="1"/>
  <c r="U58" i="1"/>
  <c r="U43" i="1"/>
  <c r="U38" i="1"/>
  <c r="U16" i="1"/>
  <c r="U6" i="1"/>
  <c r="U11" i="1"/>
  <c r="U19" i="1"/>
  <c r="U30" i="1"/>
  <c r="U66" i="1"/>
  <c r="U21" i="1"/>
  <c r="U37" i="1"/>
  <c r="U71" i="1"/>
  <c r="U60" i="1"/>
  <c r="U80" i="1"/>
  <c r="U4" i="1"/>
  <c r="U12" i="1"/>
  <c r="U20" i="1"/>
  <c r="U28" i="1"/>
  <c r="U44" i="1"/>
  <c r="U87" i="1"/>
  <c r="U50" i="1"/>
  <c r="U64" i="1"/>
  <c r="U15" i="1"/>
  <c r="U39" i="1"/>
  <c r="U55" i="1"/>
  <c r="U5" i="1"/>
  <c r="U33" i="1"/>
  <c r="U67" i="1"/>
  <c r="U9" i="1"/>
  <c r="U29" i="1"/>
  <c r="U79" i="1"/>
  <c r="U18" i="1"/>
  <c r="U34" i="1"/>
  <c r="U84" i="1"/>
  <c r="U36" i="1"/>
  <c r="U48" i="1"/>
  <c r="U56" i="1"/>
  <c r="U78" i="1"/>
  <c r="U57" i="1"/>
  <c r="U53" i="1"/>
  <c r="U10" i="1"/>
  <c r="U26" i="1"/>
  <c r="U42" i="1"/>
  <c r="U47" i="1"/>
  <c r="U82" i="1"/>
  <c r="U17" i="1"/>
  <c r="U83" i="1"/>
  <c r="U52" i="1"/>
  <c r="U6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T2" i="1"/>
  <c r="S2" i="1"/>
  <c r="U3" i="1"/>
  <c r="U27" i="1"/>
  <c r="U51" i="1"/>
  <c r="U13" i="1"/>
  <c r="U25" i="1"/>
  <c r="U41" i="1"/>
  <c r="U59" i="1"/>
  <c r="U75" i="1"/>
  <c r="U76" i="1"/>
  <c r="U92" i="1"/>
  <c r="W4" i="1" l="1"/>
  <c r="U2" i="1"/>
</calcChain>
</file>

<file path=xl/sharedStrings.xml><?xml version="1.0" encoding="utf-8"?>
<sst xmlns="http://schemas.openxmlformats.org/spreadsheetml/2006/main" count="59" uniqueCount="18">
  <si>
    <t xml:space="preserve">t </t>
  </si>
  <si>
    <t>IH/IL</t>
  </si>
  <si>
    <t>IRRL</t>
  </si>
  <si>
    <t>RRL</t>
  </si>
  <si>
    <t>RRH</t>
  </si>
  <si>
    <t>LN(I)</t>
  </si>
  <si>
    <t>LN(R)</t>
  </si>
  <si>
    <t>HBOLIR</t>
  </si>
  <si>
    <t xml:space="preserve"> HBLR</t>
  </si>
  <si>
    <t>HBLIR</t>
  </si>
  <si>
    <t>HBOLR</t>
  </si>
  <si>
    <t>ROS</t>
  </si>
  <si>
    <t>KK</t>
  </si>
  <si>
    <t>LL</t>
  </si>
  <si>
    <t>SPO2</t>
  </si>
  <si>
    <t>IRRH</t>
  </si>
  <si>
    <t>average filtered SPO2 =</t>
  </si>
  <si>
    <t>filtered SPO2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</si>
</sst>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quotePrefix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J1" zoomScale="110" zoomScaleNormal="110" workbookViewId="0">
      <selection activeCell="Z2" sqref="Z2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4.85546875" customWidth="1"/>
    <col min="24" max="24" width="15" style="4" customWidth="1"/>
    <col min="25" max="25" width="21.140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Y1" s="9" t="s">
        <v>16</v>
      </c>
      <c r="Z1">
        <f>SUM(X2:X73)/72</f>
        <v>0.73793060125416055</v>
      </c>
    </row>
    <row r="2" spans="1:26" x14ac:dyDescent="0.25">
      <c r="A2" s="4">
        <v>0</v>
      </c>
      <c r="B2" s="4">
        <v>0.67149999999999999</v>
      </c>
      <c r="C2" s="4">
        <v>81.319999999999993</v>
      </c>
      <c r="D2" s="6">
        <f t="shared" ref="D2:D65" si="0">C2/B2</f>
        <v>121.10201042442293</v>
      </c>
      <c r="E2" s="4">
        <v>0</v>
      </c>
      <c r="F2" s="4">
        <v>0.83209999999999995</v>
      </c>
      <c r="G2" s="4">
        <v>76.5</v>
      </c>
      <c r="H2" s="6">
        <f>G2/F2</f>
        <v>91.936065376757611</v>
      </c>
      <c r="J2">
        <f t="shared" ref="J2:J33" si="1">LN(H2)</f>
        <v>4.5210933939082434</v>
      </c>
      <c r="K2">
        <f t="shared" ref="K2:K33" si="2">LN(D2)</f>
        <v>4.7966332517789905</v>
      </c>
      <c r="L2" s="6">
        <f>J2/K2</f>
        <v>0.94255557108341481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0.62776719698138428</v>
      </c>
      <c r="T2">
        <f>(O2-Q2)+(N2-P2)*L2</f>
        <v>0.77376461968367949</v>
      </c>
      <c r="U2">
        <f>S2/T2</f>
        <v>0.81131545823072138</v>
      </c>
      <c r="X2" s="4">
        <v>0.81131545823072138</v>
      </c>
    </row>
    <row r="3" spans="1:26" x14ac:dyDescent="0.25">
      <c r="A3" s="4">
        <f>A2+1</f>
        <v>1</v>
      </c>
      <c r="B3" s="4">
        <v>74.7</v>
      </c>
      <c r="C3" s="4">
        <v>76.84</v>
      </c>
      <c r="D3" s="6">
        <f t="shared" si="0"/>
        <v>1.0286479250334672</v>
      </c>
      <c r="E3" s="4">
        <f>E2+1</f>
        <v>1</v>
      </c>
      <c r="F3" s="4">
        <v>62.15</v>
      </c>
      <c r="G3" s="4">
        <v>75.48</v>
      </c>
      <c r="H3" s="6">
        <f t="shared" ref="H3:H66" si="3">G3/F3</f>
        <v>1.214481094127112</v>
      </c>
      <c r="J3">
        <f t="shared" si="1"/>
        <v>0.19431690254362952</v>
      </c>
      <c r="K3">
        <f t="shared" si="2"/>
        <v>2.8245245761584322E-2</v>
      </c>
      <c r="L3" s="6">
        <f t="shared" ref="L3:L66" si="4">J3/K3</f>
        <v>6.8796322108096239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-0.52640050178139075</v>
      </c>
      <c r="T3">
        <f t="shared" ref="T3:T66" si="6">(O3-Q3)+(N3-P3)*L3</f>
        <v>1.1626193912791873</v>
      </c>
      <c r="U3">
        <f t="shared" ref="U3:U66" si="7">S3/T3</f>
        <v>-0.45277113536031049</v>
      </c>
      <c r="X3" s="4">
        <v>0.64826768473051977</v>
      </c>
    </row>
    <row r="4" spans="1:26" x14ac:dyDescent="0.25">
      <c r="A4" s="4">
        <f t="shared" ref="A4:A67" si="8">A3+1</f>
        <v>2</v>
      </c>
      <c r="B4" s="4">
        <v>75.91</v>
      </c>
      <c r="C4" s="4">
        <v>82.49</v>
      </c>
      <c r="D4" s="6">
        <f t="shared" si="0"/>
        <v>1.0866815966275853</v>
      </c>
      <c r="E4" s="4">
        <f t="shared" ref="E4:E67" si="9">E3+1</f>
        <v>2</v>
      </c>
      <c r="F4" s="4">
        <v>66.989999999999995</v>
      </c>
      <c r="G4" s="4">
        <v>75.73</v>
      </c>
      <c r="H4" s="6">
        <f t="shared" si="3"/>
        <v>1.13046723391551</v>
      </c>
      <c r="J4">
        <f t="shared" si="1"/>
        <v>0.12263102860555528</v>
      </c>
      <c r="K4">
        <f t="shared" si="2"/>
        <v>8.3128645843963525E-2</v>
      </c>
      <c r="L4" s="6">
        <f t="shared" si="4"/>
        <v>1.4751957927444124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0.52422193789048632</v>
      </c>
      <c r="T4">
        <f t="shared" si="6"/>
        <v>0.80865042364158812</v>
      </c>
      <c r="U4">
        <f t="shared" si="7"/>
        <v>0.64826768473051977</v>
      </c>
      <c r="W4">
        <f>SUM(U9:U92)/91</f>
        <v>0.76202062227774536</v>
      </c>
      <c r="X4" s="4">
        <v>0.80501635741146294</v>
      </c>
    </row>
    <row r="5" spans="1:26" x14ac:dyDescent="0.25">
      <c r="A5" s="4">
        <f t="shared" si="8"/>
        <v>3</v>
      </c>
      <c r="B5" s="4">
        <v>74.239999999999995</v>
      </c>
      <c r="C5" s="4">
        <v>75.77</v>
      </c>
      <c r="D5" s="6">
        <f t="shared" si="0"/>
        <v>1.0206088362068966</v>
      </c>
      <c r="E5" s="4">
        <f t="shared" si="9"/>
        <v>3</v>
      </c>
      <c r="F5" s="4">
        <v>66.08</v>
      </c>
      <c r="G5" s="4">
        <v>75.75</v>
      </c>
      <c r="H5" s="6">
        <f t="shared" si="3"/>
        <v>1.1463377723970944</v>
      </c>
      <c r="J5">
        <f t="shared" si="1"/>
        <v>0.13657231517675592</v>
      </c>
      <c r="K5">
        <f t="shared" si="2"/>
        <v>2.0399347465336903E-2</v>
      </c>
      <c r="L5" s="6">
        <f t="shared" si="4"/>
        <v>6.6949354830502843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-0.49049545790497506</v>
      </c>
      <c r="T5">
        <f t="shared" si="6"/>
        <v>1.1505224943978618</v>
      </c>
      <c r="U5">
        <f t="shared" si="7"/>
        <v>-0.42632409213492267</v>
      </c>
      <c r="X5" s="4">
        <v>0.5633480327056295</v>
      </c>
    </row>
    <row r="6" spans="1:26" x14ac:dyDescent="0.25">
      <c r="A6" s="4">
        <f t="shared" si="8"/>
        <v>4</v>
      </c>
      <c r="B6" s="4">
        <v>71.790000000000006</v>
      </c>
      <c r="C6" s="4">
        <v>77.91</v>
      </c>
      <c r="D6" s="6">
        <f t="shared" si="0"/>
        <v>1.085248641872127</v>
      </c>
      <c r="E6" s="4">
        <f t="shared" si="9"/>
        <v>4</v>
      </c>
      <c r="F6" s="4">
        <v>68.25</v>
      </c>
      <c r="G6" s="4">
        <v>73.84</v>
      </c>
      <c r="H6" s="6">
        <f t="shared" si="3"/>
        <v>1.0819047619047619</v>
      </c>
      <c r="J6">
        <f t="shared" si="1"/>
        <v>7.8723156129527627E-2</v>
      </c>
      <c r="K6">
        <f t="shared" si="2"/>
        <v>8.1809123754375088E-2</v>
      </c>
      <c r="L6" s="6">
        <f t="shared" si="4"/>
        <v>0.96227844177731547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0.62393307091848993</v>
      </c>
      <c r="T6">
        <f t="shared" si="6"/>
        <v>0.77505638882264716</v>
      </c>
      <c r="U6">
        <f t="shared" si="7"/>
        <v>0.80501635741146294</v>
      </c>
      <c r="X6" s="4">
        <v>0.77614418019360176</v>
      </c>
    </row>
    <row r="7" spans="1:26" x14ac:dyDescent="0.25">
      <c r="A7" s="4">
        <f t="shared" si="8"/>
        <v>5</v>
      </c>
      <c r="B7" s="4">
        <v>74.42</v>
      </c>
      <c r="C7" s="4">
        <v>78.81</v>
      </c>
      <c r="D7" s="6">
        <f t="shared" si="0"/>
        <v>1.0589895189465197</v>
      </c>
      <c r="E7" s="4">
        <f t="shared" si="9"/>
        <v>5</v>
      </c>
      <c r="F7" s="4">
        <v>67.55</v>
      </c>
      <c r="G7" s="4">
        <v>5.9740000000000002</v>
      </c>
      <c r="H7" s="6">
        <f t="shared" si="3"/>
        <v>8.8438193930421918E-2</v>
      </c>
      <c r="J7">
        <f t="shared" si="1"/>
        <v>-2.4254513446122896</v>
      </c>
      <c r="K7">
        <f t="shared" si="2"/>
        <v>5.7315169447081711E-2</v>
      </c>
      <c r="L7" s="6">
        <f t="shared" si="4"/>
        <v>-42.317790700273072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9.0375785121330843</v>
      </c>
      <c r="T7">
        <f t="shared" si="6"/>
        <v>-2.059615019705086</v>
      </c>
      <c r="U7">
        <f>S7/T7</f>
        <v>-4.3879940793144758</v>
      </c>
      <c r="X7" s="4">
        <v>0.66678421026003043</v>
      </c>
    </row>
    <row r="8" spans="1:26" x14ac:dyDescent="0.25">
      <c r="A8" s="4">
        <f t="shared" si="8"/>
        <v>6</v>
      </c>
      <c r="B8" s="4">
        <v>75.77</v>
      </c>
      <c r="C8" s="4">
        <v>83.11</v>
      </c>
      <c r="D8" s="6">
        <f t="shared" si="0"/>
        <v>1.0968721129734724</v>
      </c>
      <c r="E8" s="4">
        <f t="shared" si="9"/>
        <v>6</v>
      </c>
      <c r="F8" s="4">
        <v>67.849999999999994</v>
      </c>
      <c r="G8" s="4">
        <v>79.930000000000007</v>
      </c>
      <c r="H8" s="6">
        <f t="shared" si="3"/>
        <v>1.1780397936624909</v>
      </c>
      <c r="J8">
        <f t="shared" si="1"/>
        <v>0.16385186535704963</v>
      </c>
      <c r="K8">
        <f t="shared" si="2"/>
        <v>9.2462595621653029E-2</v>
      </c>
      <c r="L8" s="6">
        <f t="shared" si="4"/>
        <v>1.7720880995761117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0.46650607344240397</v>
      </c>
      <c r="T8">
        <f t="shared" si="6"/>
        <v>0.82809568216983709</v>
      </c>
      <c r="U8">
        <f t="shared" si="7"/>
        <v>0.5633480327056295</v>
      </c>
      <c r="X8" s="4">
        <v>0.46626652058336271</v>
      </c>
    </row>
    <row r="9" spans="1:26" x14ac:dyDescent="0.25">
      <c r="A9" s="4">
        <f t="shared" si="8"/>
        <v>7</v>
      </c>
      <c r="B9" s="4">
        <v>78.69</v>
      </c>
      <c r="C9" s="4">
        <v>83.76</v>
      </c>
      <c r="D9" s="6">
        <f t="shared" si="0"/>
        <v>1.0644300419367139</v>
      </c>
      <c r="E9" s="4">
        <f t="shared" si="9"/>
        <v>7</v>
      </c>
      <c r="F9" s="4">
        <v>68.83</v>
      </c>
      <c r="G9" s="4">
        <v>73.510000000000005</v>
      </c>
      <c r="H9" s="6">
        <f t="shared" si="3"/>
        <v>1.0679936074386169</v>
      </c>
      <c r="J9">
        <f t="shared" si="1"/>
        <v>6.5781754975723486E-2</v>
      </c>
      <c r="K9">
        <f t="shared" si="2"/>
        <v>6.2439484015389589E-2</v>
      </c>
      <c r="L9" s="6">
        <f t="shared" si="4"/>
        <v>1.0535281643184322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0.60619412485649682</v>
      </c>
      <c r="T9">
        <f t="shared" si="6"/>
        <v>0.78103288065020016</v>
      </c>
      <c r="U9">
        <f t="shared" si="7"/>
        <v>0.77614418019360176</v>
      </c>
      <c r="X9" s="4">
        <v>0.9795490793441074</v>
      </c>
    </row>
    <row r="10" spans="1:26" x14ac:dyDescent="0.25">
      <c r="A10" s="4">
        <f t="shared" si="8"/>
        <v>8</v>
      </c>
      <c r="B10" s="4">
        <v>73.64</v>
      </c>
      <c r="C10" s="4">
        <v>79.84</v>
      </c>
      <c r="D10" s="6">
        <f t="shared" si="0"/>
        <v>1.0841933731667572</v>
      </c>
      <c r="E10" s="4">
        <f t="shared" si="9"/>
        <v>8</v>
      </c>
      <c r="F10" s="4">
        <v>66.150000000000006</v>
      </c>
      <c r="G10" s="4">
        <v>74.150000000000006</v>
      </c>
      <c r="H10" s="6">
        <f t="shared" si="3"/>
        <v>1.1209372637944066</v>
      </c>
      <c r="J10">
        <f t="shared" si="1"/>
        <v>0.11416517802297638</v>
      </c>
      <c r="K10">
        <f t="shared" si="2"/>
        <v>8.0836275638331456E-2</v>
      </c>
      <c r="L10" s="6">
        <f t="shared" si="4"/>
        <v>1.4123013105373796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0.53644862523153347</v>
      </c>
      <c r="T10">
        <f t="shared" si="6"/>
        <v>0.80453108663495632</v>
      </c>
      <c r="U10">
        <f t="shared" si="7"/>
        <v>0.66678421026003043</v>
      </c>
      <c r="X10" s="4">
        <v>0.47837083314608364</v>
      </c>
    </row>
    <row r="11" spans="1:26" x14ac:dyDescent="0.25">
      <c r="A11" s="4">
        <f t="shared" si="8"/>
        <v>9</v>
      </c>
      <c r="B11" s="4">
        <v>74.739999999999995</v>
      </c>
      <c r="C11" s="4">
        <v>78.77</v>
      </c>
      <c r="D11" s="6">
        <f t="shared" si="0"/>
        <v>1.0539202568905539</v>
      </c>
      <c r="E11" s="4">
        <f t="shared" si="9"/>
        <v>9</v>
      </c>
      <c r="F11" s="4">
        <v>65.75</v>
      </c>
      <c r="G11" s="4">
        <v>73.53</v>
      </c>
      <c r="H11" s="6">
        <f t="shared" si="3"/>
        <v>1.1183269961977187</v>
      </c>
      <c r="J11">
        <f t="shared" si="1"/>
        <v>0.11183381515025702</v>
      </c>
      <c r="K11">
        <f t="shared" si="2"/>
        <v>5.2516789657895108E-2</v>
      </c>
      <c r="L11" s="6">
        <f t="shared" si="4"/>
        <v>2.1294868913116147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0.39702774832902216</v>
      </c>
      <c r="T11">
        <f t="shared" si="6"/>
        <v>0.85150387343334566</v>
      </c>
      <c r="U11">
        <f t="shared" si="7"/>
        <v>0.46626652058336271</v>
      </c>
      <c r="X11" s="4">
        <v>0.93672650266921997</v>
      </c>
    </row>
    <row r="12" spans="1:26" x14ac:dyDescent="0.25">
      <c r="A12" s="4">
        <f t="shared" si="8"/>
        <v>10</v>
      </c>
      <c r="B12" s="4">
        <v>73.67</v>
      </c>
      <c r="C12" s="4">
        <v>84.03</v>
      </c>
      <c r="D12" s="6">
        <f t="shared" si="0"/>
        <v>1.1406271209447536</v>
      </c>
      <c r="E12" s="4">
        <f t="shared" si="9"/>
        <v>10</v>
      </c>
      <c r="F12" s="4">
        <v>68.430000000000007</v>
      </c>
      <c r="G12" s="4">
        <v>72.5</v>
      </c>
      <c r="H12" s="6">
        <f t="shared" si="3"/>
        <v>1.059476837644308</v>
      </c>
      <c r="J12">
        <f t="shared" si="1"/>
        <v>5.7775236896222687E-2</v>
      </c>
      <c r="K12">
        <f t="shared" si="2"/>
        <v>0.13157821724540461</v>
      </c>
      <c r="L12" s="6">
        <f t="shared" si="4"/>
        <v>0.43909423691663901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0.72564008034340544</v>
      </c>
      <c r="T12">
        <f t="shared" si="6"/>
        <v>0.74078991614109224</v>
      </c>
      <c r="U12">
        <f t="shared" si="7"/>
        <v>0.9795490793441074</v>
      </c>
      <c r="X12" s="4">
        <v>0.72513415627158428</v>
      </c>
    </row>
    <row r="13" spans="1:26" x14ac:dyDescent="0.25">
      <c r="A13" s="4">
        <f t="shared" si="8"/>
        <v>11</v>
      </c>
      <c r="B13" s="4">
        <v>70.42</v>
      </c>
      <c r="C13" s="4">
        <v>72.92</v>
      </c>
      <c r="D13" s="6">
        <f t="shared" si="0"/>
        <v>1.0355012780460096</v>
      </c>
      <c r="E13" s="4">
        <f t="shared" si="9"/>
        <v>11</v>
      </c>
      <c r="F13" s="4">
        <v>68.83</v>
      </c>
      <c r="G13" s="4">
        <v>74.02</v>
      </c>
      <c r="H13" s="6">
        <f t="shared" si="3"/>
        <v>1.0754031672235944</v>
      </c>
      <c r="J13">
        <f t="shared" si="1"/>
        <v>7.2695630547737145E-2</v>
      </c>
      <c r="K13">
        <f t="shared" si="2"/>
        <v>3.4885636083555736E-2</v>
      </c>
      <c r="L13" s="6">
        <f t="shared" si="4"/>
        <v>2.0838270047196916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0.405904030282492</v>
      </c>
      <c r="T13">
        <f t="shared" si="6"/>
        <v>0.84851333350112101</v>
      </c>
      <c r="U13">
        <f t="shared" si="7"/>
        <v>0.47837083314608364</v>
      </c>
      <c r="X13" s="4">
        <v>0.70952375587244365</v>
      </c>
    </row>
    <row r="14" spans="1:26" x14ac:dyDescent="0.25">
      <c r="A14" s="4">
        <f t="shared" si="8"/>
        <v>12</v>
      </c>
      <c r="B14" s="4">
        <v>73.959999999999994</v>
      </c>
      <c r="C14" s="4">
        <v>82.1</v>
      </c>
      <c r="D14" s="6">
        <f t="shared" si="0"/>
        <v>1.1100594916170903</v>
      </c>
      <c r="E14" s="4">
        <f t="shared" si="9"/>
        <v>12</v>
      </c>
      <c r="F14" s="4">
        <v>68.03</v>
      </c>
      <c r="G14" s="4">
        <v>72.150000000000006</v>
      </c>
      <c r="H14" s="6">
        <f t="shared" si="3"/>
        <v>1.060561516977804</v>
      </c>
      <c r="J14">
        <f t="shared" si="1"/>
        <v>5.8798500862910545E-2</v>
      </c>
      <c r="K14">
        <f t="shared" si="2"/>
        <v>0.1044136099394584</v>
      </c>
      <c r="L14" s="6">
        <f t="shared" si="4"/>
        <v>0.56313061962902511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0.70152740754411758</v>
      </c>
      <c r="T14">
        <f t="shared" si="6"/>
        <v>0.74891380306322275</v>
      </c>
      <c r="U14">
        <f t="shared" si="7"/>
        <v>0.93672650266921997</v>
      </c>
      <c r="X14" s="4">
        <v>0.72844611055014019</v>
      </c>
    </row>
    <row r="15" spans="1:26" x14ac:dyDescent="0.25">
      <c r="A15" s="4">
        <f t="shared" si="8"/>
        <v>13</v>
      </c>
      <c r="B15" s="4">
        <v>75.37</v>
      </c>
      <c r="C15" s="4">
        <v>78.8</v>
      </c>
      <c r="D15" s="6">
        <f t="shared" si="0"/>
        <v>1.04550882313918</v>
      </c>
      <c r="E15" s="4">
        <f t="shared" si="9"/>
        <v>13</v>
      </c>
      <c r="F15" s="4">
        <v>66.61</v>
      </c>
      <c r="G15" s="4">
        <v>70.320999999999998</v>
      </c>
      <c r="H15" s="6">
        <f t="shared" si="3"/>
        <v>1.0557123555021768</v>
      </c>
      <c r="J15">
        <f t="shared" si="1"/>
        <v>5.4215757556067154E-2</v>
      </c>
      <c r="K15">
        <f t="shared" si="2"/>
        <v>4.4503679008454908E-2</v>
      </c>
      <c r="L15" s="6">
        <f t="shared" si="4"/>
        <v>1.2182309140277396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0.57417591031300752</v>
      </c>
      <c r="T15">
        <f t="shared" si="6"/>
        <v>0.79182025194516092</v>
      </c>
      <c r="U15">
        <f t="shared" si="7"/>
        <v>0.72513415627158428</v>
      </c>
      <c r="X15" s="4">
        <v>0.84106988500483215</v>
      </c>
    </row>
    <row r="16" spans="1:26" x14ac:dyDescent="0.25">
      <c r="A16" s="4">
        <f t="shared" si="8"/>
        <v>14</v>
      </c>
      <c r="B16" s="4">
        <v>76.7</v>
      </c>
      <c r="C16" s="4">
        <v>84.65</v>
      </c>
      <c r="D16" s="6">
        <f t="shared" si="0"/>
        <v>1.1036505867014341</v>
      </c>
      <c r="E16" s="4">
        <f t="shared" si="9"/>
        <v>14</v>
      </c>
      <c r="F16" s="4">
        <v>66.95</v>
      </c>
      <c r="G16" s="4">
        <v>75.88</v>
      </c>
      <c r="H16" s="6">
        <f t="shared" si="3"/>
        <v>1.1333831217326362</v>
      </c>
      <c r="J16">
        <f t="shared" si="1"/>
        <v>0.12520707292963187</v>
      </c>
      <c r="K16">
        <f t="shared" si="2"/>
        <v>9.8623400205933784E-2</v>
      </c>
      <c r="L16" s="6">
        <f t="shared" si="4"/>
        <v>1.2695473150204637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0.56420000196002196</v>
      </c>
      <c r="T16">
        <f t="shared" si="6"/>
        <v>0.79518127094458046</v>
      </c>
      <c r="U16">
        <f t="shared" si="7"/>
        <v>0.70952375587244365</v>
      </c>
      <c r="X16" s="4">
        <v>0.31893623451230463</v>
      </c>
    </row>
    <row r="17" spans="1:24" x14ac:dyDescent="0.25">
      <c r="A17" s="5">
        <f t="shared" si="8"/>
        <v>15</v>
      </c>
      <c r="B17" s="4">
        <v>74.83</v>
      </c>
      <c r="C17" s="4">
        <v>79.98</v>
      </c>
      <c r="D17" s="6">
        <f t="shared" si="0"/>
        <v>1.0688226647066685</v>
      </c>
      <c r="E17" s="5">
        <f t="shared" si="9"/>
        <v>15</v>
      </c>
      <c r="F17" s="5">
        <v>69.91</v>
      </c>
      <c r="G17" s="5">
        <v>75.760000000000005</v>
      </c>
      <c r="H17" s="6">
        <f t="shared" si="3"/>
        <v>1.0836790158775569</v>
      </c>
      <c r="I17" s="3"/>
      <c r="J17" s="3">
        <f t="shared" si="1"/>
        <v>8.0361748353929036E-2</v>
      </c>
      <c r="K17" s="3">
        <f t="shared" si="2"/>
        <v>6.6557729326405218E-2</v>
      </c>
      <c r="L17" s="6">
        <f t="shared" si="4"/>
        <v>1.2073991881518018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0.5762815978232898</v>
      </c>
      <c r="T17" s="3">
        <f t="shared" si="6"/>
        <v>0.79111081722719057</v>
      </c>
      <c r="U17" s="3">
        <f t="shared" si="7"/>
        <v>0.72844611055014019</v>
      </c>
      <c r="X17" s="4">
        <v>0.74056345585642791</v>
      </c>
    </row>
    <row r="18" spans="1:24" x14ac:dyDescent="0.25">
      <c r="A18" s="4">
        <f t="shared" si="8"/>
        <v>16</v>
      </c>
      <c r="B18" s="4">
        <v>74.14</v>
      </c>
      <c r="C18" s="4">
        <v>81.12</v>
      </c>
      <c r="D18" s="6">
        <f t="shared" si="0"/>
        <v>1.0941462098732129</v>
      </c>
      <c r="E18" s="4">
        <f t="shared" si="9"/>
        <v>16</v>
      </c>
      <c r="F18" s="4">
        <v>67.92</v>
      </c>
      <c r="G18" s="4">
        <v>73.319999999999993</v>
      </c>
      <c r="H18" s="6">
        <f t="shared" si="3"/>
        <v>1.0795053003533568</v>
      </c>
      <c r="J18">
        <f t="shared" si="1"/>
        <v>7.650288096841229E-2</v>
      </c>
      <c r="K18">
        <f t="shared" si="2"/>
        <v>8.9974342120286849E-2</v>
      </c>
      <c r="L18" s="6">
        <f t="shared" si="4"/>
        <v>0.85027441341149745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0.64570665403280492</v>
      </c>
      <c r="T18">
        <f t="shared" si="6"/>
        <v>0.76772057298079954</v>
      </c>
      <c r="U18">
        <f t="shared" si="7"/>
        <v>0.84106988500483215</v>
      </c>
      <c r="X18" s="4">
        <v>0.87066959206859496</v>
      </c>
    </row>
    <row r="19" spans="1:24" x14ac:dyDescent="0.25">
      <c r="A19" s="5">
        <f t="shared" si="8"/>
        <v>17</v>
      </c>
      <c r="B19" s="4">
        <v>76.319999999999993</v>
      </c>
      <c r="C19" s="4">
        <v>88.38</v>
      </c>
      <c r="D19" s="6">
        <f t="shared" si="0"/>
        <v>1.1580188679245282</v>
      </c>
      <c r="E19" s="5">
        <f t="shared" si="9"/>
        <v>17</v>
      </c>
      <c r="F19" s="5">
        <v>67.39</v>
      </c>
      <c r="G19" s="5">
        <v>70.849999999999994</v>
      </c>
      <c r="H19" s="6">
        <f t="shared" si="3"/>
        <v>1.0513429292179848</v>
      </c>
      <c r="I19" s="3"/>
      <c r="J19" s="3">
        <f t="shared" si="1"/>
        <v>5.0068327178563736E-2</v>
      </c>
      <c r="K19" s="3">
        <f t="shared" si="2"/>
        <v>0.14671067256256276</v>
      </c>
      <c r="L19" s="6">
        <f t="shared" si="4"/>
        <v>0.34127256254798222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0.74465661384067228</v>
      </c>
      <c r="T19" s="3">
        <f t="shared" si="6"/>
        <v>0.73438298775664268</v>
      </c>
      <c r="U19" s="3">
        <f t="shared" si="7"/>
        <v>1.0139894663347431</v>
      </c>
      <c r="X19" s="4">
        <v>0.75874271892682599</v>
      </c>
    </row>
    <row r="20" spans="1:24" x14ac:dyDescent="0.25">
      <c r="A20" s="4">
        <f t="shared" si="8"/>
        <v>18</v>
      </c>
      <c r="B20" s="4">
        <v>74.11</v>
      </c>
      <c r="C20" s="4">
        <v>77.569999999999993</v>
      </c>
      <c r="D20" s="6">
        <f t="shared" si="0"/>
        <v>1.0466873566320334</v>
      </c>
      <c r="E20" s="4">
        <f>E19+1</f>
        <v>18</v>
      </c>
      <c r="F20" s="4">
        <v>63.94</v>
      </c>
      <c r="G20" s="4">
        <v>67.44</v>
      </c>
      <c r="H20" s="6">
        <f t="shared" si="3"/>
        <v>1.0547388176415389</v>
      </c>
      <c r="J20">
        <f t="shared" si="1"/>
        <v>5.3293170061904559E-2</v>
      </c>
      <c r="K20">
        <f t="shared" si="2"/>
        <v>4.5630278539512639E-2</v>
      </c>
      <c r="L20" s="6">
        <f t="shared" si="4"/>
        <v>1.1679343577917543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0.58395356084528305</v>
      </c>
      <c r="T20">
        <f t="shared" si="6"/>
        <v>0.78852602869792887</v>
      </c>
      <c r="U20">
        <f t="shared" si="7"/>
        <v>0.74056345585642791</v>
      </c>
      <c r="X20" s="4">
        <v>0.82927688685677792</v>
      </c>
    </row>
    <row r="21" spans="1:24" x14ac:dyDescent="0.25">
      <c r="A21" s="4">
        <f t="shared" si="8"/>
        <v>19</v>
      </c>
      <c r="B21" s="4">
        <v>74.150000000000006</v>
      </c>
      <c r="C21" s="4">
        <v>78.97</v>
      </c>
      <c r="D21" s="6">
        <f t="shared" si="0"/>
        <v>1.0650033715441671</v>
      </c>
      <c r="E21" s="4">
        <f t="shared" si="9"/>
        <v>19</v>
      </c>
      <c r="F21" s="4">
        <v>66.25</v>
      </c>
      <c r="G21" s="4">
        <v>78.59</v>
      </c>
      <c r="H21" s="6">
        <f t="shared" si="3"/>
        <v>1.1862641509433962</v>
      </c>
      <c r="J21">
        <f t="shared" si="1"/>
        <v>0.17080900001175195</v>
      </c>
      <c r="K21">
        <f t="shared" si="2"/>
        <v>6.2977964925548413E-2</v>
      </c>
      <c r="L21" s="6">
        <f t="shared" si="4"/>
        <v>2.7122025967920642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0.2837478151836228</v>
      </c>
      <c r="T21">
        <f t="shared" si="6"/>
        <v>0.88966942127949322</v>
      </c>
      <c r="U21">
        <f t="shared" si="7"/>
        <v>0.31893623451230463</v>
      </c>
      <c r="X21" s="4">
        <v>0.85873073114088239</v>
      </c>
    </row>
    <row r="22" spans="1:24" x14ac:dyDescent="0.25">
      <c r="A22" s="4">
        <f t="shared" si="8"/>
        <v>20</v>
      </c>
      <c r="B22" s="4">
        <v>77.42</v>
      </c>
      <c r="C22" s="4">
        <v>73.17</v>
      </c>
      <c r="D22" s="6">
        <f t="shared" si="0"/>
        <v>0.94510462412813223</v>
      </c>
      <c r="E22" s="4">
        <f t="shared" si="9"/>
        <v>20</v>
      </c>
      <c r="F22" s="4">
        <v>70.66</v>
      </c>
      <c r="G22" s="4">
        <v>72.180000000000007</v>
      </c>
      <c r="H22" s="6">
        <f t="shared" si="3"/>
        <v>1.0215114633455988</v>
      </c>
      <c r="J22">
        <f t="shared" si="1"/>
        <v>2.1283357283643542E-2</v>
      </c>
      <c r="K22">
        <f t="shared" si="2"/>
        <v>-5.6459644253563479E-2</v>
      </c>
      <c r="L22" s="6">
        <f t="shared" si="4"/>
        <v>-0.37696584108923487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0.88428215950774736</v>
      </c>
      <c r="T22">
        <f t="shared" si="6"/>
        <v>0.68734124527201956</v>
      </c>
      <c r="U22">
        <f t="shared" si="7"/>
        <v>1.2865256749691882</v>
      </c>
      <c r="X22" s="4">
        <v>0.43841073810974596</v>
      </c>
    </row>
    <row r="23" spans="1:24" x14ac:dyDescent="0.25">
      <c r="A23" s="4">
        <f t="shared" si="8"/>
        <v>21</v>
      </c>
      <c r="B23" s="4">
        <v>75.83</v>
      </c>
      <c r="C23" s="4">
        <v>84.42</v>
      </c>
      <c r="D23" s="6">
        <f t="shared" si="0"/>
        <v>1.1132797046024001</v>
      </c>
      <c r="E23" s="4">
        <f t="shared" si="9"/>
        <v>21</v>
      </c>
      <c r="F23" s="4">
        <v>68.39</v>
      </c>
      <c r="G23" s="4">
        <v>74.489999999999995</v>
      </c>
      <c r="H23" s="6">
        <f t="shared" si="3"/>
        <v>1.0891943266559438</v>
      </c>
      <c r="J23">
        <f t="shared" si="1"/>
        <v>8.5438273078180249E-2</v>
      </c>
      <c r="K23">
        <f t="shared" si="2"/>
        <v>0.10731034764150853</v>
      </c>
      <c r="L23" s="6">
        <f t="shared" si="4"/>
        <v>0.79617925909255016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0.65622275203240832</v>
      </c>
      <c r="T23">
        <f t="shared" si="6"/>
        <v>0.76417755675352572</v>
      </c>
      <c r="U23">
        <f t="shared" si="7"/>
        <v>0.85873073114088239</v>
      </c>
      <c r="X23" s="4">
        <v>0.79079233331480392</v>
      </c>
    </row>
    <row r="24" spans="1:24" x14ac:dyDescent="0.25">
      <c r="A24" s="4">
        <f t="shared" si="8"/>
        <v>22</v>
      </c>
      <c r="B24" s="4">
        <v>76.510000000000005</v>
      </c>
      <c r="C24" s="4">
        <v>84.72</v>
      </c>
      <c r="D24" s="6">
        <f t="shared" si="0"/>
        <v>1.1073062344791529</v>
      </c>
      <c r="E24" s="4">
        <f t="shared" si="9"/>
        <v>22</v>
      </c>
      <c r="F24" s="4">
        <v>70.78</v>
      </c>
      <c r="G24" s="4">
        <v>72.459999999999994</v>
      </c>
      <c r="H24" s="6">
        <f t="shared" si="3"/>
        <v>1.023735518508053</v>
      </c>
      <c r="J24">
        <f t="shared" si="1"/>
        <v>2.3458210549613733E-2</v>
      </c>
      <c r="K24">
        <f t="shared" si="2"/>
        <v>0.10193025004939037</v>
      </c>
      <c r="L24" s="6">
        <f t="shared" si="4"/>
        <v>0.23013983128901422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0.76626081679741564</v>
      </c>
      <c r="T24">
        <f t="shared" si="6"/>
        <v>0.72710423839010541</v>
      </c>
      <c r="U24">
        <f t="shared" si="7"/>
        <v>1.0538527715008339</v>
      </c>
      <c r="X24" s="4">
        <v>0.61791954999449228</v>
      </c>
    </row>
    <row r="25" spans="1:24" x14ac:dyDescent="0.25">
      <c r="A25" s="4">
        <f t="shared" si="8"/>
        <v>23</v>
      </c>
      <c r="B25" s="4">
        <v>68.069999999999993</v>
      </c>
      <c r="C25" s="4">
        <v>80.41</v>
      </c>
      <c r="D25" s="6">
        <f t="shared" si="0"/>
        <v>1.1812839723813722</v>
      </c>
      <c r="E25" s="4">
        <f t="shared" si="9"/>
        <v>23</v>
      </c>
      <c r="F25" s="4">
        <v>62.61</v>
      </c>
      <c r="G25" s="4">
        <v>71.06</v>
      </c>
      <c r="H25" s="6">
        <f t="shared" si="3"/>
        <v>1.1349624660597348</v>
      </c>
      <c r="J25">
        <f t="shared" si="1"/>
        <v>0.12659958083566192</v>
      </c>
      <c r="K25">
        <f t="shared" si="2"/>
        <v>0.16660195910019768</v>
      </c>
      <c r="L25" s="6">
        <f t="shared" si="4"/>
        <v>0.75989250978448852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0.66327689609789553</v>
      </c>
      <c r="T25">
        <f t="shared" si="6"/>
        <v>0.76180091982084497</v>
      </c>
      <c r="U25">
        <f t="shared" si="7"/>
        <v>0.87066959206859496</v>
      </c>
      <c r="X25" s="4">
        <v>0.91720742371750508</v>
      </c>
    </row>
    <row r="26" spans="1:24" x14ac:dyDescent="0.25">
      <c r="A26" s="4">
        <f t="shared" si="8"/>
        <v>24</v>
      </c>
      <c r="B26" s="4">
        <v>68.41</v>
      </c>
      <c r="C26" s="4">
        <v>75.95</v>
      </c>
      <c r="D26" s="6">
        <f t="shared" si="0"/>
        <v>1.1102178044145594</v>
      </c>
      <c r="E26" s="4">
        <f t="shared" si="9"/>
        <v>24</v>
      </c>
      <c r="F26" s="4">
        <v>64.569999999999993</v>
      </c>
      <c r="G26" s="4">
        <v>72.510000000000005</v>
      </c>
      <c r="H26" s="6">
        <f t="shared" si="3"/>
        <v>1.1229673222858916</v>
      </c>
      <c r="J26">
        <f t="shared" si="1"/>
        <v>0.11597457674512597</v>
      </c>
      <c r="K26">
        <f t="shared" si="2"/>
        <v>0.10455621626887536</v>
      </c>
      <c r="L26" s="6">
        <f t="shared" si="4"/>
        <v>1.1092078585446064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0.59536999229892862</v>
      </c>
      <c r="T26">
        <f t="shared" si="6"/>
        <v>0.78467967790323767</v>
      </c>
      <c r="U26">
        <f t="shared" si="7"/>
        <v>0.75874271892682599</v>
      </c>
      <c r="X26" s="4">
        <v>0.52323428331614663</v>
      </c>
    </row>
    <row r="27" spans="1:24" x14ac:dyDescent="0.25">
      <c r="A27" s="4">
        <f t="shared" si="8"/>
        <v>25</v>
      </c>
      <c r="B27" s="4">
        <v>75.34</v>
      </c>
      <c r="C27" s="4">
        <v>82.79</v>
      </c>
      <c r="D27" s="6">
        <f t="shared" si="0"/>
        <v>1.0988850544199629</v>
      </c>
      <c r="E27" s="4">
        <f t="shared" si="9"/>
        <v>25</v>
      </c>
      <c r="F27" s="4">
        <v>66.510000000000005</v>
      </c>
      <c r="G27" s="4">
        <v>72.31</v>
      </c>
      <c r="H27" s="6">
        <f t="shared" si="3"/>
        <v>1.0872049315892347</v>
      </c>
      <c r="J27">
        <f t="shared" si="1"/>
        <v>8.3610119890530701E-2</v>
      </c>
      <c r="K27">
        <f t="shared" si="2"/>
        <v>9.4296078886819526E-2</v>
      </c>
      <c r="L27" s="6">
        <f t="shared" si="4"/>
        <v>0.88667652862729496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0.6386300828348539</v>
      </c>
      <c r="T27">
        <f t="shared" si="6"/>
        <v>0.77010476591897337</v>
      </c>
      <c r="U27">
        <f t="shared" si="7"/>
        <v>0.82927688685677792</v>
      </c>
      <c r="X27" s="4">
        <v>0.48598716489069788</v>
      </c>
    </row>
    <row r="28" spans="1:24" x14ac:dyDescent="0.25">
      <c r="A28" s="4">
        <f t="shared" si="8"/>
        <v>26</v>
      </c>
      <c r="B28" s="4">
        <v>72.39</v>
      </c>
      <c r="C28" s="4">
        <v>83.83</v>
      </c>
      <c r="D28" s="6">
        <f t="shared" si="0"/>
        <v>1.1580328774692636</v>
      </c>
      <c r="E28" s="4">
        <f t="shared" si="9"/>
        <v>26</v>
      </c>
      <c r="F28" s="4">
        <v>67.099999999999994</v>
      </c>
      <c r="G28" s="4">
        <v>70.25</v>
      </c>
      <c r="H28" s="6">
        <f t="shared" si="3"/>
        <v>1.0469448584202683</v>
      </c>
      <c r="J28">
        <f t="shared" si="1"/>
        <v>4.5876264236219079E-2</v>
      </c>
      <c r="K28">
        <f t="shared" si="2"/>
        <v>0.1467227703447159</v>
      </c>
      <c r="L28" s="6">
        <f t="shared" si="4"/>
        <v>0.31267310539758547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0.75021634831070949</v>
      </c>
      <c r="T28">
        <f t="shared" si="6"/>
        <v>0.73250983771112033</v>
      </c>
      <c r="U28">
        <f t="shared" si="7"/>
        <v>1.0241723860732257</v>
      </c>
      <c r="X28" s="4">
        <v>0.93813395793602417</v>
      </c>
    </row>
    <row r="29" spans="1:24" x14ac:dyDescent="0.25">
      <c r="A29" s="4">
        <f t="shared" si="8"/>
        <v>27</v>
      </c>
      <c r="B29" s="4">
        <v>75.040000000000006</v>
      </c>
      <c r="C29" s="4">
        <v>81.06</v>
      </c>
      <c r="D29" s="6">
        <f t="shared" si="0"/>
        <v>1.0802238805970148</v>
      </c>
      <c r="E29" s="4">
        <f t="shared" si="9"/>
        <v>27</v>
      </c>
      <c r="F29" s="4">
        <v>63.99</v>
      </c>
      <c r="G29" s="4">
        <v>76.040000000000006</v>
      </c>
      <c r="H29" s="6">
        <f t="shared" si="3"/>
        <v>1.1883106735427411</v>
      </c>
      <c r="J29">
        <f t="shared" si="1"/>
        <v>0.17253269646885958</v>
      </c>
      <c r="K29">
        <f t="shared" si="2"/>
        <v>7.7168316502193135E-2</v>
      </c>
      <c r="L29" s="6">
        <f t="shared" si="4"/>
        <v>2.2357970769513442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0.37636104824065875</v>
      </c>
      <c r="T29">
        <f t="shared" si="6"/>
        <v>0.85846676535200539</v>
      </c>
      <c r="U29">
        <f t="shared" si="7"/>
        <v>0.43841073810974596</v>
      </c>
      <c r="X29" s="4">
        <v>0.93933948076969342</v>
      </c>
    </row>
    <row r="30" spans="1:24" x14ac:dyDescent="0.25">
      <c r="A30" s="4">
        <f t="shared" si="8"/>
        <v>28</v>
      </c>
      <c r="B30" s="4">
        <v>74</v>
      </c>
      <c r="C30" s="4">
        <v>77.180000000000007</v>
      </c>
      <c r="D30" s="6">
        <f t="shared" si="0"/>
        <v>1.0429729729729731</v>
      </c>
      <c r="E30" s="4">
        <f t="shared" si="9"/>
        <v>28</v>
      </c>
      <c r="F30" s="4">
        <v>71.16</v>
      </c>
      <c r="G30" s="4">
        <v>74.239999999999995</v>
      </c>
      <c r="H30" s="6">
        <f t="shared" si="3"/>
        <v>1.043282743114109</v>
      </c>
      <c r="J30">
        <f t="shared" si="1"/>
        <v>4.2372225680310648E-2</v>
      </c>
      <c r="K30">
        <f t="shared" si="2"/>
        <v>4.2075262905303057E-2</v>
      </c>
      <c r="L30" s="6">
        <f t="shared" si="4"/>
        <v>1.0070578946987438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0.61522794527056424</v>
      </c>
      <c r="T30">
        <f t="shared" si="6"/>
        <v>0.77798926387118905</v>
      </c>
      <c r="U30">
        <f t="shared" si="7"/>
        <v>0.79079233331480392</v>
      </c>
      <c r="X30" s="4">
        <v>0.87017823545075068</v>
      </c>
    </row>
    <row r="31" spans="1:24" x14ac:dyDescent="0.25">
      <c r="A31" s="4">
        <f t="shared" si="8"/>
        <v>29</v>
      </c>
      <c r="B31" s="4">
        <v>71.13</v>
      </c>
      <c r="C31" s="4">
        <v>77.19</v>
      </c>
      <c r="D31" s="6">
        <f t="shared" si="0"/>
        <v>1.0851961197806832</v>
      </c>
      <c r="E31" s="4">
        <f t="shared" si="9"/>
        <v>29</v>
      </c>
      <c r="F31" s="4">
        <v>70.72</v>
      </c>
      <c r="G31" s="4">
        <v>80.47</v>
      </c>
      <c r="H31" s="6">
        <f t="shared" si="3"/>
        <v>1.1378676470588236</v>
      </c>
      <c r="J31">
        <f t="shared" si="1"/>
        <v>0.12915602582865354</v>
      </c>
      <c r="K31">
        <f t="shared" si="2"/>
        <v>8.1760726216338633E-2</v>
      </c>
      <c r="L31" s="6">
        <f t="shared" si="4"/>
        <v>1.5796829578899176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0.50390963298620006</v>
      </c>
      <c r="T31">
        <f t="shared" si="6"/>
        <v>0.81549391500995816</v>
      </c>
      <c r="U31">
        <f t="shared" si="7"/>
        <v>0.61791954999449228</v>
      </c>
      <c r="X31" s="4">
        <v>0.71415743325287717</v>
      </c>
    </row>
    <row r="32" spans="1:24" x14ac:dyDescent="0.25">
      <c r="A32" s="5">
        <f t="shared" si="8"/>
        <v>30</v>
      </c>
      <c r="B32" s="4">
        <v>74.11</v>
      </c>
      <c r="C32" s="4">
        <v>77.319999999999993</v>
      </c>
      <c r="D32" s="6">
        <f t="shared" si="0"/>
        <v>1.0433139927135338</v>
      </c>
      <c r="E32" s="5">
        <f t="shared" si="9"/>
        <v>30</v>
      </c>
      <c r="F32" s="5">
        <v>72.760000000000005</v>
      </c>
      <c r="G32" s="5">
        <v>74.7</v>
      </c>
      <c r="H32" s="6">
        <f t="shared" si="3"/>
        <v>1.0266630016492577</v>
      </c>
      <c r="I32" s="3"/>
      <c r="J32" s="3">
        <f t="shared" si="1"/>
        <v>2.6313738488850009E-2</v>
      </c>
      <c r="K32" s="3">
        <f t="shared" si="2"/>
        <v>4.240217837686247E-2</v>
      </c>
      <c r="L32" s="6">
        <f t="shared" si="4"/>
        <v>0.6205751566577199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0.6903601895457393</v>
      </c>
      <c r="T32" s="3">
        <f t="shared" si="6"/>
        <v>0.75267619046045409</v>
      </c>
      <c r="U32" s="3">
        <f t="shared" si="7"/>
        <v>0.91720742371750508</v>
      </c>
      <c r="X32" s="4">
        <v>0.52715982226901825</v>
      </c>
    </row>
    <row r="33" spans="1:24" x14ac:dyDescent="0.25">
      <c r="A33" s="4">
        <f t="shared" si="8"/>
        <v>31</v>
      </c>
      <c r="B33" s="4">
        <v>76.540000000000006</v>
      </c>
      <c r="C33" s="4">
        <v>79.540000000000006</v>
      </c>
      <c r="D33" s="6">
        <f t="shared" si="0"/>
        <v>1.0391951920564411</v>
      </c>
      <c r="E33" s="4">
        <f t="shared" si="9"/>
        <v>31</v>
      </c>
      <c r="F33" s="4">
        <v>74.83</v>
      </c>
      <c r="G33" s="4">
        <v>67.64</v>
      </c>
      <c r="H33" s="6">
        <f t="shared" si="3"/>
        <v>0.90391554189496193</v>
      </c>
      <c r="J33">
        <f t="shared" si="1"/>
        <v>-0.1010193500618876</v>
      </c>
      <c r="K33">
        <f t="shared" si="2"/>
        <v>3.8446559781988354E-2</v>
      </c>
      <c r="L33" s="6">
        <f t="shared" si="4"/>
        <v>-2.6275263803762665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1.3217911283451462</v>
      </c>
      <c r="T33">
        <f t="shared" si="6"/>
        <v>0.53993853219087606</v>
      </c>
      <c r="U33">
        <f t="shared" si="7"/>
        <v>2.4480400074093507</v>
      </c>
      <c r="X33" s="4">
        <v>3.4573319480117597E-2</v>
      </c>
    </row>
    <row r="34" spans="1:24" x14ac:dyDescent="0.25">
      <c r="A34" s="4">
        <f t="shared" si="8"/>
        <v>32</v>
      </c>
      <c r="B34" s="4">
        <v>69.099999999999994</v>
      </c>
      <c r="C34" s="4">
        <v>78.06</v>
      </c>
      <c r="D34" s="6">
        <f t="shared" si="0"/>
        <v>1.1296671490593344</v>
      </c>
      <c r="E34" s="4">
        <f t="shared" si="9"/>
        <v>32</v>
      </c>
      <c r="F34" s="4">
        <v>64.459999999999994</v>
      </c>
      <c r="G34" s="4">
        <v>67.22</v>
      </c>
      <c r="H34" s="6">
        <f t="shared" si="3"/>
        <v>1.0428172510083773</v>
      </c>
      <c r="J34">
        <f t="shared" ref="J34:J65" si="10">LN(H34)</f>
        <v>4.1925945909667826E-2</v>
      </c>
      <c r="K34">
        <f t="shared" ref="K34:K65" si="11">LN(D34)</f>
        <v>0.1219230309788448</v>
      </c>
      <c r="L34" s="6">
        <f t="shared" si="4"/>
        <v>0.34387224114320547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0.74415123632176094</v>
      </c>
      <c r="T34">
        <f t="shared" si="6"/>
        <v>0.7345532563059155</v>
      </c>
      <c r="U34">
        <f t="shared" si="7"/>
        <v>1.0130664181711124</v>
      </c>
      <c r="X34" s="4">
        <v>0.93071609982738124</v>
      </c>
    </row>
    <row r="35" spans="1:24" x14ac:dyDescent="0.25">
      <c r="A35" s="4">
        <f t="shared" si="8"/>
        <v>33</v>
      </c>
      <c r="B35" s="4">
        <v>70.349999999999994</v>
      </c>
      <c r="C35" s="4">
        <v>77.400000000000006</v>
      </c>
      <c r="D35" s="6">
        <f t="shared" si="0"/>
        <v>1.1002132196162049</v>
      </c>
      <c r="E35" s="4">
        <f t="shared" si="9"/>
        <v>33</v>
      </c>
      <c r="F35" s="4">
        <v>65.09</v>
      </c>
      <c r="G35" s="4">
        <v>78.17</v>
      </c>
      <c r="H35" s="6">
        <f t="shared" si="3"/>
        <v>1.200952527269934</v>
      </c>
      <c r="J35">
        <f t="shared" si="10"/>
        <v>0.18311501464794314</v>
      </c>
      <c r="K35">
        <f t="shared" si="11"/>
        <v>9.5503997035283547E-2</v>
      </c>
      <c r="L35" s="6">
        <f t="shared" si="4"/>
        <v>1.9173544598378649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0.43826629300751913</v>
      </c>
      <c r="T35">
        <f t="shared" si="6"/>
        <v>0.83761004770154091</v>
      </c>
      <c r="U35">
        <f t="shared" si="7"/>
        <v>0.52323428331614663</v>
      </c>
      <c r="X35" s="4">
        <v>0.7200285172594969</v>
      </c>
    </row>
    <row r="36" spans="1:24" x14ac:dyDescent="0.25">
      <c r="A36" s="4">
        <f t="shared" si="8"/>
        <v>34</v>
      </c>
      <c r="B36" s="4">
        <v>71.69</v>
      </c>
      <c r="C36" s="4">
        <v>74.819999999999993</v>
      </c>
      <c r="D36" s="6">
        <f t="shared" si="0"/>
        <v>1.0436602036546241</v>
      </c>
      <c r="E36" s="4">
        <f t="shared" si="9"/>
        <v>34</v>
      </c>
      <c r="F36" s="4">
        <v>70.260000000000005</v>
      </c>
      <c r="G36" s="4">
        <v>76.709999999999994</v>
      </c>
      <c r="H36" s="6">
        <f t="shared" si="3"/>
        <v>1.0918018787361228</v>
      </c>
      <c r="I36" s="8"/>
      <c r="J36" s="3">
        <f t="shared" si="10"/>
        <v>8.7829431133523789E-2</v>
      </c>
      <c r="K36" s="3">
        <f t="shared" si="11"/>
        <v>4.2733961055219226E-2</v>
      </c>
      <c r="L36" s="6">
        <f t="shared" si="4"/>
        <v>2.0552607098610371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0.41145731800301444</v>
      </c>
      <c r="T36" s="3">
        <f t="shared" si="6"/>
        <v>0.84664235545305866</v>
      </c>
      <c r="U36" s="3">
        <f t="shared" si="7"/>
        <v>0.48598716489069788</v>
      </c>
      <c r="X36" s="4">
        <v>0.73991689938595495</v>
      </c>
    </row>
    <row r="37" spans="1:24" x14ac:dyDescent="0.25">
      <c r="A37" s="5">
        <f t="shared" si="8"/>
        <v>35</v>
      </c>
      <c r="B37" s="4">
        <v>72.459999999999994</v>
      </c>
      <c r="C37" s="4">
        <v>80.34</v>
      </c>
      <c r="D37" s="6">
        <f t="shared" si="0"/>
        <v>1.1087496549820592</v>
      </c>
      <c r="E37" s="5">
        <f t="shared" si="9"/>
        <v>35</v>
      </c>
      <c r="F37" s="5">
        <v>70.7</v>
      </c>
      <c r="G37" s="5">
        <v>74.900000000000006</v>
      </c>
      <c r="H37" s="6">
        <f t="shared" si="3"/>
        <v>1.0594059405940595</v>
      </c>
      <c r="I37" s="8"/>
      <c r="J37" s="3">
        <f t="shared" si="10"/>
        <v>5.7708317620646772E-2</v>
      </c>
      <c r="K37" s="3">
        <f t="shared" si="11"/>
        <v>0.10323294346420513</v>
      </c>
      <c r="L37" s="6">
        <f t="shared" si="4"/>
        <v>0.55901067705830254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0.70232832437986603</v>
      </c>
      <c r="T37" s="3">
        <f t="shared" si="6"/>
        <v>0.74864396330461069</v>
      </c>
      <c r="U37" s="3">
        <f t="shared" si="7"/>
        <v>0.93813395793602417</v>
      </c>
      <c r="X37" s="4">
        <v>0.48380099178930608</v>
      </c>
    </row>
    <row r="38" spans="1:24" x14ac:dyDescent="0.25">
      <c r="A38" s="4">
        <f t="shared" si="8"/>
        <v>36</v>
      </c>
      <c r="B38" s="4">
        <v>68.98</v>
      </c>
      <c r="C38" s="4">
        <v>78.510000000000005</v>
      </c>
      <c r="D38" s="6">
        <f t="shared" si="0"/>
        <v>1.138155987242679</v>
      </c>
      <c r="E38" s="4">
        <f t="shared" si="9"/>
        <v>36</v>
      </c>
      <c r="F38" s="4">
        <v>73.66</v>
      </c>
      <c r="G38" s="4">
        <v>79.150000000000006</v>
      </c>
      <c r="H38" s="6">
        <f t="shared" si="3"/>
        <v>1.0745316318218845</v>
      </c>
      <c r="J38">
        <f t="shared" si="10"/>
        <v>7.1884875310102056E-2</v>
      </c>
      <c r="K38">
        <f t="shared" si="11"/>
        <v>0.12940939770146928</v>
      </c>
      <c r="L38" s="6">
        <f t="shared" si="4"/>
        <v>0.55548419656454284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0.70301387218785294</v>
      </c>
      <c r="T38">
        <f t="shared" si="6"/>
        <v>0.74841299293819141</v>
      </c>
      <c r="U38" s="1">
        <f t="shared" si="7"/>
        <v>0.93933948076969342</v>
      </c>
      <c r="X38" s="4">
        <v>0.80517544377677797</v>
      </c>
    </row>
    <row r="39" spans="1:24" x14ac:dyDescent="0.25">
      <c r="A39" s="5">
        <f t="shared" si="8"/>
        <v>37</v>
      </c>
      <c r="B39" s="4">
        <v>78.23</v>
      </c>
      <c r="C39" s="4">
        <v>85.01</v>
      </c>
      <c r="D39" s="6">
        <f t="shared" si="0"/>
        <v>1.0866675188546593</v>
      </c>
      <c r="E39" s="5">
        <f t="shared" si="9"/>
        <v>37</v>
      </c>
      <c r="F39" s="5">
        <v>72.709999999999994</v>
      </c>
      <c r="G39" s="5">
        <v>77.459999999999994</v>
      </c>
      <c r="H39" s="6">
        <f t="shared" si="3"/>
        <v>1.0653280154036584</v>
      </c>
      <c r="I39" s="3"/>
      <c r="J39" s="3">
        <f t="shared" si="10"/>
        <v>6.3282747424640698E-2</v>
      </c>
      <c r="K39" s="3">
        <f t="shared" si="11"/>
        <v>8.3115690932278177E-2</v>
      </c>
      <c r="L39" s="6">
        <f t="shared" si="4"/>
        <v>0.76138147580584803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0.66298744110334318</v>
      </c>
      <c r="T39" s="3">
        <f t="shared" si="6"/>
        <v>0.76189844113937988</v>
      </c>
      <c r="U39" s="3">
        <f t="shared" si="7"/>
        <v>0.87017823545075068</v>
      </c>
      <c r="X39" s="4">
        <v>0.7589779693855655</v>
      </c>
    </row>
    <row r="40" spans="1:24" x14ac:dyDescent="0.25">
      <c r="A40" s="4">
        <f t="shared" si="8"/>
        <v>38</v>
      </c>
      <c r="B40" s="4">
        <v>79.42</v>
      </c>
      <c r="C40" s="4">
        <v>85.36</v>
      </c>
      <c r="D40" s="6">
        <f t="shared" si="0"/>
        <v>1.074792243767313</v>
      </c>
      <c r="E40" s="4">
        <f t="shared" si="9"/>
        <v>38</v>
      </c>
      <c r="F40" s="4">
        <v>69.81</v>
      </c>
      <c r="G40" s="4">
        <v>76.42</v>
      </c>
      <c r="H40" s="6">
        <f t="shared" si="3"/>
        <v>1.0946855751325024</v>
      </c>
      <c r="J40">
        <f t="shared" si="10"/>
        <v>9.0467176036443761E-2</v>
      </c>
      <c r="K40">
        <f t="shared" si="11"/>
        <v>7.2127381290392478E-2</v>
      </c>
      <c r="L40" s="6">
        <f t="shared" si="4"/>
        <v>1.2542695217536504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0.56717000497109038</v>
      </c>
      <c r="T40">
        <f t="shared" si="6"/>
        <v>0.79418063659677718</v>
      </c>
      <c r="U40">
        <f t="shared" si="7"/>
        <v>0.71415743325287717</v>
      </c>
      <c r="X40" s="4">
        <v>0.8176762713255864</v>
      </c>
    </row>
    <row r="41" spans="1:24" x14ac:dyDescent="0.25">
      <c r="A41" s="4">
        <f t="shared" si="8"/>
        <v>39</v>
      </c>
      <c r="B41" s="4">
        <v>77.290000000000006</v>
      </c>
      <c r="C41" s="4">
        <v>81.87</v>
      </c>
      <c r="D41" s="6">
        <f t="shared" si="0"/>
        <v>1.0592573424763876</v>
      </c>
      <c r="E41" s="4">
        <f t="shared" si="9"/>
        <v>39</v>
      </c>
      <c r="F41" s="4">
        <v>70.48</v>
      </c>
      <c r="G41" s="4">
        <v>78.64</v>
      </c>
      <c r="H41" s="6">
        <f t="shared" si="3"/>
        <v>1.11577752553916</v>
      </c>
      <c r="J41">
        <f t="shared" si="10"/>
        <v>0.10955149421098699</v>
      </c>
      <c r="K41">
        <f t="shared" si="11"/>
        <v>5.7568042269577124E-2</v>
      </c>
      <c r="L41" s="6">
        <f t="shared" si="4"/>
        <v>1.9029914843722497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0.44105845543803474</v>
      </c>
      <c r="T41">
        <f t="shared" si="6"/>
        <v>0.83666933026044499</v>
      </c>
      <c r="U41">
        <f t="shared" si="7"/>
        <v>0.52715982226901825</v>
      </c>
      <c r="X41" s="4">
        <v>0.83678778888908034</v>
      </c>
    </row>
    <row r="42" spans="1:24" x14ac:dyDescent="0.25">
      <c r="A42" s="4">
        <f t="shared" si="8"/>
        <v>40</v>
      </c>
      <c r="B42" s="4">
        <v>78.83</v>
      </c>
      <c r="C42" s="4">
        <v>81.290000000000006</v>
      </c>
      <c r="D42" s="6">
        <f t="shared" si="0"/>
        <v>1.0312063935050109</v>
      </c>
      <c r="E42" s="4">
        <f t="shared" si="9"/>
        <v>40</v>
      </c>
      <c r="F42" s="4">
        <v>72.05</v>
      </c>
      <c r="G42" s="4">
        <v>81.47</v>
      </c>
      <c r="H42" s="6">
        <f t="shared" si="3"/>
        <v>1.1307425399028452</v>
      </c>
      <c r="J42">
        <f t="shared" si="10"/>
        <v>0.1228745318770193</v>
      </c>
      <c r="K42">
        <f t="shared" si="11"/>
        <v>3.0729372686664164E-2</v>
      </c>
      <c r="L42" s="6">
        <f t="shared" si="4"/>
        <v>3.9986020258182493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3.3671766180932483E-2</v>
      </c>
      <c r="T42">
        <f t="shared" si="6"/>
        <v>0.97392343828299222</v>
      </c>
      <c r="U42">
        <f t="shared" si="7"/>
        <v>3.4573319480117597E-2</v>
      </c>
      <c r="X42" s="4">
        <v>0.88412372713646104</v>
      </c>
    </row>
    <row r="43" spans="1:24" x14ac:dyDescent="0.25">
      <c r="A43" s="4">
        <f t="shared" si="8"/>
        <v>41</v>
      </c>
      <c r="B43" s="4">
        <v>70.8</v>
      </c>
      <c r="C43" s="4">
        <v>81.41</v>
      </c>
      <c r="D43" s="6">
        <f t="shared" si="0"/>
        <v>1.1498587570621468</v>
      </c>
      <c r="E43" s="4">
        <f t="shared" si="9"/>
        <v>41</v>
      </c>
      <c r="F43" s="4">
        <v>67.12</v>
      </c>
      <c r="G43" s="4">
        <v>72.790000000000006</v>
      </c>
      <c r="H43" s="6">
        <f t="shared" si="3"/>
        <v>1.0844755661501788</v>
      </c>
      <c r="J43">
        <f t="shared" si="10"/>
        <v>8.1096520971215835E-2</v>
      </c>
      <c r="K43">
        <f t="shared" si="11"/>
        <v>0.1396391148862122</v>
      </c>
      <c r="L43" s="6">
        <f t="shared" si="4"/>
        <v>0.5807579132630496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0.69810066166166318</v>
      </c>
      <c r="T43">
        <f t="shared" si="6"/>
        <v>0.75006832028707682</v>
      </c>
      <c r="U43">
        <f t="shared" si="7"/>
        <v>0.93071609982738124</v>
      </c>
      <c r="X43" s="4">
        <v>0.97355369789498813</v>
      </c>
    </row>
    <row r="44" spans="1:24" x14ac:dyDescent="0.25">
      <c r="A44" s="4">
        <f t="shared" si="8"/>
        <v>42</v>
      </c>
      <c r="B44" s="4">
        <v>74.37</v>
      </c>
      <c r="C44" s="4">
        <v>81.900000000000006</v>
      </c>
      <c r="D44" s="6">
        <f t="shared" si="0"/>
        <v>1.1012505042355789</v>
      </c>
      <c r="E44" s="4">
        <f t="shared" si="9"/>
        <v>42</v>
      </c>
      <c r="F44" s="4">
        <v>67.040000000000006</v>
      </c>
      <c r="G44" s="4">
        <v>75.52</v>
      </c>
      <c r="H44" s="6">
        <f t="shared" si="3"/>
        <v>1.1264916467780428</v>
      </c>
      <c r="J44">
        <f t="shared" si="10"/>
        <v>0.11910806566341751</v>
      </c>
      <c r="K44">
        <f t="shared" si="11"/>
        <v>9.6446356143814957E-2</v>
      </c>
      <c r="L44" s="6">
        <f t="shared" si="4"/>
        <v>1.2349669850233718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0.57092241811145661</v>
      </c>
      <c r="T44">
        <f t="shared" si="6"/>
        <v>0.7929163976510909</v>
      </c>
      <c r="U44">
        <f t="shared" si="7"/>
        <v>0.7200285172594969</v>
      </c>
      <c r="X44" s="4">
        <v>0.79547225993663773</v>
      </c>
    </row>
    <row r="45" spans="1:24" x14ac:dyDescent="0.25">
      <c r="A45" s="4">
        <f t="shared" si="8"/>
        <v>43</v>
      </c>
      <c r="B45" s="4">
        <v>72.95</v>
      </c>
      <c r="C45" s="4">
        <v>79.42</v>
      </c>
      <c r="D45" s="6">
        <f t="shared" si="0"/>
        <v>1.0886908841672378</v>
      </c>
      <c r="E45" s="4">
        <f t="shared" si="9"/>
        <v>43</v>
      </c>
      <c r="F45" s="4">
        <v>67.25</v>
      </c>
      <c r="G45" s="4">
        <v>74.28</v>
      </c>
      <c r="H45" s="6">
        <f t="shared" si="3"/>
        <v>1.1045353159851301</v>
      </c>
      <c r="J45">
        <f t="shared" si="10"/>
        <v>9.9424718002556547E-2</v>
      </c>
      <c r="K45">
        <f t="shared" si="11"/>
        <v>8.4975950734310732E-2</v>
      </c>
      <c r="L45" s="6">
        <f t="shared" si="4"/>
        <v>1.1700336053128952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0.58354546712717326</v>
      </c>
      <c r="T45">
        <f t="shared" si="6"/>
        <v>0.78866352101357351</v>
      </c>
      <c r="U45">
        <f t="shared" si="7"/>
        <v>0.73991689938595495</v>
      </c>
      <c r="X45" s="4">
        <v>0.41351691966716603</v>
      </c>
    </row>
    <row r="46" spans="1:24" x14ac:dyDescent="0.25">
      <c r="A46" s="4">
        <f t="shared" si="8"/>
        <v>44</v>
      </c>
      <c r="B46" s="4">
        <v>74.260000000000005</v>
      </c>
      <c r="C46" s="4">
        <v>79.27</v>
      </c>
      <c r="D46" s="6">
        <f t="shared" si="0"/>
        <v>1.0674656611904119</v>
      </c>
      <c r="E46" s="4">
        <f t="shared" si="9"/>
        <v>44</v>
      </c>
      <c r="F46" s="4">
        <v>64.28</v>
      </c>
      <c r="G46" s="4">
        <v>73.55</v>
      </c>
      <c r="H46" s="6">
        <f t="shared" si="3"/>
        <v>1.1442128189172369</v>
      </c>
      <c r="J46">
        <f t="shared" si="10"/>
        <v>0.13471690617813453</v>
      </c>
      <c r="K46">
        <f t="shared" si="11"/>
        <v>6.5287298100130287E-2</v>
      </c>
      <c r="L46" s="6">
        <f t="shared" si="4"/>
        <v>2.0634474101152258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0.40986582347360018</v>
      </c>
      <c r="T46">
        <f t="shared" si="6"/>
        <v>0.847178551572907</v>
      </c>
      <c r="U46">
        <f t="shared" si="7"/>
        <v>0.48380099178930608</v>
      </c>
      <c r="X46" s="4">
        <v>0.56269955533579363</v>
      </c>
    </row>
    <row r="47" spans="1:24" x14ac:dyDescent="0.25">
      <c r="A47" s="4">
        <f t="shared" si="8"/>
        <v>45</v>
      </c>
      <c r="B47" s="4">
        <v>69.319999999999993</v>
      </c>
      <c r="C47" s="4">
        <v>77.69</v>
      </c>
      <c r="D47" s="6">
        <f t="shared" si="0"/>
        <v>1.1207443739180611</v>
      </c>
      <c r="E47" s="4">
        <f t="shared" si="9"/>
        <v>45</v>
      </c>
      <c r="F47" s="4">
        <v>66.28</v>
      </c>
      <c r="G47" s="4">
        <v>73.959999999999994</v>
      </c>
      <c r="H47" s="6">
        <f t="shared" si="3"/>
        <v>1.1158720579360288</v>
      </c>
      <c r="J47">
        <f t="shared" si="10"/>
        <v>0.10963621396056182</v>
      </c>
      <c r="K47">
        <f t="shared" si="11"/>
        <v>0.11399308411492406</v>
      </c>
      <c r="L47" s="6">
        <f t="shared" si="4"/>
        <v>0.96177952208074491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0.62403006090750324</v>
      </c>
      <c r="T47">
        <f t="shared" si="6"/>
        <v>0.7750237115782006</v>
      </c>
      <c r="U47">
        <f t="shared" si="7"/>
        <v>0.80517544377677797</v>
      </c>
      <c r="X47" s="4">
        <v>0.97192254024681224</v>
      </c>
    </row>
    <row r="48" spans="1:24" x14ac:dyDescent="0.25">
      <c r="A48" s="4">
        <f t="shared" si="8"/>
        <v>46</v>
      </c>
      <c r="B48" s="4">
        <v>72.58</v>
      </c>
      <c r="C48" s="4">
        <v>81.34</v>
      </c>
      <c r="D48" s="6">
        <f t="shared" si="0"/>
        <v>1.1206944061724995</v>
      </c>
      <c r="E48" s="4">
        <f t="shared" si="9"/>
        <v>46</v>
      </c>
      <c r="F48" s="4">
        <v>66.849999999999994</v>
      </c>
      <c r="G48" s="4">
        <v>75.849999999999994</v>
      </c>
      <c r="H48" s="6">
        <f t="shared" si="3"/>
        <v>1.1346297681376216</v>
      </c>
      <c r="J48">
        <f t="shared" si="10"/>
        <v>0.12630640224658915</v>
      </c>
      <c r="K48">
        <f t="shared" si="11"/>
        <v>0.11394849869415437</v>
      </c>
      <c r="L48" s="6">
        <f t="shared" si="4"/>
        <v>1.1084516574948851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0.59551699778299438</v>
      </c>
      <c r="T48">
        <f t="shared" si="6"/>
        <v>0.78463014975928513</v>
      </c>
      <c r="U48">
        <f t="shared" si="7"/>
        <v>0.7589779693855655</v>
      </c>
      <c r="X48" s="4">
        <v>0.77796647798338492</v>
      </c>
    </row>
    <row r="49" spans="1:24" x14ac:dyDescent="0.25">
      <c r="A49" s="4">
        <f t="shared" si="8"/>
        <v>47</v>
      </c>
      <c r="B49" s="4">
        <v>76.790000000000006</v>
      </c>
      <c r="C49" s="4">
        <v>81.99</v>
      </c>
      <c r="D49" s="6">
        <f t="shared" si="0"/>
        <v>1.0677171506706602</v>
      </c>
      <c r="E49" s="4">
        <f t="shared" si="9"/>
        <v>47</v>
      </c>
      <c r="F49" s="4">
        <v>70.760000000000005</v>
      </c>
      <c r="G49" s="4">
        <v>75.17</v>
      </c>
      <c r="H49" s="6">
        <f t="shared" si="3"/>
        <v>1.0623233465234596</v>
      </c>
      <c r="I49" s="3"/>
      <c r="J49" s="3">
        <f t="shared" si="10"/>
        <v>6.0458345897793017E-2</v>
      </c>
      <c r="K49" s="3">
        <f t="shared" si="11"/>
        <v>6.5522865265634112E-2</v>
      </c>
      <c r="L49" s="6">
        <f t="shared" si="4"/>
        <v>0.92270607600401489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0.63162593882481954</v>
      </c>
      <c r="T49" s="3">
        <f t="shared" si="6"/>
        <v>0.77246455715395901</v>
      </c>
      <c r="U49" s="3">
        <f t="shared" si="7"/>
        <v>0.8176762713255864</v>
      </c>
      <c r="X49" s="4">
        <v>0.70814410040832099</v>
      </c>
    </row>
    <row r="50" spans="1:24" x14ac:dyDescent="0.25">
      <c r="A50" s="4">
        <f t="shared" si="8"/>
        <v>48</v>
      </c>
      <c r="B50" s="4">
        <v>74.39</v>
      </c>
      <c r="C50" s="4">
        <v>83.38</v>
      </c>
      <c r="D50" s="6">
        <f t="shared" si="0"/>
        <v>1.1208495765559887</v>
      </c>
      <c r="E50" s="4">
        <f t="shared" si="9"/>
        <v>48</v>
      </c>
      <c r="F50" s="4">
        <v>71.17</v>
      </c>
      <c r="G50" s="4">
        <v>73.37</v>
      </c>
      <c r="H50" s="6">
        <f t="shared" si="3"/>
        <v>1.0309119010819165</v>
      </c>
      <c r="J50">
        <f t="shared" si="10"/>
        <v>3.0443751414723164E-2</v>
      </c>
      <c r="K50">
        <f t="shared" si="11"/>
        <v>0.11408694824940084</v>
      </c>
      <c r="L50" s="6">
        <f t="shared" si="4"/>
        <v>0.26684692580409214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0.75912495762368459</v>
      </c>
      <c r="T50">
        <f t="shared" si="6"/>
        <v>0.72950840625246494</v>
      </c>
      <c r="U50">
        <f t="shared" si="7"/>
        <v>1.0405979576347337</v>
      </c>
      <c r="X50" s="4">
        <v>0.86218634562785013</v>
      </c>
    </row>
    <row r="51" spans="1:24" x14ac:dyDescent="0.25">
      <c r="A51" s="4">
        <f t="shared" si="8"/>
        <v>49</v>
      </c>
      <c r="B51" s="4">
        <v>69.349999999999994</v>
      </c>
      <c r="C51" s="4">
        <v>80.56</v>
      </c>
      <c r="D51" s="6">
        <f t="shared" si="0"/>
        <v>1.1616438356164385</v>
      </c>
      <c r="E51" s="4">
        <f t="shared" si="9"/>
        <v>49</v>
      </c>
      <c r="F51" s="4">
        <v>65.45</v>
      </c>
      <c r="G51" s="4">
        <v>74.489999999999995</v>
      </c>
      <c r="H51" s="6">
        <f t="shared" si="3"/>
        <v>1.138120702826585</v>
      </c>
      <c r="J51">
        <f t="shared" si="10"/>
        <v>0.12937839583227578</v>
      </c>
      <c r="K51">
        <f t="shared" si="11"/>
        <v>0.14983610164946637</v>
      </c>
      <c r="L51" s="6">
        <f t="shared" si="4"/>
        <v>0.86346611002300167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0.64314218821152858</v>
      </c>
      <c r="T51">
        <f t="shared" si="6"/>
        <v>0.76858457634206667</v>
      </c>
      <c r="U51">
        <f t="shared" si="7"/>
        <v>0.83678778888908034</v>
      </c>
      <c r="X51" s="4">
        <v>0.74816443633867014</v>
      </c>
    </row>
    <row r="52" spans="1:24" x14ac:dyDescent="0.25">
      <c r="A52" s="4">
        <f t="shared" si="8"/>
        <v>50</v>
      </c>
      <c r="B52" s="4">
        <v>74.47</v>
      </c>
      <c r="C52" s="4">
        <v>81.81</v>
      </c>
      <c r="D52" s="6">
        <f t="shared" si="0"/>
        <v>1.0985631798039479</v>
      </c>
      <c r="E52" s="4">
        <f t="shared" si="9"/>
        <v>50</v>
      </c>
      <c r="F52" s="4">
        <v>64.33</v>
      </c>
      <c r="G52" s="4">
        <v>68.83</v>
      </c>
      <c r="H52" s="6">
        <f t="shared" si="3"/>
        <v>1.069951810974662</v>
      </c>
      <c r="J52">
        <f t="shared" si="10"/>
        <v>6.7613610987363904E-2</v>
      </c>
      <c r="K52">
        <f t="shared" si="11"/>
        <v>9.4003125803052687E-2</v>
      </c>
      <c r="L52" s="6">
        <f t="shared" si="4"/>
        <v>0.71926981586784844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0.67117394779529027</v>
      </c>
      <c r="T52">
        <f t="shared" si="6"/>
        <v>0.75914029586008069</v>
      </c>
      <c r="U52">
        <f t="shared" si="7"/>
        <v>0.88412372713646104</v>
      </c>
      <c r="X52" s="4">
        <v>0.65550984727296902</v>
      </c>
    </row>
    <row r="53" spans="1:24" x14ac:dyDescent="0.25">
      <c r="A53" s="4">
        <f t="shared" si="8"/>
        <v>51</v>
      </c>
      <c r="B53" s="4">
        <v>80.5</v>
      </c>
      <c r="C53" s="4">
        <v>82.79</v>
      </c>
      <c r="D53" s="6">
        <f t="shared" si="0"/>
        <v>1.0284472049689442</v>
      </c>
      <c r="E53" s="4">
        <f t="shared" si="9"/>
        <v>51</v>
      </c>
      <c r="F53" s="4">
        <v>67.849999999999994</v>
      </c>
      <c r="G53" s="4">
        <v>76.66</v>
      </c>
      <c r="H53" s="6">
        <f t="shared" si="3"/>
        <v>1.1298452468680915</v>
      </c>
      <c r="I53" s="3"/>
      <c r="J53" s="3">
        <f t="shared" si="10"/>
        <v>0.122080673671531</v>
      </c>
      <c r="K53" s="3">
        <f t="shared" si="11"/>
        <v>2.8050096726196867E-2</v>
      </c>
      <c r="L53" s="6">
        <f t="shared" si="4"/>
        <v>4.3522371727693905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-3.5074906386369453E-2</v>
      </c>
      <c r="T53" s="3">
        <f t="shared" si="6"/>
        <v>0.99708512586770426</v>
      </c>
      <c r="U53" s="3">
        <f t="shared" si="7"/>
        <v>-3.5177444208533186E-2</v>
      </c>
      <c r="X53" s="4">
        <v>0.72777416354107138</v>
      </c>
    </row>
    <row r="54" spans="1:24" x14ac:dyDescent="0.25">
      <c r="A54" s="4">
        <f t="shared" si="8"/>
        <v>52</v>
      </c>
      <c r="B54" s="4">
        <v>75.11</v>
      </c>
      <c r="C54" s="4">
        <v>80.98</v>
      </c>
      <c r="D54" s="6">
        <f t="shared" si="0"/>
        <v>1.0781520436692851</v>
      </c>
      <c r="E54" s="4">
        <f t="shared" si="9"/>
        <v>52</v>
      </c>
      <c r="F54" s="4">
        <v>69.849999999999994</v>
      </c>
      <c r="G54" s="4">
        <v>72.290000000000006</v>
      </c>
      <c r="H54" s="6">
        <f t="shared" si="3"/>
        <v>1.0349319971367217</v>
      </c>
      <c r="J54">
        <f t="shared" si="10"/>
        <v>3.4335721309235075E-2</v>
      </c>
      <c r="K54">
        <f t="shared" si="11"/>
        <v>7.5248504906094679E-2</v>
      </c>
      <c r="L54" s="6">
        <f t="shared" si="4"/>
        <v>0.4562977211584982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0.72229572300678802</v>
      </c>
      <c r="T54">
        <f t="shared" si="6"/>
        <v>0.74191667554499707</v>
      </c>
      <c r="U54">
        <f t="shared" si="7"/>
        <v>0.97355369789498813</v>
      </c>
      <c r="X54" s="4">
        <v>0.68073704945237801</v>
      </c>
    </row>
    <row r="55" spans="1:24" x14ac:dyDescent="0.25">
      <c r="A55" s="4">
        <f t="shared" si="8"/>
        <v>53</v>
      </c>
      <c r="B55" s="4">
        <v>75.989999999999995</v>
      </c>
      <c r="C55" s="4">
        <v>80.45</v>
      </c>
      <c r="D55" s="6">
        <f t="shared" si="0"/>
        <v>1.0586919331490987</v>
      </c>
      <c r="E55" s="4">
        <f t="shared" si="9"/>
        <v>53</v>
      </c>
      <c r="F55" s="4">
        <v>66.98</v>
      </c>
      <c r="G55" s="4">
        <v>70.88</v>
      </c>
      <c r="H55" s="6">
        <f t="shared" si="3"/>
        <v>1.058226336219767</v>
      </c>
      <c r="J55">
        <f t="shared" si="10"/>
        <v>5.6594238930766913E-2</v>
      </c>
      <c r="K55">
        <f t="shared" si="11"/>
        <v>5.7034120756698808E-2</v>
      </c>
      <c r="L55" s="6">
        <f t="shared" si="4"/>
        <v>0.99228739182623005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0.61809933102898096</v>
      </c>
      <c r="T55">
        <f t="shared" si="6"/>
        <v>0.77702185501505083</v>
      </c>
      <c r="U55">
        <f t="shared" si="7"/>
        <v>0.79547225993663773</v>
      </c>
      <c r="X55" s="4">
        <v>0.86670032179741285</v>
      </c>
    </row>
    <row r="56" spans="1:24" x14ac:dyDescent="0.25">
      <c r="A56" s="4">
        <f t="shared" si="8"/>
        <v>54</v>
      </c>
      <c r="B56" s="4">
        <v>77.34</v>
      </c>
      <c r="C56" s="4">
        <v>81.09</v>
      </c>
      <c r="D56" s="6">
        <f t="shared" si="0"/>
        <v>1.0484871993793639</v>
      </c>
      <c r="E56" s="4">
        <f t="shared" si="9"/>
        <v>54</v>
      </c>
      <c r="F56" s="4">
        <v>67.489999999999995</v>
      </c>
      <c r="G56" s="4">
        <v>75.37</v>
      </c>
      <c r="H56" s="6">
        <f t="shared" si="3"/>
        <v>1.1167580382278857</v>
      </c>
      <c r="J56">
        <f t="shared" si="10"/>
        <v>0.11042987910006344</v>
      </c>
      <c r="K56">
        <f t="shared" si="11"/>
        <v>4.7348362777314912E-2</v>
      </c>
      <c r="L56" s="6">
        <f t="shared" si="4"/>
        <v>2.3322850595579947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0.35760378442192592</v>
      </c>
      <c r="T56">
        <f t="shared" si="6"/>
        <v>0.86478634226081053</v>
      </c>
      <c r="U56">
        <f t="shared" si="7"/>
        <v>0.41351691966716603</v>
      </c>
      <c r="X56" s="4">
        <v>0.8802944474219121</v>
      </c>
    </row>
    <row r="57" spans="1:24" x14ac:dyDescent="0.25">
      <c r="A57" s="4">
        <f t="shared" si="8"/>
        <v>55</v>
      </c>
      <c r="B57" s="4">
        <v>74.83</v>
      </c>
      <c r="C57" s="4">
        <v>78.36</v>
      </c>
      <c r="D57" s="6">
        <f t="shared" si="0"/>
        <v>1.0471735934785513</v>
      </c>
      <c r="E57" s="4">
        <f t="shared" si="9"/>
        <v>55</v>
      </c>
      <c r="F57" s="4">
        <v>69.459999999999994</v>
      </c>
      <c r="G57" s="4">
        <v>75.38</v>
      </c>
      <c r="H57" s="6">
        <f t="shared" si="3"/>
        <v>1.0852289087244458</v>
      </c>
      <c r="J57">
        <f t="shared" si="10"/>
        <v>8.1790940523061462E-2</v>
      </c>
      <c r="K57">
        <f t="shared" si="11"/>
        <v>4.6094718984072781E-2</v>
      </c>
      <c r="L57" s="6">
        <f t="shared" si="4"/>
        <v>1.7744102215119888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0.46605465293806947</v>
      </c>
      <c r="T57">
        <f t="shared" si="6"/>
        <v>0.82824777186814935</v>
      </c>
      <c r="U57">
        <f t="shared" si="7"/>
        <v>0.56269955533579363</v>
      </c>
      <c r="X57" s="4">
        <v>0.73752649724626529</v>
      </c>
    </row>
    <row r="58" spans="1:24" x14ac:dyDescent="0.25">
      <c r="A58" s="4">
        <f t="shared" si="8"/>
        <v>56</v>
      </c>
      <c r="B58" s="4">
        <v>73.7</v>
      </c>
      <c r="C58" s="4">
        <v>82.19</v>
      </c>
      <c r="D58" s="6">
        <f t="shared" si="0"/>
        <v>1.1151967435549524</v>
      </c>
      <c r="E58" s="4">
        <f t="shared" si="9"/>
        <v>56</v>
      </c>
      <c r="F58" s="4">
        <v>67.900000000000006</v>
      </c>
      <c r="G58" s="4">
        <v>71.400000000000006</v>
      </c>
      <c r="H58" s="6">
        <f t="shared" si="3"/>
        <v>1.0515463917525774</v>
      </c>
      <c r="J58">
        <f t="shared" si="10"/>
        <v>5.0261834780888297E-2</v>
      </c>
      <c r="K58">
        <f t="shared" si="11"/>
        <v>0.10903084096511759</v>
      </c>
      <c r="L58" s="6">
        <f t="shared" si="4"/>
        <v>0.46098731639581358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0.7213840656926539</v>
      </c>
      <c r="T58">
        <f t="shared" si="6"/>
        <v>0.74222382527466024</v>
      </c>
      <c r="U58">
        <f t="shared" si="7"/>
        <v>0.97192254024681224</v>
      </c>
      <c r="X58" s="4">
        <v>0.75866895809982071</v>
      </c>
    </row>
    <row r="59" spans="1:24" x14ac:dyDescent="0.25">
      <c r="A59" s="4">
        <f t="shared" si="8"/>
        <v>57</v>
      </c>
      <c r="B59" s="4">
        <v>73.39</v>
      </c>
      <c r="C59" s="4">
        <v>83.56</v>
      </c>
      <c r="D59" s="6">
        <f t="shared" si="0"/>
        <v>1.1385747377026842</v>
      </c>
      <c r="E59" s="4">
        <f t="shared" si="9"/>
        <v>57</v>
      </c>
      <c r="F59" s="4">
        <v>65.5</v>
      </c>
      <c r="G59" s="4">
        <v>75.040000000000006</v>
      </c>
      <c r="H59" s="6">
        <f t="shared" si="3"/>
        <v>1.1456488549618322</v>
      </c>
      <c r="I59" s="3"/>
      <c r="J59" s="3">
        <f t="shared" si="10"/>
        <v>0.13597116205676313</v>
      </c>
      <c r="K59" s="3">
        <f t="shared" si="11"/>
        <v>0.12977725013139357</v>
      </c>
      <c r="L59" s="6">
        <f t="shared" si="4"/>
        <v>1.0477272551167365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0.60732182160530646</v>
      </c>
      <c r="T59" s="3">
        <f t="shared" si="6"/>
        <v>0.78065294430112586</v>
      </c>
      <c r="U59" s="3">
        <f t="shared" si="7"/>
        <v>0.77796647798338492</v>
      </c>
      <c r="X59" s="4">
        <v>0.78122588623303169</v>
      </c>
    </row>
    <row r="60" spans="1:24" x14ac:dyDescent="0.25">
      <c r="A60" s="4">
        <f t="shared" si="8"/>
        <v>58</v>
      </c>
      <c r="B60" s="4">
        <v>76.09</v>
      </c>
      <c r="C60" s="4">
        <v>80.72</v>
      </c>
      <c r="D60" s="6">
        <f t="shared" si="0"/>
        <v>1.0608489946116439</v>
      </c>
      <c r="E60" s="4">
        <f t="shared" si="9"/>
        <v>58</v>
      </c>
      <c r="F60" s="4">
        <v>69.98</v>
      </c>
      <c r="G60" s="4">
        <v>75.45</v>
      </c>
      <c r="H60" s="6">
        <f t="shared" si="3"/>
        <v>1.0781651900543012</v>
      </c>
      <c r="J60">
        <f t="shared" si="10"/>
        <v>7.5260698274315932E-2</v>
      </c>
      <c r="K60">
        <f t="shared" si="11"/>
        <v>5.9069525856921989E-2</v>
      </c>
      <c r="L60" s="6">
        <f t="shared" si="4"/>
        <v>1.2741036462119595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0.56331425117639511</v>
      </c>
      <c r="T60">
        <f t="shared" si="6"/>
        <v>0.79547969241229866</v>
      </c>
      <c r="U60">
        <f t="shared" si="7"/>
        <v>0.70814410040832099</v>
      </c>
      <c r="X60" s="4">
        <v>0.45734322376959013</v>
      </c>
    </row>
    <row r="61" spans="1:24" x14ac:dyDescent="0.25">
      <c r="A61" s="4">
        <f t="shared" si="8"/>
        <v>59</v>
      </c>
      <c r="B61" s="4">
        <v>72.37</v>
      </c>
      <c r="C61" s="4">
        <v>77.760000000000005</v>
      </c>
      <c r="D61" s="6">
        <f t="shared" si="0"/>
        <v>1.0744783750172724</v>
      </c>
      <c r="E61" s="4">
        <f t="shared" si="9"/>
        <v>59</v>
      </c>
      <c r="F61" s="4">
        <v>66.31</v>
      </c>
      <c r="G61" s="4">
        <v>70.16</v>
      </c>
      <c r="H61" s="6">
        <f t="shared" si="3"/>
        <v>1.0580606243402202</v>
      </c>
      <c r="J61">
        <f t="shared" si="10"/>
        <v>5.6437632683151356E-2</v>
      </c>
      <c r="K61">
        <f t="shared" si="11"/>
        <v>7.1835311274147357E-2</v>
      </c>
      <c r="L61" s="6">
        <f t="shared" si="4"/>
        <v>0.78565306785915701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0.65826904360817995</v>
      </c>
      <c r="T61">
        <f t="shared" si="6"/>
        <v>0.76348813333250343</v>
      </c>
      <c r="U61">
        <f t="shared" si="7"/>
        <v>0.86218634562785013</v>
      </c>
      <c r="X61" s="4">
        <v>0.81064275711492684</v>
      </c>
    </row>
    <row r="62" spans="1:24" x14ac:dyDescent="0.25">
      <c r="A62" s="4">
        <f t="shared" si="8"/>
        <v>60</v>
      </c>
      <c r="B62" s="4">
        <v>73.260000000000005</v>
      </c>
      <c r="C62" s="4">
        <v>79.45</v>
      </c>
      <c r="D62" s="6">
        <f t="shared" si="0"/>
        <v>1.0844935844935844</v>
      </c>
      <c r="E62" s="4">
        <f t="shared" si="9"/>
        <v>60</v>
      </c>
      <c r="F62" s="4">
        <v>68.64</v>
      </c>
      <c r="G62" s="4">
        <v>75.31</v>
      </c>
      <c r="H62" s="6">
        <f t="shared" si="3"/>
        <v>1.0971736596736597</v>
      </c>
      <c r="J62">
        <f t="shared" si="10"/>
        <v>9.2737472933553486E-2</v>
      </c>
      <c r="K62">
        <f t="shared" si="11"/>
        <v>8.1113135632056549E-2</v>
      </c>
      <c r="L62" s="6">
        <f t="shared" si="4"/>
        <v>1.1433101705527324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0.58874050284454893</v>
      </c>
      <c r="T62">
        <f t="shared" si="6"/>
        <v>0.78691324293052189</v>
      </c>
      <c r="U62">
        <f t="shared" si="7"/>
        <v>0.74816443633867014</v>
      </c>
      <c r="X62" s="4">
        <v>0.95302832769089241</v>
      </c>
    </row>
    <row r="63" spans="1:24" x14ac:dyDescent="0.25">
      <c r="A63" s="4">
        <f t="shared" si="8"/>
        <v>61</v>
      </c>
      <c r="B63" s="4">
        <v>69.94</v>
      </c>
      <c r="C63" s="4">
        <v>81.47</v>
      </c>
      <c r="D63" s="6">
        <f t="shared" si="0"/>
        <v>1.1648555905061482</v>
      </c>
      <c r="E63" s="4">
        <f t="shared" si="9"/>
        <v>61</v>
      </c>
      <c r="F63" s="4">
        <v>73.39</v>
      </c>
      <c r="G63" s="4">
        <v>76.67</v>
      </c>
      <c r="H63" s="6">
        <f t="shared" si="3"/>
        <v>1.0446927374301676</v>
      </c>
      <c r="J63">
        <f t="shared" si="10"/>
        <v>4.3722811013831582E-2</v>
      </c>
      <c r="K63">
        <f t="shared" si="11"/>
        <v>0.15259712268732067</v>
      </c>
      <c r="L63" s="6">
        <f t="shared" si="4"/>
        <v>0.28652447859991348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0.75529964136017691</v>
      </c>
      <c r="T63">
        <f t="shared" si="6"/>
        <v>0.73079720725038</v>
      </c>
      <c r="U63">
        <f t="shared" si="7"/>
        <v>1.033528363089929</v>
      </c>
      <c r="X63" s="4">
        <v>0.75025088115850314</v>
      </c>
    </row>
    <row r="64" spans="1:24" x14ac:dyDescent="0.25">
      <c r="A64" s="4">
        <f t="shared" si="8"/>
        <v>62</v>
      </c>
      <c r="B64" s="4">
        <v>78.69</v>
      </c>
      <c r="C64" s="4">
        <v>84.41</v>
      </c>
      <c r="D64" s="6">
        <f t="shared" si="0"/>
        <v>1.0726903037234718</v>
      </c>
      <c r="E64" s="4">
        <f t="shared" si="9"/>
        <v>62</v>
      </c>
      <c r="F64" s="4">
        <v>66.08</v>
      </c>
      <c r="G64" s="4">
        <v>73.16</v>
      </c>
      <c r="H64" s="6">
        <f t="shared" si="3"/>
        <v>1.1071428571428572</v>
      </c>
      <c r="J64">
        <f t="shared" si="10"/>
        <v>0.10178269430994238</v>
      </c>
      <c r="K64">
        <f t="shared" si="11"/>
        <v>7.0169795448736597E-2</v>
      </c>
      <c r="L64" s="6">
        <f t="shared" si="4"/>
        <v>1.4505200372758815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0.52901890475356872</v>
      </c>
      <c r="T64">
        <f t="shared" si="6"/>
        <v>0.80703426036142123</v>
      </c>
      <c r="U64">
        <f t="shared" si="7"/>
        <v>0.65550984727296902</v>
      </c>
      <c r="X64" s="4">
        <v>0.83460231602643764</v>
      </c>
    </row>
    <row r="65" spans="1:24" x14ac:dyDescent="0.25">
      <c r="A65" s="4">
        <f t="shared" si="8"/>
        <v>63</v>
      </c>
      <c r="B65" s="4">
        <v>72.930000000000007</v>
      </c>
      <c r="C65" s="4">
        <v>85.1</v>
      </c>
      <c r="D65" s="6">
        <f t="shared" si="0"/>
        <v>1.1668723433429313</v>
      </c>
      <c r="E65" s="4">
        <f t="shared" si="9"/>
        <v>63</v>
      </c>
      <c r="F65" s="4">
        <v>63.44</v>
      </c>
      <c r="G65" s="4">
        <v>76.459999999999994</v>
      </c>
      <c r="H65" s="6">
        <f t="shared" si="3"/>
        <v>1.205233291298865</v>
      </c>
      <c r="J65">
        <f t="shared" si="10"/>
        <v>0.18667315094167417</v>
      </c>
      <c r="K65">
        <f t="shared" si="11"/>
        <v>0.15432695858318654</v>
      </c>
      <c r="L65" s="6">
        <f t="shared" si="4"/>
        <v>1.2095952169047128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0.5758546898337239</v>
      </c>
      <c r="T65">
        <f t="shared" si="6"/>
        <v>0.79125464832639114</v>
      </c>
      <c r="U65">
        <f t="shared" si="7"/>
        <v>0.72777416354107138</v>
      </c>
      <c r="X65" s="4">
        <v>0.9314151386133549</v>
      </c>
    </row>
    <row r="66" spans="1:24" x14ac:dyDescent="0.25">
      <c r="A66" s="4">
        <f t="shared" si="8"/>
        <v>64</v>
      </c>
      <c r="B66" s="4">
        <v>74.42</v>
      </c>
      <c r="C66" s="4">
        <v>82.5</v>
      </c>
      <c r="D66" s="6">
        <f t="shared" ref="D66:D92" si="12">C66/B66</f>
        <v>1.1085729642569202</v>
      </c>
      <c r="E66" s="4">
        <f t="shared" si="9"/>
        <v>64</v>
      </c>
      <c r="F66" s="4">
        <v>65.58</v>
      </c>
      <c r="G66" s="4">
        <v>75.489999999999995</v>
      </c>
      <c r="H66" s="6">
        <f t="shared" si="3"/>
        <v>1.1511131442512961</v>
      </c>
      <c r="J66">
        <f t="shared" ref="J66:J92" si="13">LN(H66)</f>
        <v>0.14072942573503125</v>
      </c>
      <c r="K66">
        <f t="shared" ref="K66:K92" si="14">LN(D66)</f>
        <v>0.10307357042215888</v>
      </c>
      <c r="L66" s="6">
        <f t="shared" si="4"/>
        <v>1.3653298819342836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0.54557987095197535</v>
      </c>
      <c r="T66">
        <f t="shared" si="6"/>
        <v>0.80145464594716798</v>
      </c>
      <c r="U66">
        <f t="shared" si="7"/>
        <v>0.68073704945237801</v>
      </c>
      <c r="X66" s="4">
        <v>0.6933857892693861</v>
      </c>
    </row>
    <row r="67" spans="1:24" x14ac:dyDescent="0.25">
      <c r="A67" s="5">
        <f t="shared" si="8"/>
        <v>65</v>
      </c>
      <c r="B67" s="4">
        <v>74.010000000000005</v>
      </c>
      <c r="C67" s="4">
        <v>82.18</v>
      </c>
      <c r="D67" s="6">
        <f t="shared" si="12"/>
        <v>1.1103904877719226</v>
      </c>
      <c r="E67" s="5">
        <f t="shared" si="9"/>
        <v>65</v>
      </c>
      <c r="F67" s="5">
        <v>71.27</v>
      </c>
      <c r="G67" s="5">
        <v>77.27</v>
      </c>
      <c r="H67" s="6">
        <f t="shared" ref="H67:H92" si="15">G67/F67</f>
        <v>1.0841868949066928</v>
      </c>
      <c r="I67" s="3"/>
      <c r="J67" s="3">
        <f t="shared" si="13"/>
        <v>8.0830300431713145E-2</v>
      </c>
      <c r="K67" s="3">
        <f t="shared" si="14"/>
        <v>0.10471174424588858</v>
      </c>
      <c r="L67" s="6">
        <f t="shared" ref="L67:L92" si="16">J67/K67</f>
        <v>0.77193156330109436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7">O67-P67*L67</f>
        <v>0.6609365040942673</v>
      </c>
      <c r="T67" s="3">
        <f t="shared" ref="T67:T92" si="18">(O67-Q67)+(N67-P67)*L67</f>
        <v>0.76258942966996857</v>
      </c>
      <c r="U67" s="3">
        <f t="shared" ref="U67:U92" si="19">S67/T67</f>
        <v>0.86670032179741285</v>
      </c>
      <c r="X67" s="4">
        <v>0.75218115347210257</v>
      </c>
    </row>
    <row r="68" spans="1:24" x14ac:dyDescent="0.25">
      <c r="A68" s="4">
        <f t="shared" ref="A68:A92" si="20">A67+1</f>
        <v>66</v>
      </c>
      <c r="B68" s="4">
        <v>75.77</v>
      </c>
      <c r="C68" s="4">
        <v>83.16</v>
      </c>
      <c r="D68" s="6">
        <f t="shared" si="12"/>
        <v>1.0975320047512207</v>
      </c>
      <c r="E68" s="4">
        <f t="shared" ref="E68:E92" si="21">E67+1</f>
        <v>66</v>
      </c>
      <c r="F68" s="4">
        <v>72.040000000000006</v>
      </c>
      <c r="G68" s="4">
        <v>77.11</v>
      </c>
      <c r="H68" s="6">
        <f t="shared" si="15"/>
        <v>1.0703775680177678</v>
      </c>
      <c r="J68">
        <f t="shared" si="13"/>
        <v>6.8011453537113881E-2</v>
      </c>
      <c r="K68">
        <f t="shared" si="14"/>
        <v>9.3064027046530065E-2</v>
      </c>
      <c r="L68" s="6">
        <f t="shared" si="16"/>
        <v>0.73080282140713271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7"/>
        <v>0.66893193151845343</v>
      </c>
      <c r="T68">
        <f t="shared" si="18"/>
        <v>0.75989566159088162</v>
      </c>
      <c r="U68">
        <f t="shared" si="19"/>
        <v>0.8802944474219121</v>
      </c>
      <c r="X68" s="4">
        <v>0.73079344508586419</v>
      </c>
    </row>
    <row r="69" spans="1:24" x14ac:dyDescent="0.25">
      <c r="A69" s="4">
        <f t="shared" si="20"/>
        <v>67</v>
      </c>
      <c r="B69" s="4">
        <v>76.59</v>
      </c>
      <c r="C69" s="4">
        <v>82.93</v>
      </c>
      <c r="D69" s="6">
        <f t="shared" si="12"/>
        <v>1.0827784306045176</v>
      </c>
      <c r="E69" s="4">
        <f t="shared" si="21"/>
        <v>67</v>
      </c>
      <c r="F69" s="4">
        <v>72.709999999999994</v>
      </c>
      <c r="G69" s="4">
        <v>79.849999999999994</v>
      </c>
      <c r="H69" s="6">
        <f t="shared" si="15"/>
        <v>1.098198322101499</v>
      </c>
      <c r="J69">
        <f t="shared" si="13"/>
        <v>9.3670947999055912E-2</v>
      </c>
      <c r="K69">
        <f t="shared" si="14"/>
        <v>7.953035854161028E-2</v>
      </c>
      <c r="L69" s="6">
        <f t="shared" si="16"/>
        <v>1.1778011531288053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7"/>
        <v>0.58203545583176031</v>
      </c>
      <c r="T69">
        <f t="shared" si="18"/>
        <v>0.78917226432532439</v>
      </c>
      <c r="U69">
        <f t="shared" si="19"/>
        <v>0.73752649724626529</v>
      </c>
      <c r="X69" s="4">
        <v>0.8775701264387622</v>
      </c>
    </row>
    <row r="70" spans="1:24" x14ac:dyDescent="0.25">
      <c r="A70" s="4">
        <f t="shared" si="20"/>
        <v>68</v>
      </c>
      <c r="B70" s="4">
        <v>81.7</v>
      </c>
      <c r="C70" s="4">
        <v>72.94</v>
      </c>
      <c r="D70" s="6">
        <f t="shared" si="12"/>
        <v>0.89277845777233777</v>
      </c>
      <c r="E70" s="4">
        <f t="shared" si="21"/>
        <v>68</v>
      </c>
      <c r="F70" s="4">
        <v>66.61</v>
      </c>
      <c r="G70" s="4">
        <v>77.83</v>
      </c>
      <c r="H70" s="6">
        <f t="shared" si="15"/>
        <v>1.168443176700195</v>
      </c>
      <c r="J70">
        <f t="shared" si="13"/>
        <v>0.15567224454620862</v>
      </c>
      <c r="K70">
        <f t="shared" si="14"/>
        <v>-0.11341681648542308</v>
      </c>
      <c r="L70" s="6">
        <f t="shared" si="16"/>
        <v>-1.3725675730478331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7"/>
        <v>1.0778271362004987</v>
      </c>
      <c r="T70">
        <f t="shared" si="18"/>
        <v>0.62213331423565921</v>
      </c>
      <c r="U70">
        <f t="shared" si="19"/>
        <v>1.7324697320295346</v>
      </c>
      <c r="X70" s="4">
        <v>0.570461246483004</v>
      </c>
    </row>
    <row r="71" spans="1:24" x14ac:dyDescent="0.25">
      <c r="A71" s="4">
        <f t="shared" si="20"/>
        <v>69</v>
      </c>
      <c r="B71" s="4">
        <v>71.89</v>
      </c>
      <c r="C71" s="4">
        <v>82.9</v>
      </c>
      <c r="D71" s="6">
        <f t="shared" si="12"/>
        <v>1.1531506468215329</v>
      </c>
      <c r="E71" s="4">
        <f t="shared" si="21"/>
        <v>69</v>
      </c>
      <c r="F71" s="4">
        <v>65.45</v>
      </c>
      <c r="G71" s="4">
        <v>76.66</v>
      </c>
      <c r="H71" s="6">
        <f t="shared" si="15"/>
        <v>1.1712757830404887</v>
      </c>
      <c r="J71">
        <f t="shared" si="13"/>
        <v>0.15809356759649992</v>
      </c>
      <c r="K71">
        <f t="shared" si="14"/>
        <v>0.14249788914546913</v>
      </c>
      <c r="L71" s="6">
        <f t="shared" si="16"/>
        <v>1.1094449787611236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7"/>
        <v>0.59532389612883763</v>
      </c>
      <c r="T71">
        <f t="shared" si="18"/>
        <v>0.78469520832893869</v>
      </c>
      <c r="U71">
        <f t="shared" si="19"/>
        <v>0.75866895809982071</v>
      </c>
      <c r="X71" s="4">
        <v>0.90951916004205446</v>
      </c>
    </row>
    <row r="72" spans="1:24" x14ac:dyDescent="0.25">
      <c r="A72" s="4">
        <f t="shared" si="20"/>
        <v>70</v>
      </c>
      <c r="B72" s="4">
        <v>71.03</v>
      </c>
      <c r="C72" s="4">
        <v>78.959999999999994</v>
      </c>
      <c r="D72" s="6">
        <f t="shared" si="12"/>
        <v>1.1116429677601012</v>
      </c>
      <c r="E72" s="4">
        <f t="shared" si="21"/>
        <v>70</v>
      </c>
      <c r="F72" s="4">
        <v>68.42</v>
      </c>
      <c r="G72" s="4">
        <v>76.36</v>
      </c>
      <c r="H72" s="6">
        <f t="shared" si="15"/>
        <v>1.1160479391990645</v>
      </c>
      <c r="J72">
        <f t="shared" si="13"/>
        <v>0.10979381930808818</v>
      </c>
      <c r="K72">
        <f t="shared" si="14"/>
        <v>0.10583907211550739</v>
      </c>
      <c r="L72" s="6">
        <f t="shared" si="16"/>
        <v>1.0373656638662212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7"/>
        <v>0.60933611494440665</v>
      </c>
      <c r="T72">
        <f t="shared" si="18"/>
        <v>0.77997430152058211</v>
      </c>
      <c r="U72">
        <f t="shared" si="19"/>
        <v>0.78122588623303169</v>
      </c>
      <c r="X72" s="4">
        <v>0.69486292969205365</v>
      </c>
    </row>
    <row r="73" spans="1:24" x14ac:dyDescent="0.25">
      <c r="A73" s="5">
        <f t="shared" si="20"/>
        <v>71</v>
      </c>
      <c r="B73" s="4">
        <v>77.27</v>
      </c>
      <c r="C73" s="4">
        <v>81.900000000000006</v>
      </c>
      <c r="D73" s="6">
        <f t="shared" si="12"/>
        <v>1.0599197618739487</v>
      </c>
      <c r="E73" s="5">
        <f t="shared" si="21"/>
        <v>71</v>
      </c>
      <c r="F73" s="5">
        <v>70.14</v>
      </c>
      <c r="G73" s="5">
        <v>79.55</v>
      </c>
      <c r="H73" s="6">
        <f t="shared" si="15"/>
        <v>1.1341602509267179</v>
      </c>
      <c r="I73" s="3"/>
      <c r="J73" s="3">
        <f t="shared" si="13"/>
        <v>0.12589251007176375</v>
      </c>
      <c r="K73" s="3">
        <f t="shared" si="14"/>
        <v>5.8193208913531379E-2</v>
      </c>
      <c r="L73" s="6">
        <f t="shared" si="16"/>
        <v>2.1633539793075509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7"/>
        <v>0.39044398642261219</v>
      </c>
      <c r="T73" s="3">
        <f t="shared" si="18"/>
        <v>0.85372203222872756</v>
      </c>
      <c r="U73" s="3">
        <f t="shared" si="19"/>
        <v>0.45734322376959013</v>
      </c>
      <c r="X73" s="4">
        <v>0.97570345332512742</v>
      </c>
    </row>
    <row r="74" spans="1:24" x14ac:dyDescent="0.25">
      <c r="A74" s="4">
        <f t="shared" si="20"/>
        <v>72</v>
      </c>
      <c r="B74" s="4">
        <v>76.760000000000005</v>
      </c>
      <c r="C74" s="4">
        <v>84.46</v>
      </c>
      <c r="D74" s="6">
        <f t="shared" si="12"/>
        <v>1.1003126628452318</v>
      </c>
      <c r="E74" s="4">
        <f t="shared" si="21"/>
        <v>72</v>
      </c>
      <c r="F74" s="4">
        <v>73.83</v>
      </c>
      <c r="G74" s="4">
        <v>70.09</v>
      </c>
      <c r="H74" s="6">
        <f t="shared" si="15"/>
        <v>0.9493430854666125</v>
      </c>
      <c r="I74" s="3"/>
      <c r="J74" s="3">
        <f t="shared" si="13"/>
        <v>-5.1985022558840785E-2</v>
      </c>
      <c r="K74" s="3">
        <f t="shared" si="14"/>
        <v>9.5594378366298249E-2</v>
      </c>
      <c r="L74" s="6">
        <f t="shared" si="16"/>
        <v>-0.5438083645425752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7"/>
        <v>0.91671634606707664</v>
      </c>
      <c r="T74" s="3">
        <f t="shared" si="18"/>
        <v>0.67641372735591954</v>
      </c>
      <c r="U74" s="3">
        <f t="shared" si="19"/>
        <v>1.3552598195345511</v>
      </c>
    </row>
    <row r="75" spans="1:24" x14ac:dyDescent="0.25">
      <c r="A75" s="4">
        <f t="shared" si="20"/>
        <v>73</v>
      </c>
      <c r="B75" s="4">
        <v>77.56</v>
      </c>
      <c r="C75" s="4">
        <v>81.02</v>
      </c>
      <c r="D75" s="6">
        <f t="shared" si="12"/>
        <v>1.0446106240330066</v>
      </c>
      <c r="E75" s="4">
        <f t="shared" si="21"/>
        <v>73</v>
      </c>
      <c r="F75" s="4">
        <v>71.75</v>
      </c>
      <c r="G75" s="4">
        <v>74.77</v>
      </c>
      <c r="H75" s="6">
        <f t="shared" si="15"/>
        <v>1.0420905923344947</v>
      </c>
      <c r="J75">
        <f t="shared" si="13"/>
        <v>4.1228880372093657E-2</v>
      </c>
      <c r="K75">
        <f t="shared" si="14"/>
        <v>4.3644207400093379E-2</v>
      </c>
      <c r="L75" s="6">
        <f t="shared" si="16"/>
        <v>0.94465870336793989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7"/>
        <v>0.62735834806527258</v>
      </c>
      <c r="T75">
        <f t="shared" si="18"/>
        <v>0.77390236643578669</v>
      </c>
      <c r="U75">
        <f t="shared" si="19"/>
        <v>0.81064275711492684</v>
      </c>
    </row>
    <row r="76" spans="1:24" x14ac:dyDescent="0.25">
      <c r="A76" s="4">
        <f t="shared" si="20"/>
        <v>74</v>
      </c>
      <c r="B76" s="4">
        <v>75.66</v>
      </c>
      <c r="C76" s="4">
        <v>86.08</v>
      </c>
      <c r="D76" s="6">
        <f t="shared" si="12"/>
        <v>1.1377213851440655</v>
      </c>
      <c r="E76" s="4">
        <f t="shared" si="21"/>
        <v>74</v>
      </c>
      <c r="F76" s="4">
        <v>70.069999999999993</v>
      </c>
      <c r="G76" s="4">
        <v>74.89</v>
      </c>
      <c r="H76" s="6">
        <f t="shared" si="15"/>
        <v>1.0687883545026404</v>
      </c>
      <c r="J76">
        <f t="shared" si="13"/>
        <v>6.6525627878833385E-2</v>
      </c>
      <c r="K76">
        <f t="shared" si="14"/>
        <v>0.12902747720859106</v>
      </c>
      <c r="L76" s="6">
        <f t="shared" si="16"/>
        <v>0.51559271961339947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7"/>
        <v>0.71076877530715521</v>
      </c>
      <c r="T76">
        <f t="shared" si="18"/>
        <v>0.74580026076379935</v>
      </c>
      <c r="U76">
        <f t="shared" si="19"/>
        <v>0.95302832769089241</v>
      </c>
    </row>
    <row r="77" spans="1:24" x14ac:dyDescent="0.25">
      <c r="A77" s="4">
        <f t="shared" si="20"/>
        <v>75</v>
      </c>
      <c r="B77" s="4">
        <v>76.489999999999995</v>
      </c>
      <c r="C77" s="4">
        <v>83.22</v>
      </c>
      <c r="D77" s="6">
        <f t="shared" si="12"/>
        <v>1.0879853575630802</v>
      </c>
      <c r="E77" s="4">
        <f t="shared" si="21"/>
        <v>75</v>
      </c>
      <c r="F77" s="4">
        <v>71.48</v>
      </c>
      <c r="G77" s="4">
        <v>78.67</v>
      </c>
      <c r="H77" s="6">
        <f t="shared" si="15"/>
        <v>1.1005875769445999</v>
      </c>
      <c r="J77">
        <f t="shared" si="13"/>
        <v>9.5844198049923807E-2</v>
      </c>
      <c r="K77">
        <f t="shared" si="14"/>
        <v>8.4327690221020643E-2</v>
      </c>
      <c r="L77" s="6">
        <f t="shared" si="16"/>
        <v>1.1365685197675721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7"/>
        <v>0.59005107975718407</v>
      </c>
      <c r="T77">
        <f t="shared" si="18"/>
        <v>0.78647169177069698</v>
      </c>
      <c r="U77">
        <f t="shared" si="19"/>
        <v>0.75025088115850314</v>
      </c>
    </row>
    <row r="78" spans="1:24" x14ac:dyDescent="0.25">
      <c r="A78" s="4">
        <f t="shared" si="20"/>
        <v>76</v>
      </c>
      <c r="B78" s="4">
        <v>73.91</v>
      </c>
      <c r="C78" s="4">
        <v>86.72</v>
      </c>
      <c r="D78" s="6">
        <f t="shared" si="12"/>
        <v>1.1733189013665268</v>
      </c>
      <c r="E78" s="4">
        <f t="shared" si="21"/>
        <v>76</v>
      </c>
      <c r="F78" s="4">
        <v>75.72</v>
      </c>
      <c r="G78" s="4">
        <v>70.66</v>
      </c>
      <c r="H78" s="6">
        <f t="shared" si="15"/>
        <v>0.93317485472794504</v>
      </c>
      <c r="J78">
        <f t="shared" si="13"/>
        <v>-6.9162684410122965E-2</v>
      </c>
      <c r="K78">
        <f t="shared" si="14"/>
        <v>0.15983640089454068</v>
      </c>
      <c r="L78" s="6">
        <f t="shared" si="16"/>
        <v>-0.43270922032182257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7"/>
        <v>0.89511867243056231</v>
      </c>
      <c r="T78">
        <f t="shared" si="18"/>
        <v>0.68369027690580197</v>
      </c>
      <c r="U78">
        <f t="shared" si="19"/>
        <v>1.3092458715101645</v>
      </c>
    </row>
    <row r="79" spans="1:24" x14ac:dyDescent="0.25">
      <c r="A79" s="4">
        <f t="shared" si="20"/>
        <v>77</v>
      </c>
      <c r="B79" s="4">
        <v>71.849999999999994</v>
      </c>
      <c r="C79" s="4">
        <v>76.62</v>
      </c>
      <c r="D79" s="6">
        <f t="shared" si="12"/>
        <v>1.0663883089770356</v>
      </c>
      <c r="E79" s="4">
        <f t="shared" si="21"/>
        <v>77</v>
      </c>
      <c r="F79" s="4">
        <v>71.790000000000006</v>
      </c>
      <c r="G79" s="4">
        <v>75.92</v>
      </c>
      <c r="H79" s="6">
        <f t="shared" si="15"/>
        <v>1.0575289037470399</v>
      </c>
      <c r="J79">
        <f t="shared" si="13"/>
        <v>5.5934963713280703E-2</v>
      </c>
      <c r="K79">
        <f t="shared" si="14"/>
        <v>6.4277526747469116E-2</v>
      </c>
      <c r="L79" s="6">
        <f t="shared" si="16"/>
        <v>0.87021026700413773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7"/>
        <v>0.64183112409439569</v>
      </c>
      <c r="T79">
        <f t="shared" si="18"/>
        <v>0.76902629164770309</v>
      </c>
      <c r="U79">
        <f t="shared" si="19"/>
        <v>0.83460231602643764</v>
      </c>
    </row>
    <row r="80" spans="1:24" x14ac:dyDescent="0.25">
      <c r="A80" s="4">
        <f t="shared" si="20"/>
        <v>78</v>
      </c>
      <c r="B80" s="4">
        <v>84.68</v>
      </c>
      <c r="C80" s="4">
        <v>78.19</v>
      </c>
      <c r="D80" s="6">
        <f t="shared" si="12"/>
        <v>0.92335852621634373</v>
      </c>
      <c r="E80" s="4">
        <f t="shared" si="21"/>
        <v>78</v>
      </c>
      <c r="F80" s="4">
        <v>72.150000000000006</v>
      </c>
      <c r="G80" s="4">
        <v>75.89</v>
      </c>
      <c r="H80" s="6">
        <f t="shared" si="15"/>
        <v>1.0518364518364518</v>
      </c>
      <c r="J80">
        <f t="shared" si="13"/>
        <v>5.0537638195941537E-2</v>
      </c>
      <c r="K80">
        <f t="shared" si="14"/>
        <v>-7.9737684130241918E-2</v>
      </c>
      <c r="L80" s="6">
        <f t="shared" si="16"/>
        <v>-0.63379867056828965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7"/>
        <v>0.93421046155847554</v>
      </c>
      <c r="T80">
        <f t="shared" si="18"/>
        <v>0.67051972227245937</v>
      </c>
      <c r="U80">
        <f t="shared" si="19"/>
        <v>1.3932632113971852</v>
      </c>
    </row>
    <row r="81" spans="1:21" x14ac:dyDescent="0.25">
      <c r="A81" s="4">
        <f t="shared" si="20"/>
        <v>79</v>
      </c>
      <c r="B81" s="4">
        <v>75.33</v>
      </c>
      <c r="C81" s="4">
        <v>82.42</v>
      </c>
      <c r="D81" s="6">
        <f t="shared" si="12"/>
        <v>1.0941192088145493</v>
      </c>
      <c r="E81" s="4">
        <f t="shared" si="21"/>
        <v>79</v>
      </c>
      <c r="F81" s="4">
        <v>70.930000000000007</v>
      </c>
      <c r="G81" s="4">
        <v>74.72</v>
      </c>
      <c r="H81" s="6">
        <f t="shared" si="15"/>
        <v>1.0534329620752854</v>
      </c>
      <c r="J81">
        <f t="shared" si="13"/>
        <v>5.2054318706591676E-2</v>
      </c>
      <c r="K81">
        <f t="shared" si="14"/>
        <v>8.9949664073067911E-2</v>
      </c>
      <c r="L81" s="6">
        <f t="shared" si="16"/>
        <v>0.57870498175854124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7"/>
        <v>0.69849975154613964</v>
      </c>
      <c r="T81">
        <f t="shared" si="18"/>
        <v>0.74993386148525754</v>
      </c>
      <c r="U81">
        <f t="shared" si="19"/>
        <v>0.9314151386133549</v>
      </c>
    </row>
    <row r="82" spans="1:21" x14ac:dyDescent="0.25">
      <c r="A82" s="4">
        <f t="shared" si="20"/>
        <v>80</v>
      </c>
      <c r="B82" s="4">
        <v>77.61</v>
      </c>
      <c r="C82" s="4">
        <v>82.26</v>
      </c>
      <c r="D82" s="6">
        <f t="shared" si="12"/>
        <v>1.0599149594124468</v>
      </c>
      <c r="E82" s="4">
        <f t="shared" si="21"/>
        <v>80</v>
      </c>
      <c r="F82" s="4">
        <v>71.349999999999994</v>
      </c>
      <c r="G82" s="4">
        <v>77.06</v>
      </c>
      <c r="H82" s="6">
        <f t="shared" si="15"/>
        <v>1.0800280308339174</v>
      </c>
      <c r="I82" s="3"/>
      <c r="J82" s="3">
        <f t="shared" si="13"/>
        <v>7.6986995275166198E-2</v>
      </c>
      <c r="K82" s="3">
        <f t="shared" si="14"/>
        <v>5.8188677936230566E-2</v>
      </c>
      <c r="L82" s="6">
        <f t="shared" si="16"/>
        <v>1.3230579900704542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7"/>
        <v>0.55379752673030369</v>
      </c>
      <c r="T82" s="3">
        <f t="shared" si="18"/>
        <v>0.79868600611765461</v>
      </c>
      <c r="U82" s="3">
        <f t="shared" si="19"/>
        <v>0.6933857892693861</v>
      </c>
    </row>
    <row r="83" spans="1:21" x14ac:dyDescent="0.25">
      <c r="A83" s="4">
        <f t="shared" si="20"/>
        <v>81</v>
      </c>
      <c r="B83" s="4">
        <v>75.25</v>
      </c>
      <c r="C83" s="4">
        <v>83.88</v>
      </c>
      <c r="D83" s="6">
        <f t="shared" si="12"/>
        <v>1.1146843853820598</v>
      </c>
      <c r="E83" s="4">
        <f t="shared" si="21"/>
        <v>81</v>
      </c>
      <c r="F83" s="4">
        <v>67.319999999999993</v>
      </c>
      <c r="G83" s="4">
        <v>76.11</v>
      </c>
      <c r="H83" s="6">
        <f t="shared" si="15"/>
        <v>1.1305704099821747</v>
      </c>
      <c r="J83">
        <f t="shared" si="13"/>
        <v>0.12272229295669497</v>
      </c>
      <c r="K83">
        <f t="shared" si="14"/>
        <v>0.10857130240473412</v>
      </c>
      <c r="L83" s="6">
        <f t="shared" si="16"/>
        <v>1.1303382223343745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7"/>
        <v>0.59126224957819762</v>
      </c>
      <c r="T83">
        <f t="shared" si="18"/>
        <v>0.7860636322100123</v>
      </c>
      <c r="U83">
        <f t="shared" si="19"/>
        <v>0.75218115347210257</v>
      </c>
    </row>
    <row r="84" spans="1:21" x14ac:dyDescent="0.25">
      <c r="A84" s="4">
        <f t="shared" si="20"/>
        <v>82</v>
      </c>
      <c r="B84" s="4">
        <v>75.83</v>
      </c>
      <c r="C84" s="4">
        <v>82.17</v>
      </c>
      <c r="D84" s="6">
        <f t="shared" si="12"/>
        <v>1.0836080706844258</v>
      </c>
      <c r="E84" s="4">
        <f t="shared" si="21"/>
        <v>82</v>
      </c>
      <c r="F84" s="4">
        <v>66.55</v>
      </c>
      <c r="G84" s="4">
        <v>73.28</v>
      </c>
      <c r="H84" s="6">
        <f t="shared" si="15"/>
        <v>1.1011269722013524</v>
      </c>
      <c r="J84">
        <f t="shared" si="13"/>
        <v>9.6334175524754179E-2</v>
      </c>
      <c r="K84">
        <f t="shared" si="14"/>
        <v>8.0296279230252399E-2</v>
      </c>
      <c r="L84" s="6">
        <f t="shared" si="16"/>
        <v>1.1997339907682714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7"/>
        <v>0.57777171219464818</v>
      </c>
      <c r="T84">
        <f t="shared" si="18"/>
        <v>0.79060877745935887</v>
      </c>
      <c r="U84">
        <f t="shared" si="19"/>
        <v>0.73079344508586419</v>
      </c>
    </row>
    <row r="85" spans="1:21" x14ac:dyDescent="0.25">
      <c r="A85" s="4">
        <f t="shared" si="20"/>
        <v>83</v>
      </c>
      <c r="B85" s="4">
        <v>74.62</v>
      </c>
      <c r="C85" s="4">
        <v>79.3</v>
      </c>
      <c r="D85" s="6">
        <f t="shared" si="12"/>
        <v>1.0627177700348431</v>
      </c>
      <c r="E85" s="4">
        <f t="shared" si="21"/>
        <v>83</v>
      </c>
      <c r="F85" s="4">
        <v>73.510000000000005</v>
      </c>
      <c r="G85" s="4">
        <v>76.89</v>
      </c>
      <c r="H85" s="6">
        <f t="shared" si="15"/>
        <v>1.0459801387566316</v>
      </c>
      <c r="J85">
        <f t="shared" si="13"/>
        <v>4.495437765809307E-2</v>
      </c>
      <c r="K85">
        <f t="shared" si="14"/>
        <v>6.0829560847790447E-2</v>
      </c>
      <c r="L85" s="6">
        <f t="shared" si="16"/>
        <v>0.73902190039772375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7"/>
        <v>0.66733414256268253</v>
      </c>
      <c r="T85">
        <f t="shared" si="18"/>
        <v>0.76043397838844939</v>
      </c>
      <c r="U85">
        <f t="shared" si="19"/>
        <v>0.8775701264387622</v>
      </c>
    </row>
    <row r="86" spans="1:21" x14ac:dyDescent="0.25">
      <c r="A86" s="4">
        <f t="shared" si="20"/>
        <v>84</v>
      </c>
      <c r="B86" s="4">
        <v>74.75</v>
      </c>
      <c r="C86" s="4">
        <v>84.14</v>
      </c>
      <c r="D86" s="6">
        <f t="shared" si="12"/>
        <v>1.1256187290969899</v>
      </c>
      <c r="E86" s="4">
        <f t="shared" si="21"/>
        <v>84</v>
      </c>
      <c r="F86" s="4">
        <v>74.02</v>
      </c>
      <c r="G86" s="4">
        <v>76.430000000000007</v>
      </c>
      <c r="H86" s="6">
        <f t="shared" si="15"/>
        <v>1.0325587679005677</v>
      </c>
      <c r="I86" s="3"/>
      <c r="J86" s="3">
        <f t="shared" si="13"/>
        <v>3.2039962296783048E-2</v>
      </c>
      <c r="K86" s="3">
        <f t="shared" si="14"/>
        <v>0.11833286589157896</v>
      </c>
      <c r="L86" s="6">
        <f t="shared" si="16"/>
        <v>0.27076131432614226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7"/>
        <v>0.75836400049499797</v>
      </c>
      <c r="T86" s="3">
        <f t="shared" si="18"/>
        <v>0.7297647830431051</v>
      </c>
      <c r="U86" s="3">
        <f t="shared" si="19"/>
        <v>1.0391896376975533</v>
      </c>
    </row>
    <row r="87" spans="1:21" x14ac:dyDescent="0.25">
      <c r="A87" s="5">
        <f t="shared" si="20"/>
        <v>85</v>
      </c>
      <c r="B87" s="4">
        <v>73.209999999999994</v>
      </c>
      <c r="C87" s="4">
        <v>77.53</v>
      </c>
      <c r="D87" s="6">
        <f t="shared" si="12"/>
        <v>1.0590083321950554</v>
      </c>
      <c r="E87" s="5">
        <f t="shared" si="21"/>
        <v>85</v>
      </c>
      <c r="F87" s="5">
        <v>73.39</v>
      </c>
      <c r="G87" s="5">
        <v>81.12</v>
      </c>
      <c r="H87" s="6">
        <f t="shared" si="15"/>
        <v>1.105327701321706</v>
      </c>
      <c r="I87" s="3"/>
      <c r="J87" s="3">
        <f t="shared" si="13"/>
        <v>0.10014185328590164</v>
      </c>
      <c r="K87" s="3">
        <f t="shared" si="14"/>
        <v>5.7332934572316425E-2</v>
      </c>
      <c r="L87" s="6">
        <f t="shared" si="16"/>
        <v>1.7466723800713277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7"/>
        <v>0.47144688931413398</v>
      </c>
      <c r="T87" s="3">
        <f t="shared" si="18"/>
        <v>0.82643105420515184</v>
      </c>
      <c r="U87" s="3">
        <f t="shared" si="19"/>
        <v>0.570461246483004</v>
      </c>
    </row>
    <row r="88" spans="1:21" x14ac:dyDescent="0.25">
      <c r="A88" s="5">
        <f t="shared" si="20"/>
        <v>86</v>
      </c>
      <c r="B88" s="4">
        <v>77.37</v>
      </c>
      <c r="C88" s="4">
        <v>86.07</v>
      </c>
      <c r="D88" s="6">
        <f t="shared" si="12"/>
        <v>1.1124466847615353</v>
      </c>
      <c r="E88" s="5">
        <f t="shared" si="21"/>
        <v>86</v>
      </c>
      <c r="F88" s="5">
        <v>72.010000000000005</v>
      </c>
      <c r="G88" s="5">
        <v>77.12</v>
      </c>
      <c r="H88" s="6">
        <f t="shared" si="15"/>
        <v>1.0709623663380086</v>
      </c>
      <c r="I88" s="3"/>
      <c r="J88" s="3">
        <f t="shared" si="13"/>
        <v>6.8557652041514691E-2</v>
      </c>
      <c r="K88" s="3">
        <f t="shared" si="14"/>
        <v>0.10656181010001985</v>
      </c>
      <c r="L88" s="6">
        <f t="shared" si="16"/>
        <v>0.64336043069431614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7"/>
        <v>0.68593073227302503</v>
      </c>
      <c r="T88" s="3">
        <f t="shared" si="18"/>
        <v>0.75416853476875501</v>
      </c>
      <c r="U88" s="3">
        <f t="shared" si="19"/>
        <v>0.90951916004205446</v>
      </c>
    </row>
    <row r="89" spans="1:21" x14ac:dyDescent="0.25">
      <c r="A89" s="4">
        <f t="shared" si="20"/>
        <v>87</v>
      </c>
      <c r="B89" s="4">
        <v>73.819999999999993</v>
      </c>
      <c r="C89" s="4">
        <v>77.069999999999993</v>
      </c>
      <c r="D89" s="6">
        <f t="shared" si="12"/>
        <v>1.0440260092115958</v>
      </c>
      <c r="E89" s="4">
        <f t="shared" si="21"/>
        <v>87</v>
      </c>
      <c r="F89" s="4">
        <v>68.11</v>
      </c>
      <c r="G89" s="4">
        <v>72.09</v>
      </c>
      <c r="H89" s="6">
        <f t="shared" si="15"/>
        <v>1.0584348847452651</v>
      </c>
      <c r="J89">
        <f t="shared" si="13"/>
        <v>5.6791293163260363E-2</v>
      </c>
      <c r="K89">
        <f t="shared" si="14"/>
        <v>4.3084402188049438E-2</v>
      </c>
      <c r="L89" s="6">
        <f t="shared" si="16"/>
        <v>1.3181404471015936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7"/>
        <v>0.55475349708345023</v>
      </c>
      <c r="T89">
        <f t="shared" si="18"/>
        <v>0.79836392672336609</v>
      </c>
      <c r="U89">
        <f t="shared" si="19"/>
        <v>0.69486292969205365</v>
      </c>
    </row>
    <row r="90" spans="1:21" x14ac:dyDescent="0.25">
      <c r="A90" s="4">
        <f t="shared" si="20"/>
        <v>88</v>
      </c>
      <c r="B90" s="4">
        <v>75.27</v>
      </c>
      <c r="C90" s="4">
        <v>81.96</v>
      </c>
      <c r="D90" s="6">
        <f t="shared" si="12"/>
        <v>1.0888800318852132</v>
      </c>
      <c r="E90" s="4">
        <f t="shared" si="21"/>
        <v>88</v>
      </c>
      <c r="F90" s="4">
        <v>69.73</v>
      </c>
      <c r="G90" s="4">
        <v>74.099999999999994</v>
      </c>
      <c r="H90" s="6">
        <f t="shared" si="15"/>
        <v>1.0626702997275204</v>
      </c>
      <c r="J90">
        <f t="shared" si="13"/>
        <v>6.0784891069121771E-2</v>
      </c>
      <c r="K90">
        <f t="shared" si="14"/>
        <v>8.5149674324258365E-2</v>
      </c>
      <c r="L90" s="6">
        <f t="shared" si="16"/>
        <v>0.71385934886429403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2" si="22">O90-Q90*L90</f>
        <v>0.74035005410224974</v>
      </c>
      <c r="T90">
        <f t="shared" si="18"/>
        <v>0.75878593191321586</v>
      </c>
      <c r="U90">
        <f t="shared" si="19"/>
        <v>0.97570345332512742</v>
      </c>
    </row>
    <row r="91" spans="1:21" x14ac:dyDescent="0.25">
      <c r="A91" s="4">
        <f t="shared" si="20"/>
        <v>89</v>
      </c>
      <c r="B91" s="4">
        <v>66.59</v>
      </c>
      <c r="C91" s="4">
        <v>78.84</v>
      </c>
      <c r="D91" s="6">
        <f t="shared" si="12"/>
        <v>1.1839615557891576</v>
      </c>
      <c r="E91" s="4">
        <f t="shared" si="21"/>
        <v>89</v>
      </c>
      <c r="F91" s="4">
        <v>68.55</v>
      </c>
      <c r="G91" s="4">
        <v>72.040000000000006</v>
      </c>
      <c r="H91" s="6">
        <f t="shared" si="15"/>
        <v>1.0509117432531001</v>
      </c>
      <c r="J91">
        <f t="shared" si="13"/>
        <v>4.96581142994321E-2</v>
      </c>
      <c r="K91">
        <f t="shared" si="14"/>
        <v>0.16886606616198854</v>
      </c>
      <c r="L91" s="6">
        <f t="shared" si="16"/>
        <v>0.29406804711016626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2"/>
        <v>0.78189637944555401</v>
      </c>
      <c r="T91">
        <f t="shared" si="18"/>
        <v>0.73129128081352757</v>
      </c>
      <c r="U91">
        <f t="shared" si="19"/>
        <v>1.0691996471990348</v>
      </c>
    </row>
    <row r="92" spans="1:21" x14ac:dyDescent="0.25">
      <c r="A92" s="4">
        <f t="shared" si="20"/>
        <v>90</v>
      </c>
      <c r="B92" s="4">
        <v>79.55</v>
      </c>
      <c r="C92" s="4">
        <v>75.290000000000006</v>
      </c>
      <c r="D92" s="6">
        <f t="shared" si="12"/>
        <v>0.94644877435575125</v>
      </c>
      <c r="E92" s="4">
        <f t="shared" si="21"/>
        <v>90</v>
      </c>
      <c r="F92" s="4">
        <v>70.5</v>
      </c>
      <c r="G92" s="4">
        <v>72.42</v>
      </c>
      <c r="H92" s="6">
        <f t="shared" si="15"/>
        <v>1.0272340425531916</v>
      </c>
      <c r="J92">
        <f t="shared" si="13"/>
        <v>2.6869794519272291E-2</v>
      </c>
      <c r="K92">
        <f t="shared" si="14"/>
        <v>-5.5038430921764789E-2</v>
      </c>
      <c r="L92" s="6">
        <f t="shared" si="16"/>
        <v>-0.48820059128260335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  <c r="S92">
        <f t="shared" si="22"/>
        <v>0.85931672431864803</v>
      </c>
      <c r="T92">
        <f t="shared" si="18"/>
        <v>0.68005581407335469</v>
      </c>
      <c r="U92">
        <f t="shared" si="19"/>
        <v>1.2635973497110007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I1" workbookViewId="0">
      <selection activeCell="Z2" sqref="Z2"/>
    </sheetView>
  </sheetViews>
  <sheetFormatPr defaultRowHeight="15" x14ac:dyDescent="0.25"/>
  <cols>
    <col min="1" max="3" width="9.140625" style="4"/>
    <col min="4" max="4" width="9.140625" style="6"/>
    <col min="5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5.42578125" customWidth="1"/>
    <col min="24" max="24" width="13.85546875" style="4" customWidth="1"/>
    <col min="25" max="25" width="23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7" t="s">
        <v>0</v>
      </c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17</v>
      </c>
      <c r="Y1" s="9" t="s">
        <v>16</v>
      </c>
      <c r="Z1" s="9">
        <f>SUM(X2:X65)/64</f>
        <v>0.73442292574387413</v>
      </c>
    </row>
    <row r="2" spans="1:26" x14ac:dyDescent="0.25">
      <c r="A2" s="4">
        <v>0</v>
      </c>
      <c r="B2" s="4">
        <v>0.67149999999999999</v>
      </c>
      <c r="C2" s="4">
        <v>81.319999999999993</v>
      </c>
      <c r="D2" s="6">
        <f>C2/B3</f>
        <v>1.0886211512717536</v>
      </c>
      <c r="E2" s="4">
        <v>0</v>
      </c>
      <c r="F2" s="4">
        <v>0.83209999999999995</v>
      </c>
      <c r="G2" s="4">
        <v>76.5</v>
      </c>
      <c r="H2" s="6">
        <f>G2/F3</f>
        <v>1.2308930008045054</v>
      </c>
      <c r="J2">
        <f t="shared" ref="J2:J65" si="0">LN(H2)</f>
        <v>0.20773992287577014</v>
      </c>
      <c r="K2">
        <f t="shared" ref="K2:K65" si="1">LN(D2)</f>
        <v>8.4911896621374217E-2</v>
      </c>
      <c r="L2" s="6">
        <f>J2/K2</f>
        <v>2.4465349514225476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0.33539360544345681</v>
      </c>
      <c r="T2">
        <f>(O2-Q2)+(N2-P2)*L2</f>
        <v>0.87226925317837134</v>
      </c>
      <c r="U2">
        <f>S2/T2</f>
        <v>0.38450696756918906</v>
      </c>
      <c r="X2" s="4">
        <v>0.70226240159217301</v>
      </c>
    </row>
    <row r="3" spans="1:26" x14ac:dyDescent="0.25">
      <c r="A3" s="4">
        <f>A2+1</f>
        <v>1</v>
      </c>
      <c r="B3" s="4">
        <v>74.7</v>
      </c>
      <c r="C3" s="4">
        <v>76.84</v>
      </c>
      <c r="D3" s="6">
        <f t="shared" ref="D3:D66" si="2">C3/B4</f>
        <v>1.0122513502832302</v>
      </c>
      <c r="E3" s="4">
        <f>E2+1</f>
        <v>1</v>
      </c>
      <c r="F3" s="4">
        <v>62.15</v>
      </c>
      <c r="G3" s="4">
        <v>75.48</v>
      </c>
      <c r="H3" s="6">
        <f t="shared" ref="H3:H66" si="3">G3/F4</f>
        <v>1.1267353336318855</v>
      </c>
      <c r="J3">
        <f t="shared" si="0"/>
        <v>0.11932436598017339</v>
      </c>
      <c r="K3">
        <f t="shared" si="1"/>
        <v>1.217690987167913E-2</v>
      </c>
      <c r="L3" s="6">
        <f t="shared" ref="L3:L66" si="4">J3/K3</f>
        <v>9.7992320907044057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-1.0939707184329364</v>
      </c>
      <c r="T3">
        <f t="shared" ref="T3:T66" si="6">(O3-Q3)+(N3-P3)*L3</f>
        <v>1.3538415050127761</v>
      </c>
      <c r="U3">
        <f t="shared" ref="U3:U66" si="7">S3/T3</f>
        <v>-0.80804932806563101</v>
      </c>
      <c r="X3" s="4">
        <v>0.51916177601201652</v>
      </c>
    </row>
    <row r="4" spans="1:26" x14ac:dyDescent="0.25">
      <c r="A4" s="4">
        <f t="shared" ref="A4:A67" si="8">A3+1</f>
        <v>2</v>
      </c>
      <c r="B4" s="4">
        <v>75.91</v>
      </c>
      <c r="C4" s="4">
        <v>82.49</v>
      </c>
      <c r="D4" s="6">
        <f t="shared" si="2"/>
        <v>1.1111260775862069</v>
      </c>
      <c r="E4" s="4">
        <f t="shared" ref="E4:E67" si="9">E3+1</f>
        <v>2</v>
      </c>
      <c r="F4" s="4">
        <v>66.989999999999995</v>
      </c>
      <c r="G4" s="4">
        <v>75.73</v>
      </c>
      <c r="H4" s="6">
        <f t="shared" si="3"/>
        <v>1.1460351089588379</v>
      </c>
      <c r="J4">
        <f t="shared" si="0"/>
        <v>0.13630825391300877</v>
      </c>
      <c r="K4">
        <f t="shared" si="1"/>
        <v>0.10537398539469515</v>
      </c>
      <c r="L4" s="6">
        <f t="shared" si="4"/>
        <v>1.2935664661675683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0.5595306789770248</v>
      </c>
      <c r="T4">
        <f t="shared" si="6"/>
        <v>0.79675442926811113</v>
      </c>
      <c r="U4">
        <f t="shared" si="7"/>
        <v>0.7022624015921729</v>
      </c>
      <c r="X4" s="4">
        <v>0.51633225761627455</v>
      </c>
    </row>
    <row r="5" spans="1:26" x14ac:dyDescent="0.25">
      <c r="A5" s="4">
        <f t="shared" si="8"/>
        <v>3</v>
      </c>
      <c r="B5" s="4">
        <v>74.239999999999995</v>
      </c>
      <c r="C5" s="4">
        <v>75.77</v>
      </c>
      <c r="D5" s="6">
        <f t="shared" si="2"/>
        <v>1.055439476250174</v>
      </c>
      <c r="E5" s="4">
        <f t="shared" si="9"/>
        <v>3</v>
      </c>
      <c r="F5" s="4">
        <v>66.08</v>
      </c>
      <c r="G5" s="4">
        <v>75.75</v>
      </c>
      <c r="H5" s="6">
        <f t="shared" si="3"/>
        <v>1.1098901098901099</v>
      </c>
      <c r="J5">
        <f t="shared" si="0"/>
        <v>0.10426101032440946</v>
      </c>
      <c r="K5">
        <f t="shared" si="1"/>
        <v>5.3957245354890236E-2</v>
      </c>
      <c r="L5" s="6">
        <f t="shared" si="4"/>
        <v>1.9322893457339942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0.43536295118931162</v>
      </c>
      <c r="T5">
        <f t="shared" si="6"/>
        <v>0.8385882229881938</v>
      </c>
      <c r="U5">
        <f t="shared" si="7"/>
        <v>0.51916177601201652</v>
      </c>
      <c r="X5" s="4">
        <v>0.38450696756918906</v>
      </c>
    </row>
    <row r="6" spans="1:26" x14ac:dyDescent="0.25">
      <c r="A6" s="4">
        <f t="shared" si="8"/>
        <v>4</v>
      </c>
      <c r="B6" s="4">
        <v>71.790000000000006</v>
      </c>
      <c r="C6" s="4">
        <v>77.91</v>
      </c>
      <c r="D6" s="6">
        <f t="shared" si="2"/>
        <v>1.0468959957000805</v>
      </c>
      <c r="E6" s="4">
        <f t="shared" si="9"/>
        <v>4</v>
      </c>
      <c r="F6" s="4">
        <v>68.25</v>
      </c>
      <c r="G6" s="4">
        <v>73.84</v>
      </c>
      <c r="H6" s="6">
        <f t="shared" si="3"/>
        <v>1.0931162102146559</v>
      </c>
      <c r="J6">
        <f t="shared" si="0"/>
        <v>8.9032525788388925E-2</v>
      </c>
      <c r="K6">
        <f t="shared" si="1"/>
        <v>4.5829591424290224E-2</v>
      </c>
      <c r="L6" s="6">
        <f t="shared" si="4"/>
        <v>1.9426864395129788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0.43334175615867698</v>
      </c>
      <c r="T6">
        <f t="shared" si="6"/>
        <v>0.83926919104234221</v>
      </c>
      <c r="U6">
        <f t="shared" si="7"/>
        <v>0.51633225761627455</v>
      </c>
      <c r="V6">
        <f>SUM(U9:U91)/84</f>
        <v>0.74600532483575299</v>
      </c>
      <c r="X6" s="4">
        <v>0.31322279239434653</v>
      </c>
    </row>
    <row r="7" spans="1:26" x14ac:dyDescent="0.25">
      <c r="A7" s="4">
        <f t="shared" si="8"/>
        <v>5</v>
      </c>
      <c r="B7" s="4">
        <v>74.42</v>
      </c>
      <c r="C7" s="4">
        <v>78.81</v>
      </c>
      <c r="D7" s="6">
        <f t="shared" si="2"/>
        <v>1.0401214200871058</v>
      </c>
      <c r="E7" s="4">
        <f t="shared" si="9"/>
        <v>5</v>
      </c>
      <c r="F7" s="4">
        <v>67.55</v>
      </c>
      <c r="G7" s="4">
        <v>5.9740000000000002</v>
      </c>
      <c r="H7" s="6">
        <f t="shared" si="3"/>
        <v>8.8047162859248351E-2</v>
      </c>
      <c r="J7">
        <f t="shared" si="0"/>
        <v>-2.4298826664869599</v>
      </c>
      <c r="K7">
        <f t="shared" si="1"/>
        <v>3.9337456422276297E-2</v>
      </c>
      <c r="L7" s="6">
        <f t="shared" si="4"/>
        <v>-61.770202943547424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12.819127452225619</v>
      </c>
      <c r="T7">
        <f t="shared" si="6"/>
        <v>-3.3336702119905834</v>
      </c>
      <c r="U7">
        <f t="shared" si="7"/>
        <v>-3.845349610803622</v>
      </c>
      <c r="X7" s="4">
        <v>0.85116845774682104</v>
      </c>
    </row>
    <row r="8" spans="1:26" x14ac:dyDescent="0.25">
      <c r="A8" s="4">
        <f t="shared" si="8"/>
        <v>6</v>
      </c>
      <c r="B8" s="4">
        <v>75.77</v>
      </c>
      <c r="C8" s="4">
        <v>83.11</v>
      </c>
      <c r="D8" s="6">
        <f t="shared" si="2"/>
        <v>1.0561697801499554</v>
      </c>
      <c r="E8" s="4">
        <f t="shared" si="9"/>
        <v>6</v>
      </c>
      <c r="F8" s="4">
        <v>67.849999999999994</v>
      </c>
      <c r="G8" s="4">
        <v>79.930000000000007</v>
      </c>
      <c r="H8" s="6">
        <f t="shared" si="3"/>
        <v>1.1612668894377454</v>
      </c>
      <c r="J8">
        <f t="shared" si="0"/>
        <v>0.14951155522765502</v>
      </c>
      <c r="K8">
        <f t="shared" si="1"/>
        <v>5.4648949018042903E-2</v>
      </c>
      <c r="L8" s="6">
        <f t="shared" si="4"/>
        <v>2.7358541731203698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0.27914994874540022</v>
      </c>
      <c r="T8">
        <f t="shared" si="6"/>
        <v>0.89121850492269195</v>
      </c>
      <c r="U8">
        <f t="shared" si="7"/>
        <v>0.31322279239434653</v>
      </c>
      <c r="X8" s="4">
        <v>0.54962299029671935</v>
      </c>
    </row>
    <row r="9" spans="1:26" x14ac:dyDescent="0.25">
      <c r="A9" s="4">
        <f t="shared" si="8"/>
        <v>7</v>
      </c>
      <c r="B9" s="4">
        <v>78.69</v>
      </c>
      <c r="C9" s="4">
        <v>83.76</v>
      </c>
      <c r="D9" s="6">
        <f t="shared" si="2"/>
        <v>1.1374253123302553</v>
      </c>
      <c r="E9" s="4">
        <f t="shared" si="9"/>
        <v>7</v>
      </c>
      <c r="F9" s="4">
        <v>68.83</v>
      </c>
      <c r="G9" s="4">
        <v>73.510000000000005</v>
      </c>
      <c r="H9" s="6">
        <f t="shared" si="3"/>
        <v>1.111262282690854</v>
      </c>
      <c r="J9">
        <f t="shared" si="0"/>
        <v>0.10549656082503149</v>
      </c>
      <c r="K9">
        <f t="shared" si="1"/>
        <v>0.12876721019740436</v>
      </c>
      <c r="L9" s="6">
        <f t="shared" si="4"/>
        <v>0.81928124918837486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0.65173172515778</v>
      </c>
      <c r="T9">
        <f t="shared" si="6"/>
        <v>0.76569064469684189</v>
      </c>
      <c r="U9">
        <f t="shared" si="7"/>
        <v>0.85116845774682104</v>
      </c>
      <c r="X9" s="4">
        <v>0.76976328209817535</v>
      </c>
    </row>
    <row r="10" spans="1:26" x14ac:dyDescent="0.25">
      <c r="A10" s="4">
        <f t="shared" si="8"/>
        <v>8</v>
      </c>
      <c r="B10" s="4">
        <v>73.64</v>
      </c>
      <c r="C10" s="4">
        <v>79.84</v>
      </c>
      <c r="D10" s="6">
        <f t="shared" si="2"/>
        <v>1.0682365533850684</v>
      </c>
      <c r="E10" s="4">
        <f t="shared" si="9"/>
        <v>8</v>
      </c>
      <c r="F10" s="4">
        <v>66.150000000000006</v>
      </c>
      <c r="G10" s="4">
        <v>74.150000000000006</v>
      </c>
      <c r="H10" s="6">
        <f t="shared" si="3"/>
        <v>1.1277566539923956</v>
      </c>
      <c r="J10">
        <f t="shared" si="0"/>
        <v>0.12023039752606728</v>
      </c>
      <c r="K10">
        <f t="shared" si="1"/>
        <v>6.6009207945870854E-2</v>
      </c>
      <c r="L10" s="6">
        <f t="shared" si="4"/>
        <v>1.8214185757941392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0.45691622886561939</v>
      </c>
      <c r="T10">
        <f t="shared" si="6"/>
        <v>0.83132663104021309</v>
      </c>
      <c r="U10">
        <f t="shared" si="7"/>
        <v>0.54962299029671935</v>
      </c>
      <c r="X10" s="4">
        <v>0.81402165692636896</v>
      </c>
    </row>
    <row r="11" spans="1:26" x14ac:dyDescent="0.25">
      <c r="A11" s="4">
        <f t="shared" si="8"/>
        <v>9</v>
      </c>
      <c r="B11" s="4">
        <v>74.739999999999995</v>
      </c>
      <c r="C11" s="4">
        <v>78.77</v>
      </c>
      <c r="D11" s="6">
        <f t="shared" si="2"/>
        <v>1.0692276367585176</v>
      </c>
      <c r="E11" s="4">
        <f t="shared" si="9"/>
        <v>9</v>
      </c>
      <c r="F11" s="4">
        <v>65.75</v>
      </c>
      <c r="G11" s="4">
        <v>73.53</v>
      </c>
      <c r="H11" s="6">
        <f t="shared" si="3"/>
        <v>1.0745287154756684</v>
      </c>
      <c r="J11">
        <f t="shared" si="0"/>
        <v>7.1882161243724402E-2</v>
      </c>
      <c r="K11">
        <f t="shared" si="1"/>
        <v>6.6936553020510645E-2</v>
      </c>
      <c r="L11" s="6">
        <f t="shared" si="4"/>
        <v>1.0738850149887211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0.60223675308619273</v>
      </c>
      <c r="T11">
        <f t="shared" si="6"/>
        <v>0.78236617294170141</v>
      </c>
      <c r="U11">
        <f t="shared" si="7"/>
        <v>0.76976328209817535</v>
      </c>
      <c r="X11" s="4">
        <v>0.55038714934745092</v>
      </c>
    </row>
    <row r="12" spans="1:26" x14ac:dyDescent="0.25">
      <c r="A12" s="4">
        <f t="shared" si="8"/>
        <v>10</v>
      </c>
      <c r="B12" s="4">
        <v>73.67</v>
      </c>
      <c r="C12" s="4">
        <v>84.03</v>
      </c>
      <c r="D12" s="6">
        <f t="shared" si="2"/>
        <v>1.1932689576824766</v>
      </c>
      <c r="E12" s="4">
        <f t="shared" si="9"/>
        <v>10</v>
      </c>
      <c r="F12" s="4">
        <v>68.430000000000007</v>
      </c>
      <c r="G12" s="4">
        <v>72.5</v>
      </c>
      <c r="H12" s="6">
        <f t="shared" si="3"/>
        <v>1.053319773354642</v>
      </c>
      <c r="J12">
        <f t="shared" si="0"/>
        <v>5.1946865450356386E-2</v>
      </c>
      <c r="K12">
        <f t="shared" si="1"/>
        <v>0.17669656421322047</v>
      </c>
      <c r="L12" s="6">
        <f t="shared" si="4"/>
        <v>0.29398910885257445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0.75384851723905955</v>
      </c>
      <c r="T12">
        <f t="shared" si="6"/>
        <v>0.73128611067340832</v>
      </c>
      <c r="U12">
        <f t="shared" si="7"/>
        <v>1.0308530494923178</v>
      </c>
      <c r="X12" s="4">
        <v>0.90239307779270317</v>
      </c>
    </row>
    <row r="13" spans="1:26" x14ac:dyDescent="0.25">
      <c r="A13" s="4">
        <f t="shared" si="8"/>
        <v>11</v>
      </c>
      <c r="B13" s="4">
        <v>70.42</v>
      </c>
      <c r="C13" s="4">
        <v>72.92</v>
      </c>
      <c r="D13" s="6">
        <f t="shared" si="2"/>
        <v>0.98593834505137923</v>
      </c>
      <c r="E13" s="4">
        <f t="shared" si="9"/>
        <v>11</v>
      </c>
      <c r="F13" s="4">
        <v>68.83</v>
      </c>
      <c r="G13" s="4">
        <v>74.02</v>
      </c>
      <c r="H13" s="6">
        <f t="shared" si="3"/>
        <v>1.088049389975011</v>
      </c>
      <c r="J13">
        <f t="shared" si="0"/>
        <v>8.4386542601040476E-2</v>
      </c>
      <c r="K13">
        <f t="shared" si="1"/>
        <v>-1.4161456708461704E-2</v>
      </c>
      <c r="L13" s="6">
        <f t="shared" si="4"/>
        <v>-5.9588885761037655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1.9694079391945718</v>
      </c>
      <c r="T13">
        <f t="shared" si="6"/>
        <v>0.32174763381950772</v>
      </c>
      <c r="U13">
        <f t="shared" si="7"/>
        <v>6.1209710101531307</v>
      </c>
      <c r="X13" s="4">
        <v>0.65838446600201261</v>
      </c>
    </row>
    <row r="14" spans="1:26" x14ac:dyDescent="0.25">
      <c r="A14" s="4">
        <f t="shared" si="8"/>
        <v>12</v>
      </c>
      <c r="B14" s="4">
        <v>73.959999999999994</v>
      </c>
      <c r="C14" s="4">
        <v>82.1</v>
      </c>
      <c r="D14" s="6">
        <f t="shared" si="2"/>
        <v>1.0892928220777496</v>
      </c>
      <c r="E14" s="4">
        <f t="shared" si="9"/>
        <v>12</v>
      </c>
      <c r="F14" s="4">
        <v>68.03</v>
      </c>
      <c r="G14" s="4">
        <v>72.150000000000006</v>
      </c>
      <c r="H14" s="6">
        <f t="shared" si="3"/>
        <v>1.0831706950908273</v>
      </c>
      <c r="J14">
        <f t="shared" si="0"/>
        <v>7.989256879479191E-2</v>
      </c>
      <c r="K14">
        <f t="shared" si="1"/>
        <v>8.5528698603003842E-2</v>
      </c>
      <c r="L14" s="6">
        <f t="shared" si="4"/>
        <v>0.93410247203253971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0.62941047943687434</v>
      </c>
      <c r="T14">
        <f t="shared" si="6"/>
        <v>0.77321097550824336</v>
      </c>
      <c r="U14">
        <f t="shared" si="7"/>
        <v>0.81402165692636896</v>
      </c>
      <c r="X14" s="4">
        <v>0.67556640289569192</v>
      </c>
    </row>
    <row r="15" spans="1:26" x14ac:dyDescent="0.25">
      <c r="A15" s="4">
        <f t="shared" si="8"/>
        <v>13</v>
      </c>
      <c r="B15" s="4">
        <v>75.37</v>
      </c>
      <c r="C15" s="4">
        <v>78.8</v>
      </c>
      <c r="D15" s="6">
        <f t="shared" si="2"/>
        <v>1.0273794002607561</v>
      </c>
      <c r="E15" s="4">
        <f t="shared" si="9"/>
        <v>13</v>
      </c>
      <c r="F15" s="4">
        <v>66.61</v>
      </c>
      <c r="G15" s="4">
        <v>70.320999999999998</v>
      </c>
      <c r="H15" s="6">
        <f t="shared" si="3"/>
        <v>1.0503510082150858</v>
      </c>
      <c r="J15">
        <f t="shared" si="0"/>
        <v>4.9124401843973639E-2</v>
      </c>
      <c r="K15">
        <f t="shared" si="1"/>
        <v>2.7011288490622884E-2</v>
      </c>
      <c r="L15" s="6">
        <f t="shared" si="4"/>
        <v>1.8186619220711164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0.45745212234937505</v>
      </c>
      <c r="T15">
        <f t="shared" si="6"/>
        <v>0.83114608124796996</v>
      </c>
      <c r="U15">
        <f t="shared" si="7"/>
        <v>0.55038714934745092</v>
      </c>
      <c r="X15" s="4">
        <v>0.93003737924289098</v>
      </c>
    </row>
    <row r="16" spans="1:26" x14ac:dyDescent="0.25">
      <c r="A16" s="4">
        <f t="shared" si="8"/>
        <v>14</v>
      </c>
      <c r="B16" s="4">
        <v>76.7</v>
      </c>
      <c r="C16" s="4">
        <v>84.65</v>
      </c>
      <c r="D16" s="6">
        <f t="shared" si="2"/>
        <v>1.1312307897901912</v>
      </c>
      <c r="E16" s="4">
        <f t="shared" si="9"/>
        <v>14</v>
      </c>
      <c r="F16" s="4">
        <v>66.95</v>
      </c>
      <c r="G16" s="4">
        <v>75.88</v>
      </c>
      <c r="H16" s="6">
        <f t="shared" si="3"/>
        <v>1.0853955085109426</v>
      </c>
      <c r="J16">
        <f t="shared" si="0"/>
        <v>8.1944444542919603E-2</v>
      </c>
      <c r="K16">
        <f t="shared" si="1"/>
        <v>0.12330623448687725</v>
      </c>
      <c r="L16" s="6">
        <f t="shared" si="4"/>
        <v>0.66456043268145104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0.68180945188672593</v>
      </c>
      <c r="T16">
        <f t="shared" si="6"/>
        <v>0.75555705009890439</v>
      </c>
      <c r="U16">
        <f t="shared" si="7"/>
        <v>0.90239307779270317</v>
      </c>
      <c r="X16" s="4">
        <v>0.99506163755971977</v>
      </c>
    </row>
    <row r="17" spans="1:24" x14ac:dyDescent="0.25">
      <c r="A17" s="5">
        <f t="shared" si="8"/>
        <v>15</v>
      </c>
      <c r="B17" s="4">
        <v>74.83</v>
      </c>
      <c r="C17" s="4">
        <v>79.98</v>
      </c>
      <c r="D17" s="6">
        <f t="shared" si="2"/>
        <v>1.0787698947936337</v>
      </c>
      <c r="E17" s="5">
        <f t="shared" si="9"/>
        <v>15</v>
      </c>
      <c r="F17" s="5">
        <v>69.91</v>
      </c>
      <c r="G17" s="5">
        <v>75.760000000000005</v>
      </c>
      <c r="H17" s="6">
        <f t="shared" si="3"/>
        <v>1.115429917550059</v>
      </c>
      <c r="I17" s="3"/>
      <c r="J17">
        <f t="shared" si="0"/>
        <v>0.10923990687473106</v>
      </c>
      <c r="K17">
        <f t="shared" si="1"/>
        <v>7.5821405696086142E-2</v>
      </c>
      <c r="L17" s="6">
        <f t="shared" si="4"/>
        <v>1.4407528569517138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0.53091764460858692</v>
      </c>
      <c r="T17" s="3">
        <f t="shared" si="6"/>
        <v>0.80639454911890951</v>
      </c>
      <c r="U17">
        <f t="shared" si="7"/>
        <v>0.65838446600201261</v>
      </c>
      <c r="X17" s="4">
        <v>0.95175849494226716</v>
      </c>
    </row>
    <row r="18" spans="1:24" x14ac:dyDescent="0.25">
      <c r="A18" s="4">
        <f t="shared" si="8"/>
        <v>16</v>
      </c>
      <c r="B18" s="4">
        <v>74.14</v>
      </c>
      <c r="C18" s="4">
        <v>81.12</v>
      </c>
      <c r="D18" s="6">
        <f t="shared" si="2"/>
        <v>1.0628930817610065</v>
      </c>
      <c r="E18" s="4">
        <f t="shared" si="9"/>
        <v>16</v>
      </c>
      <c r="F18" s="4">
        <v>67.92</v>
      </c>
      <c r="G18" s="4">
        <v>73.319999999999993</v>
      </c>
      <c r="H18" s="6">
        <f t="shared" si="3"/>
        <v>1.087995251520997</v>
      </c>
      <c r="J18">
        <f t="shared" si="0"/>
        <v>8.4336784013378435E-2</v>
      </c>
      <c r="K18">
        <f t="shared" si="1"/>
        <v>6.0994512702842139E-2</v>
      </c>
      <c r="L18" s="6">
        <f t="shared" si="4"/>
        <v>1.3826946109768432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0.5422041676261018</v>
      </c>
      <c r="T18">
        <f t="shared" si="6"/>
        <v>0.80259196624053941</v>
      </c>
      <c r="U18">
        <f t="shared" si="7"/>
        <v>0.67556640289569192</v>
      </c>
      <c r="X18" s="4">
        <v>0.90132952433206481</v>
      </c>
    </row>
    <row r="19" spans="1:24" x14ac:dyDescent="0.25">
      <c r="A19" s="5">
        <f t="shared" si="8"/>
        <v>17</v>
      </c>
      <c r="B19" s="4">
        <v>76.319999999999993</v>
      </c>
      <c r="C19" s="4">
        <v>88.38</v>
      </c>
      <c r="D19" s="6">
        <f t="shared" si="2"/>
        <v>1.1925516124679529</v>
      </c>
      <c r="E19" s="5">
        <f t="shared" si="9"/>
        <v>17</v>
      </c>
      <c r="F19" s="5">
        <v>67.39</v>
      </c>
      <c r="G19" s="5">
        <v>70.849999999999994</v>
      </c>
      <c r="H19" s="6">
        <f t="shared" si="3"/>
        <v>1.1080700656865812</v>
      </c>
      <c r="I19" s="3"/>
      <c r="J19">
        <f t="shared" si="0"/>
        <v>0.10261982250499406</v>
      </c>
      <c r="K19">
        <f t="shared" si="1"/>
        <v>0.17609522373932632</v>
      </c>
      <c r="L19" s="6">
        <f t="shared" si="4"/>
        <v>0.58275187893172009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0.6977130347356737</v>
      </c>
      <c r="T19" s="3">
        <f t="shared" si="6"/>
        <v>0.75019891706251207</v>
      </c>
      <c r="U19">
        <f t="shared" si="7"/>
        <v>0.93003737924289098</v>
      </c>
      <c r="X19" s="4">
        <v>0.92669087761506341</v>
      </c>
    </row>
    <row r="20" spans="1:24" x14ac:dyDescent="0.25">
      <c r="A20" s="4">
        <f t="shared" si="8"/>
        <v>18</v>
      </c>
      <c r="B20" s="4">
        <v>74.11</v>
      </c>
      <c r="C20" s="4">
        <v>77.569999999999993</v>
      </c>
      <c r="D20" s="6">
        <f t="shared" si="2"/>
        <v>1.0461227242076869</v>
      </c>
      <c r="E20" s="4">
        <f t="shared" si="9"/>
        <v>18</v>
      </c>
      <c r="F20" s="4">
        <v>63.94</v>
      </c>
      <c r="G20" s="4">
        <v>67.44</v>
      </c>
      <c r="H20" s="6">
        <f t="shared" si="3"/>
        <v>1.0179622641509434</v>
      </c>
      <c r="J20">
        <f t="shared" si="0"/>
        <v>1.7802848827268406E-2</v>
      </c>
      <c r="K20">
        <f t="shared" si="1"/>
        <v>4.5090685918838927E-2</v>
      </c>
      <c r="L20" s="6">
        <f t="shared" si="4"/>
        <v>0.3948231982834034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0.73424637025370643</v>
      </c>
      <c r="T20">
        <f t="shared" si="6"/>
        <v>0.73789034019476984</v>
      </c>
      <c r="U20">
        <f t="shared" si="7"/>
        <v>0.99506163755971977</v>
      </c>
      <c r="X20" s="4">
        <v>0.93880287216737623</v>
      </c>
    </row>
    <row r="21" spans="1:24" x14ac:dyDescent="0.25">
      <c r="A21" s="4">
        <f t="shared" si="8"/>
        <v>19</v>
      </c>
      <c r="B21" s="4">
        <v>74.150000000000006</v>
      </c>
      <c r="C21" s="4">
        <v>78.97</v>
      </c>
      <c r="D21" s="6">
        <f t="shared" si="2"/>
        <v>1.0200206664944458</v>
      </c>
      <c r="E21" s="4">
        <f t="shared" si="9"/>
        <v>19</v>
      </c>
      <c r="F21" s="4">
        <v>66.25</v>
      </c>
      <c r="G21" s="4">
        <v>78.59</v>
      </c>
      <c r="H21" s="6">
        <f t="shared" si="3"/>
        <v>1.112227568638551</v>
      </c>
      <c r="J21">
        <f t="shared" si="0"/>
        <v>0.10636482294708456</v>
      </c>
      <c r="K21">
        <f t="shared" si="1"/>
        <v>1.9822888359987467E-2</v>
      </c>
      <c r="L21" s="6">
        <f t="shared" si="4"/>
        <v>5.3657580578308721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-0.23210336644232143</v>
      </c>
      <c r="T21">
        <f t="shared" si="6"/>
        <v>1.063466689755691</v>
      </c>
      <c r="U21">
        <f t="shared" si="7"/>
        <v>-0.21825165628426244</v>
      </c>
      <c r="X21" s="4">
        <v>0.8435684353449463</v>
      </c>
    </row>
    <row r="22" spans="1:24" x14ac:dyDescent="0.25">
      <c r="A22" s="4">
        <f t="shared" si="8"/>
        <v>20</v>
      </c>
      <c r="B22" s="4">
        <v>77.42</v>
      </c>
      <c r="C22" s="4">
        <v>73.17</v>
      </c>
      <c r="D22" s="6">
        <f t="shared" si="2"/>
        <v>0.96492153501252809</v>
      </c>
      <c r="E22" s="4">
        <f t="shared" si="9"/>
        <v>20</v>
      </c>
      <c r="F22" s="4">
        <v>70.66</v>
      </c>
      <c r="G22" s="4">
        <v>72.180000000000007</v>
      </c>
      <c r="H22" s="6">
        <f t="shared" si="3"/>
        <v>1.0554174586927914</v>
      </c>
      <c r="J22">
        <f t="shared" si="0"/>
        <v>5.3936384104637844E-2</v>
      </c>
      <c r="K22">
        <f t="shared" si="1"/>
        <v>-3.570849181690549E-2</v>
      </c>
      <c r="L22" s="6">
        <f t="shared" si="4"/>
        <v>-1.5104637961523402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1.104634161972015</v>
      </c>
      <c r="T22">
        <f t="shared" si="6"/>
        <v>0.61310166320720638</v>
      </c>
      <c r="U22">
        <f t="shared" si="7"/>
        <v>1.801714508803556</v>
      </c>
      <c r="X22" s="4">
        <v>0.88126078604850389</v>
      </c>
    </row>
    <row r="23" spans="1:24" x14ac:dyDescent="0.25">
      <c r="A23" s="4">
        <f t="shared" si="8"/>
        <v>21</v>
      </c>
      <c r="B23" s="4">
        <v>75.83</v>
      </c>
      <c r="C23" s="4">
        <v>84.42</v>
      </c>
      <c r="D23" s="6">
        <f t="shared" si="2"/>
        <v>1.1033851784080513</v>
      </c>
      <c r="E23" s="4">
        <f t="shared" si="9"/>
        <v>21</v>
      </c>
      <c r="F23" s="4">
        <v>68.39</v>
      </c>
      <c r="G23" s="4">
        <v>74.489999999999995</v>
      </c>
      <c r="H23" s="6">
        <f t="shared" si="3"/>
        <v>1.0524159367052839</v>
      </c>
      <c r="J23">
        <f t="shared" si="0"/>
        <v>5.1088413270867522E-2</v>
      </c>
      <c r="K23">
        <f t="shared" si="1"/>
        <v>9.8382889110592231E-2</v>
      </c>
      <c r="L23" s="6">
        <f t="shared" si="4"/>
        <v>0.519281490233927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0.71005167829852467</v>
      </c>
      <c r="T23">
        <f t="shared" si="6"/>
        <v>0.74604186048436139</v>
      </c>
      <c r="U23">
        <f t="shared" si="7"/>
        <v>0.95175849494226716</v>
      </c>
      <c r="X23" s="4">
        <v>0.92585628968172196</v>
      </c>
    </row>
    <row r="24" spans="1:24" x14ac:dyDescent="0.25">
      <c r="A24" s="4">
        <f t="shared" si="8"/>
        <v>22</v>
      </c>
      <c r="B24" s="4">
        <v>76.510000000000005</v>
      </c>
      <c r="C24" s="4">
        <v>84.72</v>
      </c>
      <c r="D24" s="6">
        <f t="shared" si="2"/>
        <v>1.2446011458792421</v>
      </c>
      <c r="E24" s="4">
        <f t="shared" si="9"/>
        <v>22</v>
      </c>
      <c r="F24" s="4">
        <v>70.78</v>
      </c>
      <c r="G24" s="4">
        <v>72.459999999999994</v>
      </c>
      <c r="H24" s="6">
        <f t="shared" si="3"/>
        <v>1.1573231113240696</v>
      </c>
      <c r="J24">
        <f t="shared" si="0"/>
        <v>0.14610967570971209</v>
      </c>
      <c r="K24">
        <f t="shared" si="1"/>
        <v>0.21881511383329108</v>
      </c>
      <c r="L24" s="6">
        <f t="shared" si="4"/>
        <v>0.6677311870743482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0.68119305723274681</v>
      </c>
      <c r="T24">
        <f t="shared" si="6"/>
        <v>0.75576472182862164</v>
      </c>
      <c r="U24">
        <f t="shared" si="7"/>
        <v>0.90132952433206481</v>
      </c>
      <c r="X24" s="4">
        <v>0.37774142360400681</v>
      </c>
    </row>
    <row r="25" spans="1:24" x14ac:dyDescent="0.25">
      <c r="A25" s="4">
        <f t="shared" si="8"/>
        <v>23</v>
      </c>
      <c r="B25" s="4">
        <v>68.069999999999993</v>
      </c>
      <c r="C25" s="4">
        <v>80.41</v>
      </c>
      <c r="D25" s="6">
        <f t="shared" si="2"/>
        <v>1.1754129513229059</v>
      </c>
      <c r="E25" s="4">
        <f t="shared" si="9"/>
        <v>23</v>
      </c>
      <c r="F25" s="4">
        <v>62.61</v>
      </c>
      <c r="G25" s="4">
        <v>71.06</v>
      </c>
      <c r="H25" s="6">
        <f t="shared" si="3"/>
        <v>1.1005110732538332</v>
      </c>
      <c r="J25">
        <f t="shared" si="0"/>
        <v>9.5774683954505571E-2</v>
      </c>
      <c r="K25">
        <f t="shared" si="1"/>
        <v>0.16161953378715097</v>
      </c>
      <c r="L25" s="6">
        <f t="shared" si="4"/>
        <v>0.59259349232276914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0.69579982509245375</v>
      </c>
      <c r="T25">
        <f t="shared" si="6"/>
        <v>0.75084350337317218</v>
      </c>
      <c r="U25">
        <f t="shared" si="7"/>
        <v>0.92669087761506341</v>
      </c>
      <c r="X25" s="4">
        <v>0.67277578147780615</v>
      </c>
    </row>
    <row r="26" spans="1:24" x14ac:dyDescent="0.25">
      <c r="A26" s="4">
        <f t="shared" si="8"/>
        <v>24</v>
      </c>
      <c r="B26" s="4">
        <v>68.41</v>
      </c>
      <c r="C26" s="4">
        <v>75.95</v>
      </c>
      <c r="D26" s="6">
        <f t="shared" si="2"/>
        <v>1.0080966286169366</v>
      </c>
      <c r="E26" s="4">
        <f t="shared" si="9"/>
        <v>24</v>
      </c>
      <c r="F26" s="4">
        <v>64.569999999999993</v>
      </c>
      <c r="G26" s="4">
        <v>72.510000000000005</v>
      </c>
      <c r="H26" s="6">
        <f t="shared" si="3"/>
        <v>1.0902119981957601</v>
      </c>
      <c r="J26">
        <f t="shared" si="0"/>
        <v>8.6372171087171601E-2</v>
      </c>
      <c r="K26">
        <f t="shared" si="1"/>
        <v>8.0640267778869061E-3</v>
      </c>
      <c r="L26" s="6">
        <f t="shared" si="4"/>
        <v>10.710799141195874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-1.2711793530484781</v>
      </c>
      <c r="T26">
        <f t="shared" si="6"/>
        <v>1.4135455005517654</v>
      </c>
      <c r="U26">
        <f t="shared" si="7"/>
        <v>-0.89928435452009436</v>
      </c>
      <c r="X26" s="4">
        <v>0.35976313745380917</v>
      </c>
    </row>
    <row r="27" spans="1:24" x14ac:dyDescent="0.25">
      <c r="A27" s="4">
        <f t="shared" si="8"/>
        <v>25</v>
      </c>
      <c r="B27" s="4">
        <v>75.34</v>
      </c>
      <c r="C27" s="4">
        <v>82.79</v>
      </c>
      <c r="D27" s="6">
        <f t="shared" si="2"/>
        <v>1.1436662522447854</v>
      </c>
      <c r="E27" s="4">
        <f t="shared" si="9"/>
        <v>25</v>
      </c>
      <c r="F27" s="4">
        <v>66.510000000000005</v>
      </c>
      <c r="G27" s="4">
        <v>72.31</v>
      </c>
      <c r="H27" s="6">
        <f t="shared" si="3"/>
        <v>1.0776453055141582</v>
      </c>
      <c r="J27">
        <f t="shared" si="0"/>
        <v>7.4778388209224542E-2</v>
      </c>
      <c r="K27">
        <f t="shared" si="1"/>
        <v>0.13423911284566459</v>
      </c>
      <c r="L27" s="6">
        <f t="shared" si="4"/>
        <v>0.55705365317184152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0.70270876982339403</v>
      </c>
      <c r="T27">
        <f t="shared" si="6"/>
        <v>0.74851578606814306</v>
      </c>
      <c r="U27">
        <f t="shared" si="7"/>
        <v>0.93880287216737623</v>
      </c>
      <c r="X27" s="4">
        <v>0.63264536553787576</v>
      </c>
    </row>
    <row r="28" spans="1:24" x14ac:dyDescent="0.25">
      <c r="A28" s="4">
        <f t="shared" si="8"/>
        <v>26</v>
      </c>
      <c r="B28" s="4">
        <v>72.39</v>
      </c>
      <c r="C28" s="4">
        <v>83.83</v>
      </c>
      <c r="D28" s="6">
        <f t="shared" si="2"/>
        <v>1.1171375266524519</v>
      </c>
      <c r="E28" s="4">
        <f t="shared" si="9"/>
        <v>26</v>
      </c>
      <c r="F28" s="4">
        <v>67.099999999999994</v>
      </c>
      <c r="G28" s="4">
        <v>70.25</v>
      </c>
      <c r="H28" s="6">
        <f t="shared" si="3"/>
        <v>1.0978277855914986</v>
      </c>
      <c r="J28">
        <f t="shared" si="0"/>
        <v>9.3333487062486217E-2</v>
      </c>
      <c r="K28">
        <f t="shared" si="1"/>
        <v>0.11076963395179668</v>
      </c>
      <c r="L28" s="6">
        <f t="shared" si="4"/>
        <v>0.84259091352691384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0.64720032641036807</v>
      </c>
      <c r="T28">
        <f t="shared" si="6"/>
        <v>0.76721733447235885</v>
      </c>
      <c r="U28">
        <f t="shared" si="7"/>
        <v>0.8435684353449463</v>
      </c>
      <c r="X28" s="4">
        <v>0.85264880498996765</v>
      </c>
    </row>
    <row r="29" spans="1:24" x14ac:dyDescent="0.25">
      <c r="A29" s="4">
        <f t="shared" si="8"/>
        <v>27</v>
      </c>
      <c r="B29" s="4">
        <v>75.040000000000006</v>
      </c>
      <c r="C29" s="4">
        <v>81.06</v>
      </c>
      <c r="D29" s="6">
        <f t="shared" si="2"/>
        <v>1.0954054054054054</v>
      </c>
      <c r="E29" s="4">
        <f t="shared" si="9"/>
        <v>27</v>
      </c>
      <c r="F29" s="4">
        <v>63.99</v>
      </c>
      <c r="G29" s="4">
        <v>76.040000000000006</v>
      </c>
      <c r="H29" s="6">
        <f t="shared" si="3"/>
        <v>1.0685778527262508</v>
      </c>
      <c r="J29">
        <f t="shared" si="0"/>
        <v>6.6328654822594132E-2</v>
      </c>
      <c r="K29">
        <f t="shared" si="1"/>
        <v>9.1124527995992757E-2</v>
      </c>
      <c r="L29" s="6">
        <f t="shared" si="4"/>
        <v>0.7278902429597327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0.66949813676862802</v>
      </c>
      <c r="T29">
        <f t="shared" si="6"/>
        <v>0.75970489935289076</v>
      </c>
      <c r="U29">
        <f t="shared" si="7"/>
        <v>0.88126078604850389</v>
      </c>
      <c r="X29" s="4">
        <v>0.41847299805805516</v>
      </c>
    </row>
    <row r="30" spans="1:24" x14ac:dyDescent="0.25">
      <c r="A30" s="4">
        <f t="shared" si="8"/>
        <v>28</v>
      </c>
      <c r="B30" s="4">
        <v>74</v>
      </c>
      <c r="C30" s="4">
        <v>77.180000000000007</v>
      </c>
      <c r="D30" s="6">
        <f t="shared" si="2"/>
        <v>1.0850555321242796</v>
      </c>
      <c r="E30" s="4">
        <f t="shared" si="9"/>
        <v>28</v>
      </c>
      <c r="F30" s="4">
        <v>71.16</v>
      </c>
      <c r="G30" s="4">
        <v>74.239999999999995</v>
      </c>
      <c r="H30" s="6">
        <f t="shared" si="3"/>
        <v>1.0497737556561086</v>
      </c>
      <c r="J30">
        <f t="shared" si="0"/>
        <v>4.8574670148557181E-2</v>
      </c>
      <c r="K30">
        <f t="shared" si="1"/>
        <v>8.1631167364049032E-2</v>
      </c>
      <c r="L30" s="6">
        <f t="shared" si="4"/>
        <v>0.59505053911491435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0.69532217519606077</v>
      </c>
      <c r="T30">
        <f t="shared" si="6"/>
        <v>0.7510044301098705</v>
      </c>
      <c r="U30">
        <f t="shared" si="7"/>
        <v>0.92585628968172196</v>
      </c>
      <c r="X30" s="4">
        <v>0.66973455059858811</v>
      </c>
    </row>
    <row r="31" spans="1:24" x14ac:dyDescent="0.25">
      <c r="A31" s="4">
        <f t="shared" si="8"/>
        <v>29</v>
      </c>
      <c r="B31" s="4">
        <v>71.13</v>
      </c>
      <c r="C31" s="4">
        <v>77.19</v>
      </c>
      <c r="D31" s="6">
        <f t="shared" si="2"/>
        <v>1.0415598434759141</v>
      </c>
      <c r="E31" s="4">
        <f t="shared" si="9"/>
        <v>29</v>
      </c>
      <c r="F31" s="4">
        <v>70.72</v>
      </c>
      <c r="G31" s="4">
        <v>80.47</v>
      </c>
      <c r="H31" s="6">
        <f t="shared" si="3"/>
        <v>1.1059648158328752</v>
      </c>
      <c r="J31">
        <f t="shared" si="0"/>
        <v>0.10071809050811996</v>
      </c>
      <c r="K31">
        <f t="shared" si="1"/>
        <v>4.0719438998494936E-2</v>
      </c>
      <c r="L31" s="6">
        <f t="shared" si="4"/>
        <v>2.4734645905078083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0.33015848360528216</v>
      </c>
      <c r="T31">
        <f t="shared" si="6"/>
        <v>0.87403303681989952</v>
      </c>
      <c r="U31">
        <f t="shared" si="7"/>
        <v>0.37774142360400681</v>
      </c>
      <c r="X31" s="4">
        <v>0.82181704636533504</v>
      </c>
    </row>
    <row r="32" spans="1:24" x14ac:dyDescent="0.25">
      <c r="A32" s="5">
        <f t="shared" si="8"/>
        <v>30</v>
      </c>
      <c r="B32" s="4">
        <v>74.11</v>
      </c>
      <c r="C32" s="4">
        <v>77.319999999999993</v>
      </c>
      <c r="D32" s="6">
        <f t="shared" si="2"/>
        <v>1.0101907499346745</v>
      </c>
      <c r="E32" s="5">
        <f t="shared" si="9"/>
        <v>30</v>
      </c>
      <c r="F32" s="5">
        <v>72.760000000000005</v>
      </c>
      <c r="G32" s="5">
        <v>74.7</v>
      </c>
      <c r="H32" s="6">
        <f t="shared" si="3"/>
        <v>0.9982627288520648</v>
      </c>
      <c r="I32" s="3"/>
      <c r="J32">
        <f t="shared" si="0"/>
        <v>-1.7387819534954243E-3</v>
      </c>
      <c r="K32">
        <f t="shared" si="1"/>
        <v>1.013917434257377E-2</v>
      </c>
      <c r="L32" s="6">
        <f t="shared" si="4"/>
        <v>-0.17149147403397391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0.84433794255220462</v>
      </c>
      <c r="T32" s="3">
        <f t="shared" si="6"/>
        <v>0.70079899441667093</v>
      </c>
      <c r="U32">
        <f t="shared" si="7"/>
        <v>1.2048218523130334</v>
      </c>
      <c r="X32" s="4">
        <v>0.79232697183459522</v>
      </c>
    </row>
    <row r="33" spans="1:24" x14ac:dyDescent="0.25">
      <c r="A33" s="4">
        <f t="shared" si="8"/>
        <v>31</v>
      </c>
      <c r="B33" s="4">
        <v>76.540000000000006</v>
      </c>
      <c r="C33" s="4">
        <v>79.540000000000006</v>
      </c>
      <c r="D33" s="6">
        <f t="shared" si="2"/>
        <v>1.151085383502171</v>
      </c>
      <c r="E33" s="4">
        <f t="shared" si="9"/>
        <v>31</v>
      </c>
      <c r="F33" s="4">
        <v>74.83</v>
      </c>
      <c r="G33" s="4">
        <v>67.64</v>
      </c>
      <c r="H33" s="6">
        <f t="shared" si="3"/>
        <v>1.0493329196400869</v>
      </c>
      <c r="J33">
        <f t="shared" si="0"/>
        <v>4.8154647643087786E-2</v>
      </c>
      <c r="K33">
        <f t="shared" si="1"/>
        <v>0.1407053090059206</v>
      </c>
      <c r="L33" s="6">
        <f t="shared" si="4"/>
        <v>0.34223760271235776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0.7444690100327177</v>
      </c>
      <c r="T33">
        <f t="shared" si="6"/>
        <v>0.73444619402724864</v>
      </c>
      <c r="U33">
        <f t="shared" si="7"/>
        <v>1.0136467668931746</v>
      </c>
      <c r="X33" s="4">
        <v>0.46022528491008835</v>
      </c>
    </row>
    <row r="34" spans="1:24" x14ac:dyDescent="0.25">
      <c r="A34" s="4">
        <f t="shared" si="8"/>
        <v>32</v>
      </c>
      <c r="B34" s="4">
        <v>69.099999999999994</v>
      </c>
      <c r="C34" s="4">
        <v>78.06</v>
      </c>
      <c r="D34" s="6">
        <f t="shared" si="2"/>
        <v>1.1095948827292113</v>
      </c>
      <c r="E34" s="4">
        <f t="shared" si="9"/>
        <v>32</v>
      </c>
      <c r="F34" s="4">
        <v>64.459999999999994</v>
      </c>
      <c r="G34" s="4">
        <v>67.22</v>
      </c>
      <c r="H34" s="6">
        <f t="shared" si="3"/>
        <v>1.0327239207251497</v>
      </c>
      <c r="J34">
        <f t="shared" si="0"/>
        <v>3.2199894712663601E-2</v>
      </c>
      <c r="K34">
        <f t="shared" si="1"/>
        <v>0.10399497819207099</v>
      </c>
      <c r="L34" s="6">
        <f t="shared" si="4"/>
        <v>0.30962932318897929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0.75080805957206254</v>
      </c>
      <c r="T34">
        <f t="shared" si="6"/>
        <v>0.73231048215158545</v>
      </c>
      <c r="U34">
        <f t="shared" si="7"/>
        <v>1.0252592006687242</v>
      </c>
      <c r="X34" s="4">
        <v>0.86537244737175412</v>
      </c>
    </row>
    <row r="35" spans="1:24" x14ac:dyDescent="0.25">
      <c r="A35" s="4">
        <f t="shared" si="8"/>
        <v>33</v>
      </c>
      <c r="B35" s="4">
        <v>70.349999999999994</v>
      </c>
      <c r="C35" s="4">
        <v>77.400000000000006</v>
      </c>
      <c r="D35" s="6">
        <f t="shared" si="2"/>
        <v>1.0796484865392664</v>
      </c>
      <c r="E35" s="4">
        <f t="shared" si="9"/>
        <v>33</v>
      </c>
      <c r="F35" s="4">
        <v>65.09</v>
      </c>
      <c r="G35" s="4">
        <v>78.17</v>
      </c>
      <c r="H35" s="6">
        <f t="shared" si="3"/>
        <v>1.1125818388841446</v>
      </c>
      <c r="J35">
        <f t="shared" si="0"/>
        <v>0.10668329539455811</v>
      </c>
      <c r="K35">
        <f t="shared" si="1"/>
        <v>7.6635512730900648E-2</v>
      </c>
      <c r="L35" s="6">
        <f t="shared" si="4"/>
        <v>1.3920869267120035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0.54037830144718657</v>
      </c>
      <c r="T35">
        <f t="shared" si="6"/>
        <v>0.80320712535192951</v>
      </c>
      <c r="U35">
        <f t="shared" si="7"/>
        <v>0.67277578147780615</v>
      </c>
      <c r="X35" s="4">
        <v>0.64523518120230283</v>
      </c>
    </row>
    <row r="36" spans="1:24" x14ac:dyDescent="0.25">
      <c r="A36" s="4">
        <f t="shared" si="8"/>
        <v>34</v>
      </c>
      <c r="B36" s="4">
        <v>71.69</v>
      </c>
      <c r="C36" s="4">
        <v>74.819999999999993</v>
      </c>
      <c r="D36" s="6">
        <f t="shared" si="2"/>
        <v>1.0325696936240685</v>
      </c>
      <c r="E36" s="4">
        <f t="shared" si="9"/>
        <v>34</v>
      </c>
      <c r="F36" s="4">
        <v>70.260000000000005</v>
      </c>
      <c r="G36" s="4">
        <v>76.709999999999994</v>
      </c>
      <c r="H36" s="6">
        <f t="shared" si="3"/>
        <v>1.085007072135785</v>
      </c>
      <c r="I36" s="8"/>
      <c r="J36">
        <f t="shared" si="0"/>
        <v>8.1586505068677817E-2</v>
      </c>
      <c r="K36">
        <f t="shared" si="1"/>
        <v>3.205054345306893E-2</v>
      </c>
      <c r="L36" s="6">
        <f t="shared" si="4"/>
        <v>2.5455576186451738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0.3161435989353783</v>
      </c>
      <c r="T36" s="3">
        <f t="shared" si="6"/>
        <v>0.87875484179078445</v>
      </c>
      <c r="U36">
        <f t="shared" si="7"/>
        <v>0.35976313745380917</v>
      </c>
      <c r="X36" s="4">
        <v>0.72864952749014955</v>
      </c>
    </row>
    <row r="37" spans="1:24" x14ac:dyDescent="0.25">
      <c r="A37" s="5">
        <f t="shared" si="8"/>
        <v>35</v>
      </c>
      <c r="B37" s="4">
        <v>72.459999999999994</v>
      </c>
      <c r="C37" s="4">
        <v>80.34</v>
      </c>
      <c r="D37" s="6">
        <f t="shared" si="2"/>
        <v>1.1646854160626268</v>
      </c>
      <c r="E37" s="5">
        <f t="shared" si="9"/>
        <v>35</v>
      </c>
      <c r="F37" s="5">
        <v>70.7</v>
      </c>
      <c r="G37" s="5">
        <v>74.900000000000006</v>
      </c>
      <c r="H37" s="6">
        <f t="shared" si="3"/>
        <v>1.0168341026337226</v>
      </c>
      <c r="I37" s="8"/>
      <c r="J37">
        <f t="shared" si="0"/>
        <v>1.6693979506254689E-2</v>
      </c>
      <c r="K37">
        <f t="shared" si="1"/>
        <v>0.15245102142244121</v>
      </c>
      <c r="L37" s="6">
        <f t="shared" si="4"/>
        <v>0.10950388754691077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0.78971244426088061</v>
      </c>
      <c r="T37" s="3">
        <f t="shared" si="6"/>
        <v>0.71920306661877254</v>
      </c>
      <c r="U37">
        <f t="shared" si="7"/>
        <v>1.0980382049448114</v>
      </c>
      <c r="X37" s="4">
        <v>0.9370710205736057</v>
      </c>
    </row>
    <row r="38" spans="1:24" x14ac:dyDescent="0.25">
      <c r="A38" s="4">
        <f t="shared" si="8"/>
        <v>36</v>
      </c>
      <c r="B38" s="4">
        <v>68.98</v>
      </c>
      <c r="C38" s="4">
        <v>78.510000000000005</v>
      </c>
      <c r="D38" s="6">
        <f t="shared" si="2"/>
        <v>1.003579189569219</v>
      </c>
      <c r="E38" s="4">
        <f t="shared" si="9"/>
        <v>36</v>
      </c>
      <c r="F38" s="4">
        <v>73.66</v>
      </c>
      <c r="G38" s="4">
        <v>79.150000000000006</v>
      </c>
      <c r="H38" s="6">
        <f t="shared" si="3"/>
        <v>1.0885710356209601</v>
      </c>
      <c r="J38">
        <f t="shared" si="0"/>
        <v>8.4865859665055846E-2</v>
      </c>
      <c r="K38">
        <f t="shared" si="1"/>
        <v>3.5727995131749372E-3</v>
      </c>
      <c r="L38" s="6">
        <f t="shared" si="4"/>
        <v>23.753322668150652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-3.8066459266884864</v>
      </c>
      <c r="T38">
        <f t="shared" si="6"/>
        <v>2.2677786214731959</v>
      </c>
      <c r="U38">
        <f t="shared" si="7"/>
        <v>-1.678579156997084</v>
      </c>
      <c r="X38" s="4">
        <v>0.91740482824009062</v>
      </c>
    </row>
    <row r="39" spans="1:24" x14ac:dyDescent="0.25">
      <c r="A39" s="5">
        <f t="shared" si="8"/>
        <v>37</v>
      </c>
      <c r="B39" s="4">
        <v>78.23</v>
      </c>
      <c r="C39" s="4">
        <v>85.01</v>
      </c>
      <c r="D39" s="6">
        <f t="shared" si="2"/>
        <v>1.0703852933769831</v>
      </c>
      <c r="E39" s="5">
        <f t="shared" si="9"/>
        <v>37</v>
      </c>
      <c r="F39" s="5">
        <v>72.709999999999994</v>
      </c>
      <c r="G39" s="5">
        <v>77.459999999999994</v>
      </c>
      <c r="H39" s="6">
        <f t="shared" si="3"/>
        <v>1.1095831542758916</v>
      </c>
      <c r="I39" s="3"/>
      <c r="J39">
        <f t="shared" si="0"/>
        <v>0.10398440810429599</v>
      </c>
      <c r="K39">
        <f t="shared" si="1"/>
        <v>6.8018670926162025E-2</v>
      </c>
      <c r="L39" s="6">
        <f t="shared" si="4"/>
        <v>1.5287627160074435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0.51380852800815302</v>
      </c>
      <c r="T39" s="3">
        <f t="shared" si="6"/>
        <v>0.81215884284762363</v>
      </c>
      <c r="U39">
        <f t="shared" si="7"/>
        <v>0.63264536553787576</v>
      </c>
      <c r="X39" s="4">
        <v>0.53745001104968848</v>
      </c>
    </row>
    <row r="40" spans="1:24" x14ac:dyDescent="0.25">
      <c r="A40" s="4">
        <f t="shared" si="8"/>
        <v>38</v>
      </c>
      <c r="B40" s="4">
        <v>79.42</v>
      </c>
      <c r="C40" s="4">
        <v>85.36</v>
      </c>
      <c r="D40" s="6">
        <f t="shared" si="2"/>
        <v>1.1044119549747702</v>
      </c>
      <c r="E40" s="4">
        <f t="shared" si="9"/>
        <v>38</v>
      </c>
      <c r="F40" s="4">
        <v>69.81</v>
      </c>
      <c r="G40" s="4">
        <v>76.42</v>
      </c>
      <c r="H40" s="6">
        <f t="shared" si="3"/>
        <v>1.0842792281498297</v>
      </c>
      <c r="J40">
        <f t="shared" si="0"/>
        <v>8.091546039082978E-2</v>
      </c>
      <c r="K40">
        <f t="shared" si="1"/>
        <v>9.9313025874718158E-2</v>
      </c>
      <c r="L40" s="6">
        <f t="shared" si="4"/>
        <v>0.81475173753041596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0.65261226222408719</v>
      </c>
      <c r="T40">
        <f t="shared" si="6"/>
        <v>0.7653939798012922</v>
      </c>
      <c r="U40">
        <f t="shared" si="7"/>
        <v>0.85264880498996765</v>
      </c>
      <c r="X40" s="4">
        <v>0.82873055731179857</v>
      </c>
    </row>
    <row r="41" spans="1:24" x14ac:dyDescent="0.25">
      <c r="A41" s="4">
        <f t="shared" si="8"/>
        <v>39</v>
      </c>
      <c r="B41" s="4">
        <v>77.290000000000006</v>
      </c>
      <c r="C41" s="4">
        <v>81.87</v>
      </c>
      <c r="D41" s="6">
        <f t="shared" si="2"/>
        <v>1.0385639984777371</v>
      </c>
      <c r="E41" s="4">
        <f t="shared" si="9"/>
        <v>39</v>
      </c>
      <c r="F41" s="4">
        <v>70.48</v>
      </c>
      <c r="G41" s="4">
        <v>78.64</v>
      </c>
      <c r="H41" s="6">
        <f t="shared" si="3"/>
        <v>1.0914642609299099</v>
      </c>
      <c r="J41">
        <f t="shared" si="0"/>
        <v>8.752015339338011E-2</v>
      </c>
      <c r="K41">
        <f t="shared" si="1"/>
        <v>3.7838988316540083E-2</v>
      </c>
      <c r="L41" s="6">
        <f t="shared" si="4"/>
        <v>2.3129622986015068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0.36136012915186716</v>
      </c>
      <c r="T41">
        <f t="shared" si="6"/>
        <v>0.86352077870920441</v>
      </c>
      <c r="U41">
        <f t="shared" si="7"/>
        <v>0.41847299805805516</v>
      </c>
      <c r="X41" s="4">
        <v>0.8071505839190859</v>
      </c>
    </row>
    <row r="42" spans="1:24" x14ac:dyDescent="0.25">
      <c r="A42" s="4">
        <f t="shared" si="8"/>
        <v>40</v>
      </c>
      <c r="B42" s="4">
        <v>78.83</v>
      </c>
      <c r="C42" s="4">
        <v>81.290000000000006</v>
      </c>
      <c r="D42" s="6">
        <f t="shared" si="2"/>
        <v>1.1481638418079096</v>
      </c>
      <c r="E42" s="4">
        <f t="shared" si="9"/>
        <v>40</v>
      </c>
      <c r="F42" s="4">
        <v>72.05</v>
      </c>
      <c r="G42" s="4">
        <v>81.47</v>
      </c>
      <c r="H42" s="6">
        <f t="shared" si="3"/>
        <v>1.2137961859356377</v>
      </c>
      <c r="J42">
        <f t="shared" si="0"/>
        <v>0.19375279216359967</v>
      </c>
      <c r="K42">
        <f t="shared" si="1"/>
        <v>0.13816400705880691</v>
      </c>
      <c r="L42" s="6">
        <f t="shared" si="4"/>
        <v>1.4023391206447309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0.53838527494666444</v>
      </c>
      <c r="T42">
        <f t="shared" si="6"/>
        <v>0.80387860304574743</v>
      </c>
      <c r="U42">
        <f t="shared" si="7"/>
        <v>0.66973455059858811</v>
      </c>
      <c r="X42" s="4">
        <v>0.73085073950876944</v>
      </c>
    </row>
    <row r="43" spans="1:24" x14ac:dyDescent="0.25">
      <c r="A43" s="4">
        <f t="shared" si="8"/>
        <v>41</v>
      </c>
      <c r="B43" s="4">
        <v>70.8</v>
      </c>
      <c r="C43" s="4">
        <v>81.41</v>
      </c>
      <c r="D43" s="6">
        <f t="shared" si="2"/>
        <v>1.0946618260051095</v>
      </c>
      <c r="E43" s="4">
        <f t="shared" si="9"/>
        <v>41</v>
      </c>
      <c r="F43" s="4">
        <v>67.12</v>
      </c>
      <c r="G43" s="4">
        <v>72.790000000000006</v>
      </c>
      <c r="H43" s="6">
        <f t="shared" si="3"/>
        <v>1.0857696897374702</v>
      </c>
      <c r="J43">
        <f t="shared" si="0"/>
        <v>8.2289126956339012E-2</v>
      </c>
      <c r="K43">
        <f t="shared" si="1"/>
        <v>9.0445480870677483E-2</v>
      </c>
      <c r="L43" s="6">
        <f t="shared" si="4"/>
        <v>0.90982021615871833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0.6341309499787452</v>
      </c>
      <c r="T43">
        <f t="shared" si="6"/>
        <v>0.77162058487753149</v>
      </c>
      <c r="U43">
        <f t="shared" si="7"/>
        <v>0.82181704636533504</v>
      </c>
      <c r="X43" s="4">
        <v>0.71755122955235373</v>
      </c>
    </row>
    <row r="44" spans="1:24" x14ac:dyDescent="0.25">
      <c r="A44" s="4">
        <f t="shared" si="8"/>
        <v>42</v>
      </c>
      <c r="B44" s="4">
        <v>74.37</v>
      </c>
      <c r="C44" s="4">
        <v>81.900000000000006</v>
      </c>
      <c r="D44" s="6">
        <f t="shared" si="2"/>
        <v>1.1226867717614806</v>
      </c>
      <c r="E44" s="4">
        <f t="shared" si="9"/>
        <v>42</v>
      </c>
      <c r="F44" s="4">
        <v>67.040000000000006</v>
      </c>
      <c r="G44" s="4">
        <v>75.52</v>
      </c>
      <c r="H44" s="6">
        <f t="shared" si="3"/>
        <v>1.1229739776951673</v>
      </c>
      <c r="J44">
        <f t="shared" si="0"/>
        <v>0.11598050335529675</v>
      </c>
      <c r="K44">
        <f t="shared" si="1"/>
        <v>0.11572471589022919</v>
      </c>
      <c r="L44" s="6">
        <f t="shared" si="4"/>
        <v>1.0022103097259722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0.61617031578927106</v>
      </c>
      <c r="T44">
        <f t="shared" si="6"/>
        <v>0.77767176644581237</v>
      </c>
      <c r="U44">
        <f t="shared" si="7"/>
        <v>0.79232697183459522</v>
      </c>
      <c r="X44" s="4">
        <v>0.78783872481076533</v>
      </c>
    </row>
    <row r="45" spans="1:24" x14ac:dyDescent="0.25">
      <c r="A45" s="4">
        <f t="shared" si="8"/>
        <v>43</v>
      </c>
      <c r="B45" s="4">
        <v>72.95</v>
      </c>
      <c r="C45" s="4">
        <v>79.42</v>
      </c>
      <c r="D45" s="6">
        <f t="shared" si="2"/>
        <v>1.0694855911661729</v>
      </c>
      <c r="E45" s="4">
        <f t="shared" si="9"/>
        <v>43</v>
      </c>
      <c r="F45" s="4">
        <v>67.25</v>
      </c>
      <c r="G45" s="4">
        <v>74.28</v>
      </c>
      <c r="H45" s="6">
        <f t="shared" si="3"/>
        <v>1.1555693839452397</v>
      </c>
      <c r="J45">
        <f t="shared" si="0"/>
        <v>0.14459319561519329</v>
      </c>
      <c r="K45">
        <f t="shared" si="1"/>
        <v>6.7177776954171403E-2</v>
      </c>
      <c r="L45" s="6">
        <f t="shared" si="4"/>
        <v>2.1523962561880334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0.3925741677970464</v>
      </c>
      <c r="T45">
        <f t="shared" si="6"/>
        <v>0.85300434519529156</v>
      </c>
      <c r="U45">
        <f t="shared" si="7"/>
        <v>0.46022528491008835</v>
      </c>
      <c r="X45" s="4">
        <v>0.58231980623025403</v>
      </c>
    </row>
    <row r="46" spans="1:24" x14ac:dyDescent="0.25">
      <c r="A46" s="4">
        <f t="shared" si="8"/>
        <v>44</v>
      </c>
      <c r="B46" s="4">
        <v>74.260000000000005</v>
      </c>
      <c r="C46" s="4">
        <v>79.27</v>
      </c>
      <c r="D46" s="6">
        <f t="shared" si="2"/>
        <v>1.1435372186959032</v>
      </c>
      <c r="E46" s="4">
        <f t="shared" si="9"/>
        <v>44</v>
      </c>
      <c r="F46" s="4">
        <v>64.28</v>
      </c>
      <c r="G46" s="4">
        <v>73.55</v>
      </c>
      <c r="H46" s="6">
        <f t="shared" si="3"/>
        <v>1.1096861798430899</v>
      </c>
      <c r="J46">
        <f t="shared" si="0"/>
        <v>0.10407725448908436</v>
      </c>
      <c r="K46">
        <f t="shared" si="1"/>
        <v>0.13412628200165927</v>
      </c>
      <c r="L46" s="6">
        <f t="shared" si="4"/>
        <v>0.77596465760377098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0.66015247056182702</v>
      </c>
      <c r="T46">
        <f t="shared" si="6"/>
        <v>0.76285358121441671</v>
      </c>
      <c r="U46">
        <f t="shared" si="7"/>
        <v>0.86537244737175412</v>
      </c>
      <c r="X46" s="4">
        <v>0.87010727418658718</v>
      </c>
    </row>
    <row r="47" spans="1:24" x14ac:dyDescent="0.25">
      <c r="A47" s="4">
        <f t="shared" si="8"/>
        <v>45</v>
      </c>
      <c r="B47" s="4">
        <v>69.319999999999993</v>
      </c>
      <c r="C47" s="4">
        <v>77.69</v>
      </c>
      <c r="D47" s="6">
        <f t="shared" si="2"/>
        <v>1.0704050702672911</v>
      </c>
      <c r="E47" s="4">
        <f t="shared" si="9"/>
        <v>45</v>
      </c>
      <c r="F47" s="4">
        <v>66.28</v>
      </c>
      <c r="G47" s="4">
        <v>73.959999999999994</v>
      </c>
      <c r="H47" s="6">
        <f t="shared" si="3"/>
        <v>1.106357516828721</v>
      </c>
      <c r="J47">
        <f t="shared" si="0"/>
        <v>0.10107310297097187</v>
      </c>
      <c r="K47">
        <f t="shared" si="1"/>
        <v>6.8037147177405027E-2</v>
      </c>
      <c r="L47" s="6">
        <f t="shared" si="4"/>
        <v>1.4855576279150342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0.52220759713331744</v>
      </c>
      <c r="T47">
        <f t="shared" si="6"/>
        <v>0.80932908239792323</v>
      </c>
      <c r="U47">
        <f t="shared" si="7"/>
        <v>0.64523518120230283</v>
      </c>
      <c r="X47" s="4">
        <v>0.87543559340241206</v>
      </c>
    </row>
    <row r="48" spans="1:24" x14ac:dyDescent="0.25">
      <c r="A48" s="4">
        <f t="shared" si="8"/>
        <v>46</v>
      </c>
      <c r="B48" s="4">
        <v>72.58</v>
      </c>
      <c r="C48" s="4">
        <v>81.34</v>
      </c>
      <c r="D48" s="6">
        <f t="shared" si="2"/>
        <v>1.0592525068368277</v>
      </c>
      <c r="E48" s="4">
        <f t="shared" si="9"/>
        <v>46</v>
      </c>
      <c r="F48" s="4">
        <v>66.849999999999994</v>
      </c>
      <c r="G48" s="4">
        <v>75.849999999999994</v>
      </c>
      <c r="H48" s="6">
        <f t="shared" si="3"/>
        <v>1.0719332956472583</v>
      </c>
      <c r="J48">
        <f t="shared" si="0"/>
        <v>6.946383650295665E-2</v>
      </c>
      <c r="K48">
        <f t="shared" si="1"/>
        <v>5.7563477136626282E-2</v>
      </c>
      <c r="L48" s="6">
        <f t="shared" si="4"/>
        <v>1.2067345469434552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0.57641080407419243</v>
      </c>
      <c r="T48">
        <f t="shared" si="6"/>
        <v>0.79106728588660868</v>
      </c>
      <c r="U48">
        <f t="shared" si="7"/>
        <v>0.72864952749014955</v>
      </c>
      <c r="X48" s="4">
        <v>0.73606242425478507</v>
      </c>
    </row>
    <row r="49" spans="1:24" x14ac:dyDescent="0.25">
      <c r="A49" s="4">
        <f t="shared" si="8"/>
        <v>47</v>
      </c>
      <c r="B49" s="4">
        <v>76.790000000000006</v>
      </c>
      <c r="C49" s="4">
        <v>81.99</v>
      </c>
      <c r="D49" s="6">
        <f t="shared" si="2"/>
        <v>1.1021642693910472</v>
      </c>
      <c r="E49" s="4">
        <f t="shared" si="9"/>
        <v>47</v>
      </c>
      <c r="F49" s="4">
        <v>70.760000000000005</v>
      </c>
      <c r="G49" s="4">
        <v>75.17</v>
      </c>
      <c r="H49" s="6">
        <f t="shared" si="3"/>
        <v>1.0562034565125755</v>
      </c>
      <c r="I49" s="3"/>
      <c r="J49">
        <f t="shared" si="0"/>
        <v>5.4680833878197777E-2</v>
      </c>
      <c r="K49">
        <f t="shared" si="1"/>
        <v>9.7275764404836318E-2</v>
      </c>
      <c r="L49" s="6">
        <f t="shared" si="4"/>
        <v>0.56212186265255581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0.70172350990034316</v>
      </c>
      <c r="T49" s="3">
        <f t="shared" si="6"/>
        <v>0.74884773351629186</v>
      </c>
      <c r="U49">
        <f t="shared" si="7"/>
        <v>0.9370710205736057</v>
      </c>
      <c r="X49" s="4">
        <v>0.80091421343123637</v>
      </c>
    </row>
    <row r="50" spans="1:24" x14ac:dyDescent="0.25">
      <c r="A50" s="4">
        <f t="shared" si="8"/>
        <v>48</v>
      </c>
      <c r="B50" s="4">
        <v>74.39</v>
      </c>
      <c r="C50" s="4">
        <v>83.38</v>
      </c>
      <c r="D50" s="6">
        <f t="shared" si="2"/>
        <v>1.202307137707282</v>
      </c>
      <c r="E50" s="4">
        <f t="shared" si="9"/>
        <v>48</v>
      </c>
      <c r="F50" s="4">
        <v>71.17</v>
      </c>
      <c r="G50" s="4">
        <v>73.37</v>
      </c>
      <c r="H50" s="6">
        <f t="shared" si="3"/>
        <v>1.1210084033613446</v>
      </c>
      <c r="J50">
        <f t="shared" si="0"/>
        <v>0.11422864036999397</v>
      </c>
      <c r="K50">
        <f t="shared" si="1"/>
        <v>0.18424232569181034</v>
      </c>
      <c r="L50" s="6">
        <f t="shared" si="4"/>
        <v>0.6199913073235348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0.69047368985630486</v>
      </c>
      <c r="T50">
        <f t="shared" si="6"/>
        <v>0.75263795066446237</v>
      </c>
      <c r="U50">
        <f t="shared" si="7"/>
        <v>0.91740482824009062</v>
      </c>
      <c r="X50" s="4">
        <v>0.74775756400123072</v>
      </c>
    </row>
    <row r="51" spans="1:24" x14ac:dyDescent="0.25">
      <c r="A51" s="4">
        <f t="shared" si="8"/>
        <v>49</v>
      </c>
      <c r="B51" s="4">
        <v>69.349999999999994</v>
      </c>
      <c r="C51" s="4">
        <v>80.56</v>
      </c>
      <c r="D51" s="6">
        <f t="shared" si="2"/>
        <v>1.0817778971397878</v>
      </c>
      <c r="E51" s="4">
        <f t="shared" si="9"/>
        <v>49</v>
      </c>
      <c r="F51" s="4">
        <v>65.45</v>
      </c>
      <c r="G51" s="4">
        <v>74.489999999999995</v>
      </c>
      <c r="H51" s="6">
        <f t="shared" si="3"/>
        <v>1.1579356443339033</v>
      </c>
      <c r="J51">
        <f t="shared" si="0"/>
        <v>0.14663880276527591</v>
      </c>
      <c r="K51">
        <f t="shared" si="1"/>
        <v>7.8605888687752631E-2</v>
      </c>
      <c r="L51" s="6">
        <f t="shared" si="4"/>
        <v>1.8654938607433276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0.44834799347149717</v>
      </c>
      <c r="T51">
        <f t="shared" si="6"/>
        <v>0.83421338590324512</v>
      </c>
      <c r="U51">
        <f t="shared" si="7"/>
        <v>0.53745001104968848</v>
      </c>
      <c r="X51" s="4">
        <v>0.94817543691150918</v>
      </c>
    </row>
    <row r="52" spans="1:24" x14ac:dyDescent="0.25">
      <c r="A52" s="4">
        <f t="shared" si="8"/>
        <v>50</v>
      </c>
      <c r="B52" s="4">
        <v>74.47</v>
      </c>
      <c r="C52" s="4">
        <v>81.81</v>
      </c>
      <c r="D52" s="6">
        <f t="shared" si="2"/>
        <v>1.0162732919254658</v>
      </c>
      <c r="E52" s="4">
        <f t="shared" si="9"/>
        <v>50</v>
      </c>
      <c r="F52" s="4">
        <v>64.33</v>
      </c>
      <c r="G52" s="4">
        <v>68.83</v>
      </c>
      <c r="H52" s="6">
        <f t="shared" si="3"/>
        <v>1.0144436256448048</v>
      </c>
      <c r="J52">
        <f t="shared" si="0"/>
        <v>1.4340310129394795E-2</v>
      </c>
      <c r="K52">
        <f t="shared" si="1"/>
        <v>1.6142301101089107E-2</v>
      </c>
      <c r="L52" s="6">
        <f t="shared" si="4"/>
        <v>0.88836839553360003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0.63830118390826818</v>
      </c>
      <c r="T52">
        <f t="shared" si="6"/>
        <v>0.77021557643386873</v>
      </c>
      <c r="U52">
        <f t="shared" si="7"/>
        <v>0.82873055731179857</v>
      </c>
      <c r="X52" s="4">
        <v>0.83693717215792685</v>
      </c>
    </row>
    <row r="53" spans="1:24" x14ac:dyDescent="0.25">
      <c r="A53" s="4">
        <f t="shared" si="8"/>
        <v>51</v>
      </c>
      <c r="B53" s="4">
        <v>80.5</v>
      </c>
      <c r="C53" s="4">
        <v>82.79</v>
      </c>
      <c r="D53" s="6">
        <f t="shared" si="2"/>
        <v>1.1022500332845162</v>
      </c>
      <c r="E53" s="4">
        <f t="shared" si="9"/>
        <v>51</v>
      </c>
      <c r="F53" s="4">
        <v>67.849999999999994</v>
      </c>
      <c r="G53" s="4">
        <v>76.66</v>
      </c>
      <c r="H53" s="6">
        <f t="shared" si="3"/>
        <v>1.097494631352899</v>
      </c>
      <c r="I53" s="3"/>
      <c r="J53">
        <f t="shared" si="0"/>
        <v>9.302997424943818E-2</v>
      </c>
      <c r="K53">
        <f t="shared" si="1"/>
        <v>9.7353575452794244E-2</v>
      </c>
      <c r="L53" s="6">
        <f t="shared" si="4"/>
        <v>0.95558867578055684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0.62523356142825981</v>
      </c>
      <c r="T53" s="3">
        <f t="shared" si="6"/>
        <v>0.77461823590892342</v>
      </c>
      <c r="U53">
        <f t="shared" si="7"/>
        <v>0.8071505839190859</v>
      </c>
      <c r="X53" s="4">
        <v>0.88590878088274405</v>
      </c>
    </row>
    <row r="54" spans="1:24" x14ac:dyDescent="0.25">
      <c r="A54" s="4">
        <f t="shared" si="8"/>
        <v>52</v>
      </c>
      <c r="B54" s="4">
        <v>75.11</v>
      </c>
      <c r="C54" s="4">
        <v>80.98</v>
      </c>
      <c r="D54" s="6">
        <f t="shared" si="2"/>
        <v>1.0656665350704042</v>
      </c>
      <c r="E54" s="4">
        <f t="shared" si="9"/>
        <v>52</v>
      </c>
      <c r="F54" s="4">
        <v>69.849999999999994</v>
      </c>
      <c r="G54" s="4">
        <v>72.290000000000006</v>
      </c>
      <c r="H54" s="6">
        <f t="shared" si="3"/>
        <v>1.0792773962376829</v>
      </c>
      <c r="J54">
        <f t="shared" si="0"/>
        <v>7.6291739646147272E-2</v>
      </c>
      <c r="K54">
        <f t="shared" si="1"/>
        <v>6.3600457922321718E-2</v>
      </c>
      <c r="L54" s="6">
        <f t="shared" si="4"/>
        <v>1.199547018031317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0.57780805969471205</v>
      </c>
      <c r="T54">
        <f t="shared" si="6"/>
        <v>0.79059653149297926</v>
      </c>
      <c r="U54">
        <f t="shared" si="7"/>
        <v>0.73085073950876944</v>
      </c>
      <c r="X54" s="4">
        <v>0.87861682440608735</v>
      </c>
    </row>
    <row r="55" spans="1:24" x14ac:dyDescent="0.25">
      <c r="A55" s="4">
        <f t="shared" si="8"/>
        <v>53</v>
      </c>
      <c r="B55" s="4">
        <v>75.989999999999995</v>
      </c>
      <c r="C55" s="4">
        <v>80.45</v>
      </c>
      <c r="D55" s="6">
        <f t="shared" si="2"/>
        <v>1.0402120506852857</v>
      </c>
      <c r="E55" s="4">
        <f t="shared" si="9"/>
        <v>53</v>
      </c>
      <c r="F55" s="4">
        <v>66.98</v>
      </c>
      <c r="G55" s="4">
        <v>70.88</v>
      </c>
      <c r="H55" s="6">
        <f t="shared" si="3"/>
        <v>1.0502296636538746</v>
      </c>
      <c r="J55">
        <f t="shared" si="0"/>
        <v>4.9008867541510334E-2</v>
      </c>
      <c r="K55">
        <f t="shared" si="1"/>
        <v>3.9424587259241112E-2</v>
      </c>
      <c r="L55" s="6">
        <f t="shared" si="4"/>
        <v>1.243104137508064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0.56934055566843245</v>
      </c>
      <c r="T55">
        <f t="shared" si="6"/>
        <v>0.79344934859022831</v>
      </c>
      <c r="U55">
        <f t="shared" si="7"/>
        <v>0.71755122955235373</v>
      </c>
      <c r="X55" s="4">
        <v>4.9076423466529059E-2</v>
      </c>
    </row>
    <row r="56" spans="1:24" x14ac:dyDescent="0.25">
      <c r="A56" s="4">
        <f t="shared" si="8"/>
        <v>54</v>
      </c>
      <c r="B56" s="4">
        <v>77.34</v>
      </c>
      <c r="C56" s="4">
        <v>81.09</v>
      </c>
      <c r="D56" s="6">
        <f t="shared" si="2"/>
        <v>1.0836562875851932</v>
      </c>
      <c r="E56" s="4">
        <f t="shared" si="9"/>
        <v>54</v>
      </c>
      <c r="F56" s="4">
        <v>67.489999999999995</v>
      </c>
      <c r="G56" s="4">
        <v>75.37</v>
      </c>
      <c r="H56" s="6">
        <f t="shared" si="3"/>
        <v>1.0850849409732222</v>
      </c>
      <c r="J56">
        <f t="shared" si="0"/>
        <v>8.1658270539450711E-2</v>
      </c>
      <c r="K56">
        <f t="shared" si="1"/>
        <v>8.0340774864198827E-2</v>
      </c>
      <c r="L56" s="6">
        <f t="shared" si="4"/>
        <v>1.0163988420260928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0.61341206511012758</v>
      </c>
      <c r="T56">
        <f t="shared" si="6"/>
        <v>0.77860105855734107</v>
      </c>
      <c r="U56">
        <f t="shared" si="7"/>
        <v>0.78783872481076533</v>
      </c>
      <c r="X56" s="4">
        <v>0.7457008085677288</v>
      </c>
    </row>
    <row r="57" spans="1:24" x14ac:dyDescent="0.25">
      <c r="A57" s="4">
        <f t="shared" si="8"/>
        <v>55</v>
      </c>
      <c r="B57" s="4">
        <v>74.83</v>
      </c>
      <c r="C57" s="4">
        <v>78.36</v>
      </c>
      <c r="D57" s="6">
        <f t="shared" si="2"/>
        <v>1.0632293080054274</v>
      </c>
      <c r="E57" s="4">
        <f t="shared" si="9"/>
        <v>55</v>
      </c>
      <c r="F57" s="4">
        <v>69.459999999999994</v>
      </c>
      <c r="G57" s="4">
        <v>75.38</v>
      </c>
      <c r="H57" s="6">
        <f t="shared" si="3"/>
        <v>1.1101620029455079</v>
      </c>
      <c r="J57">
        <f t="shared" si="0"/>
        <v>0.10450595327433877</v>
      </c>
      <c r="K57">
        <f t="shared" si="1"/>
        <v>6.1310793881049042E-2</v>
      </c>
      <c r="L57" s="6">
        <f t="shared" si="4"/>
        <v>1.7045278108304061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0.47963979357456915</v>
      </c>
      <c r="T57">
        <f t="shared" si="6"/>
        <v>0.82367075349814844</v>
      </c>
      <c r="U57">
        <f t="shared" si="7"/>
        <v>0.58231980623025403</v>
      </c>
      <c r="X57" s="4">
        <v>0.8094120739498839</v>
      </c>
    </row>
    <row r="58" spans="1:24" x14ac:dyDescent="0.25">
      <c r="A58" s="4">
        <f t="shared" si="8"/>
        <v>56</v>
      </c>
      <c r="B58" s="4">
        <v>73.7</v>
      </c>
      <c r="C58" s="4">
        <v>82.19</v>
      </c>
      <c r="D58" s="6">
        <f t="shared" si="2"/>
        <v>1.11990734432484</v>
      </c>
      <c r="E58" s="4">
        <f t="shared" si="9"/>
        <v>56</v>
      </c>
      <c r="F58" s="4">
        <v>67.900000000000006</v>
      </c>
      <c r="G58" s="4">
        <v>71.400000000000006</v>
      </c>
      <c r="H58" s="6">
        <f t="shared" si="3"/>
        <v>1.0900763358778627</v>
      </c>
      <c r="J58">
        <f t="shared" si="0"/>
        <v>8.6247726704332547E-2</v>
      </c>
      <c r="K58">
        <f t="shared" si="1"/>
        <v>0.11324595360343727</v>
      </c>
      <c r="L58" s="6">
        <f t="shared" si="4"/>
        <v>0.76159654239261698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0.66294563215887536</v>
      </c>
      <c r="T58">
        <f t="shared" si="6"/>
        <v>0.76191252714054691</v>
      </c>
      <c r="U58">
        <f t="shared" si="7"/>
        <v>0.87010727418658718</v>
      </c>
      <c r="X58" s="4">
        <v>0.99515898114235113</v>
      </c>
    </row>
    <row r="59" spans="1:24" x14ac:dyDescent="0.25">
      <c r="A59" s="4">
        <f t="shared" si="8"/>
        <v>57</v>
      </c>
      <c r="B59" s="4">
        <v>73.39</v>
      </c>
      <c r="C59" s="4">
        <v>83.56</v>
      </c>
      <c r="D59" s="6">
        <f t="shared" si="2"/>
        <v>1.0981732159285058</v>
      </c>
      <c r="E59" s="4">
        <f t="shared" si="9"/>
        <v>57</v>
      </c>
      <c r="F59" s="4">
        <v>65.5</v>
      </c>
      <c r="G59" s="4">
        <v>75.040000000000006</v>
      </c>
      <c r="H59" s="6">
        <f t="shared" si="3"/>
        <v>1.0723063732495</v>
      </c>
      <c r="I59" s="3"/>
      <c r="J59">
        <f t="shared" si="0"/>
        <v>6.9811817758427361E-2</v>
      </c>
      <c r="K59">
        <f t="shared" si="1"/>
        <v>9.3648086499933739E-2</v>
      </c>
      <c r="L59" s="6">
        <f t="shared" si="4"/>
        <v>0.74546977271635717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0.66608067618394018</v>
      </c>
      <c r="T59" s="3">
        <f t="shared" si="6"/>
        <v>0.76085628823383067</v>
      </c>
      <c r="U59">
        <f t="shared" si="7"/>
        <v>0.87543559340241206</v>
      </c>
      <c r="X59" s="4">
        <v>0.55171132911292897</v>
      </c>
    </row>
    <row r="60" spans="1:24" x14ac:dyDescent="0.25">
      <c r="A60" s="4">
        <f t="shared" si="8"/>
        <v>58</v>
      </c>
      <c r="B60" s="4">
        <v>76.09</v>
      </c>
      <c r="C60" s="4">
        <v>80.72</v>
      </c>
      <c r="D60" s="6">
        <f t="shared" si="2"/>
        <v>1.1153793008152548</v>
      </c>
      <c r="E60" s="4">
        <f t="shared" si="9"/>
        <v>58</v>
      </c>
      <c r="F60" s="4">
        <v>69.98</v>
      </c>
      <c r="G60" s="4">
        <v>75.45</v>
      </c>
      <c r="H60" s="6">
        <f t="shared" si="3"/>
        <v>1.1378374302518475</v>
      </c>
      <c r="J60">
        <f t="shared" si="0"/>
        <v>0.12912946983308174</v>
      </c>
      <c r="K60">
        <f t="shared" si="1"/>
        <v>0.10919452716731709</v>
      </c>
      <c r="L60" s="6">
        <f t="shared" si="4"/>
        <v>1.1825635696486752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0.58110964206029758</v>
      </c>
      <c r="T60">
        <f t="shared" si="6"/>
        <v>0.78948418355770977</v>
      </c>
      <c r="U60">
        <f t="shared" si="7"/>
        <v>0.73606242425478507</v>
      </c>
      <c r="X60" s="4">
        <v>0.86816449645754945</v>
      </c>
    </row>
    <row r="61" spans="1:24" x14ac:dyDescent="0.25">
      <c r="A61" s="4">
        <f t="shared" si="8"/>
        <v>59</v>
      </c>
      <c r="B61" s="4">
        <v>72.37</v>
      </c>
      <c r="C61" s="4">
        <v>77.760000000000005</v>
      </c>
      <c r="D61" s="6">
        <f t="shared" si="2"/>
        <v>1.0614250614250613</v>
      </c>
      <c r="E61" s="4">
        <f t="shared" si="9"/>
        <v>59</v>
      </c>
      <c r="F61" s="4">
        <v>66.31</v>
      </c>
      <c r="G61" s="4">
        <v>70.16</v>
      </c>
      <c r="H61" s="6">
        <f t="shared" si="3"/>
        <v>1.022144522144522</v>
      </c>
      <c r="J61">
        <f t="shared" si="0"/>
        <v>2.1902892884220624E-2</v>
      </c>
      <c r="K61">
        <f t="shared" si="1"/>
        <v>5.9612402801515224E-2</v>
      </c>
      <c r="L61" s="6">
        <f t="shared" si="4"/>
        <v>0.36742174203492933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0.73957321334840975</v>
      </c>
      <c r="T61">
        <f t="shared" si="6"/>
        <v>0.73609565441631986</v>
      </c>
      <c r="U61">
        <f t="shared" si="7"/>
        <v>1.0047243302025026</v>
      </c>
      <c r="X61" s="4">
        <v>0.63603420785223541</v>
      </c>
    </row>
    <row r="62" spans="1:24" x14ac:dyDescent="0.25">
      <c r="A62" s="4">
        <f t="shared" si="8"/>
        <v>60</v>
      </c>
      <c r="B62" s="4">
        <v>73.260000000000005</v>
      </c>
      <c r="C62" s="4">
        <v>79.45</v>
      </c>
      <c r="D62" s="6">
        <f t="shared" si="2"/>
        <v>1.1359736917357737</v>
      </c>
      <c r="E62" s="4">
        <f t="shared" si="9"/>
        <v>60</v>
      </c>
      <c r="F62" s="4">
        <v>68.64</v>
      </c>
      <c r="G62" s="4">
        <v>75.31</v>
      </c>
      <c r="H62" s="6">
        <f t="shared" si="3"/>
        <v>1.0261616023981468</v>
      </c>
      <c r="J62">
        <f t="shared" si="0"/>
        <v>2.5825241556288833E-2</v>
      </c>
      <c r="K62">
        <f t="shared" si="1"/>
        <v>0.12749016134749533</v>
      </c>
      <c r="L62" s="6">
        <f t="shared" si="4"/>
        <v>0.20256654539716132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0.77162106357479188</v>
      </c>
      <c r="T62">
        <f t="shared" si="6"/>
        <v>0.72529829845733251</v>
      </c>
      <c r="U62">
        <f t="shared" si="7"/>
        <v>1.0638671912177171</v>
      </c>
      <c r="X62" s="4">
        <v>0.69118917864769402</v>
      </c>
    </row>
    <row r="63" spans="1:24" x14ac:dyDescent="0.25">
      <c r="A63" s="4">
        <f t="shared" si="8"/>
        <v>61</v>
      </c>
      <c r="B63" s="4">
        <v>69.94</v>
      </c>
      <c r="C63" s="4">
        <v>81.47</v>
      </c>
      <c r="D63" s="6">
        <f t="shared" si="2"/>
        <v>1.0353285042572118</v>
      </c>
      <c r="E63" s="4">
        <f t="shared" si="9"/>
        <v>61</v>
      </c>
      <c r="F63" s="4">
        <v>73.39</v>
      </c>
      <c r="G63" s="4">
        <v>76.67</v>
      </c>
      <c r="H63" s="6">
        <f t="shared" si="3"/>
        <v>1.1602602905569008</v>
      </c>
      <c r="J63">
        <f t="shared" si="0"/>
        <v>0.14864436835808054</v>
      </c>
      <c r="K63">
        <f t="shared" si="1"/>
        <v>3.4718771775658359E-2</v>
      </c>
      <c r="L63" s="6">
        <f t="shared" si="4"/>
        <v>4.2813832620166714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-2.1300906136040854E-2</v>
      </c>
      <c r="T63">
        <f t="shared" si="6"/>
        <v>0.99244447812904413</v>
      </c>
      <c r="U63">
        <f t="shared" si="7"/>
        <v>-2.146307083716896E-2</v>
      </c>
      <c r="X63" s="4">
        <v>0.90937650834667783</v>
      </c>
    </row>
    <row r="64" spans="1:24" x14ac:dyDescent="0.25">
      <c r="A64" s="4">
        <f t="shared" si="8"/>
        <v>62</v>
      </c>
      <c r="B64" s="4">
        <v>78.69</v>
      </c>
      <c r="C64" s="4">
        <v>84.41</v>
      </c>
      <c r="D64" s="6">
        <f t="shared" si="2"/>
        <v>1.1574112162347454</v>
      </c>
      <c r="E64" s="4">
        <f t="shared" si="9"/>
        <v>62</v>
      </c>
      <c r="F64" s="4">
        <v>66.08</v>
      </c>
      <c r="G64" s="4">
        <v>73.16</v>
      </c>
      <c r="H64" s="6">
        <f t="shared" si="3"/>
        <v>1.1532156368221942</v>
      </c>
      <c r="J64">
        <f t="shared" si="0"/>
        <v>0.1425542461960724</v>
      </c>
      <c r="K64">
        <f t="shared" si="1"/>
        <v>0.14618580099948672</v>
      </c>
      <c r="L64" s="6">
        <f t="shared" si="4"/>
        <v>0.97515795119235238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0.6214292942882067</v>
      </c>
      <c r="T64">
        <f t="shared" si="6"/>
        <v>0.77589994517129446</v>
      </c>
      <c r="U64">
        <f t="shared" si="7"/>
        <v>0.80091421343123637</v>
      </c>
      <c r="X64" s="4">
        <v>0.85446237282132287</v>
      </c>
    </row>
    <row r="65" spans="1:24" x14ac:dyDescent="0.25">
      <c r="A65" s="4">
        <f t="shared" si="8"/>
        <v>63</v>
      </c>
      <c r="B65" s="4">
        <v>72.930000000000007</v>
      </c>
      <c r="C65" s="4">
        <v>85.1</v>
      </c>
      <c r="D65" s="6">
        <f t="shared" si="2"/>
        <v>1.1435098091910776</v>
      </c>
      <c r="E65" s="4">
        <f t="shared" si="9"/>
        <v>63</v>
      </c>
      <c r="F65" s="4">
        <v>63.44</v>
      </c>
      <c r="G65" s="4">
        <v>76.459999999999994</v>
      </c>
      <c r="H65" s="6">
        <f t="shared" si="3"/>
        <v>1.1659042390972858</v>
      </c>
      <c r="J65">
        <f t="shared" si="0"/>
        <v>0.15349695685176457</v>
      </c>
      <c r="K65">
        <f t="shared" si="1"/>
        <v>0.13410231266085193</v>
      </c>
      <c r="L65" s="6">
        <f t="shared" si="4"/>
        <v>1.144625724986281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0.58848475906266706</v>
      </c>
      <c r="T65">
        <f t="shared" si="6"/>
        <v>0.78699940648370159</v>
      </c>
      <c r="U65">
        <f t="shared" si="7"/>
        <v>0.74775756400123072</v>
      </c>
      <c r="X65" s="4">
        <v>0.66792958629328125</v>
      </c>
    </row>
    <row r="66" spans="1:24" x14ac:dyDescent="0.25">
      <c r="A66" s="4">
        <f t="shared" si="8"/>
        <v>64</v>
      </c>
      <c r="B66" s="4">
        <v>74.42</v>
      </c>
      <c r="C66" s="4">
        <v>82.5</v>
      </c>
      <c r="D66" s="6">
        <f t="shared" si="2"/>
        <v>1.114714227807053</v>
      </c>
      <c r="E66" s="4">
        <f t="shared" si="9"/>
        <v>64</v>
      </c>
      <c r="F66" s="4">
        <v>65.58</v>
      </c>
      <c r="G66" s="4">
        <v>75.489999999999995</v>
      </c>
      <c r="H66" s="6">
        <f t="shared" si="3"/>
        <v>1.0592114494177074</v>
      </c>
      <c r="J66">
        <f t="shared" ref="J66:J91" si="10">LN(H66)</f>
        <v>5.7524715637754208E-2</v>
      </c>
      <c r="K66">
        <f t="shared" ref="K66:K91" si="11">LN(D66)</f>
        <v>0.10859807413126017</v>
      </c>
      <c r="L66" s="6">
        <f t="shared" si="4"/>
        <v>0.52970290769820938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0.70802575474346818</v>
      </c>
      <c r="T66">
        <f t="shared" si="6"/>
        <v>0.746724421642602</v>
      </c>
      <c r="U66">
        <f t="shared" si="7"/>
        <v>0.94817543691150918</v>
      </c>
    </row>
    <row r="67" spans="1:24" x14ac:dyDescent="0.25">
      <c r="A67" s="5">
        <f t="shared" si="8"/>
        <v>65</v>
      </c>
      <c r="B67" s="4">
        <v>74.010000000000005</v>
      </c>
      <c r="C67" s="4">
        <v>82.18</v>
      </c>
      <c r="D67" s="6">
        <f t="shared" ref="D67:D92" si="12">C67/B68</f>
        <v>1.0845981259073514</v>
      </c>
      <c r="E67" s="5">
        <f t="shared" si="9"/>
        <v>65</v>
      </c>
      <c r="F67" s="5">
        <v>71.27</v>
      </c>
      <c r="G67" s="5">
        <v>77.27</v>
      </c>
      <c r="H67" s="6">
        <f t="shared" ref="H67:H92" si="13">G67/F68</f>
        <v>1.0725985563575791</v>
      </c>
      <c r="I67" s="3"/>
      <c r="J67">
        <f t="shared" si="10"/>
        <v>7.0084261637737122E-2</v>
      </c>
      <c r="K67">
        <f t="shared" si="11"/>
        <v>8.1209527511981849E-2</v>
      </c>
      <c r="L67" s="6">
        <f t="shared" ref="L67:L92" si="14">J67/K67</f>
        <v>0.86300541063235126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5">O67-P67*L67</f>
        <v>0.64323174817307094</v>
      </c>
      <c r="T67" s="3">
        <f t="shared" ref="T67:T91" si="16">(O67-Q67)+(N67-P67)*L67</f>
        <v>0.76855440237477657</v>
      </c>
      <c r="U67">
        <f t="shared" ref="U67:U90" si="17">S67/T67</f>
        <v>0.83693717215792685</v>
      </c>
    </row>
    <row r="68" spans="1:24" x14ac:dyDescent="0.25">
      <c r="A68" s="4">
        <f t="shared" ref="A68:A92" si="18">A67+1</f>
        <v>66</v>
      </c>
      <c r="B68" s="4">
        <v>75.77</v>
      </c>
      <c r="C68" s="4">
        <v>83.16</v>
      </c>
      <c r="D68" s="6">
        <f t="shared" si="12"/>
        <v>1.0857814336075204</v>
      </c>
      <c r="E68" s="4">
        <f t="shared" ref="E68:E92" si="19">E67+1</f>
        <v>66</v>
      </c>
      <c r="F68" s="4">
        <v>72.040000000000006</v>
      </c>
      <c r="G68" s="4">
        <v>77.11</v>
      </c>
      <c r="H68" s="6">
        <f t="shared" si="13"/>
        <v>1.060514372163389</v>
      </c>
      <c r="J68">
        <f t="shared" si="10"/>
        <v>5.8754047182903946E-2</v>
      </c>
      <c r="K68">
        <f t="shared" si="11"/>
        <v>8.2299943068309914E-2</v>
      </c>
      <c r="L68" s="6">
        <f t="shared" si="14"/>
        <v>0.71390143167094777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5"/>
        <v>0.67221756168316782</v>
      </c>
      <c r="T68">
        <f t="shared" si="16"/>
        <v>0.75878868816872047</v>
      </c>
      <c r="U68">
        <f t="shared" si="17"/>
        <v>0.88590878088274405</v>
      </c>
    </row>
    <row r="69" spans="1:24" x14ac:dyDescent="0.25">
      <c r="A69" s="4">
        <f t="shared" si="18"/>
        <v>67</v>
      </c>
      <c r="B69" s="4">
        <v>76.59</v>
      </c>
      <c r="C69" s="4">
        <v>82.93</v>
      </c>
      <c r="D69" s="6">
        <f t="shared" si="12"/>
        <v>1.0150550795593636</v>
      </c>
      <c r="E69" s="4">
        <f t="shared" si="19"/>
        <v>67</v>
      </c>
      <c r="F69" s="4">
        <v>72.709999999999994</v>
      </c>
      <c r="G69" s="4">
        <v>79.849999999999994</v>
      </c>
      <c r="H69" s="6">
        <f t="shared" si="13"/>
        <v>1.198768953610569</v>
      </c>
      <c r="J69">
        <f t="shared" si="10"/>
        <v>0.1812951582359334</v>
      </c>
      <c r="K69">
        <f t="shared" si="11"/>
        <v>1.4942876597155232E-2</v>
      </c>
      <c r="L69" s="6">
        <f t="shared" si="14"/>
        <v>12.132547375145135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5"/>
        <v>-1.5475672097282143</v>
      </c>
      <c r="T69">
        <f t="shared" si="16"/>
        <v>1.5066643228825063</v>
      </c>
      <c r="U69">
        <f t="shared" si="17"/>
        <v>-1.0271479759787858</v>
      </c>
    </row>
    <row r="70" spans="1:24" x14ac:dyDescent="0.25">
      <c r="A70" s="4">
        <f t="shared" si="18"/>
        <v>68</v>
      </c>
      <c r="B70" s="4">
        <v>81.7</v>
      </c>
      <c r="C70" s="4">
        <v>72.94</v>
      </c>
      <c r="D70" s="6">
        <f t="shared" si="12"/>
        <v>1.01460564751704</v>
      </c>
      <c r="E70" s="4">
        <f t="shared" si="19"/>
        <v>68</v>
      </c>
      <c r="F70" s="4">
        <v>66.61</v>
      </c>
      <c r="G70" s="4">
        <v>77.83</v>
      </c>
      <c r="H70" s="6">
        <f t="shared" si="13"/>
        <v>1.189152024446142</v>
      </c>
      <c r="J70">
        <f t="shared" si="10"/>
        <v>0.17324046861538778</v>
      </c>
      <c r="K70">
        <f t="shared" si="11"/>
        <v>1.4500012384754041E-2</v>
      </c>
      <c r="L70" s="6">
        <f t="shared" si="14"/>
        <v>11.94760832049637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5"/>
        <v>-1.511615057504494</v>
      </c>
      <c r="T70">
        <f t="shared" si="16"/>
        <v>1.4945515545592305</v>
      </c>
      <c r="U70">
        <f t="shared" si="17"/>
        <v>-1.0114171390697164</v>
      </c>
    </row>
    <row r="71" spans="1:24" x14ac:dyDescent="0.25">
      <c r="A71" s="4">
        <f t="shared" si="18"/>
        <v>69</v>
      </c>
      <c r="B71" s="4">
        <v>71.89</v>
      </c>
      <c r="C71" s="4">
        <v>82.9</v>
      </c>
      <c r="D71" s="6">
        <f t="shared" si="12"/>
        <v>1.1671124876812615</v>
      </c>
      <c r="E71" s="4">
        <f t="shared" si="19"/>
        <v>69</v>
      </c>
      <c r="F71" s="4">
        <v>65.45</v>
      </c>
      <c r="G71" s="4">
        <v>76.66</v>
      </c>
      <c r="H71" s="6">
        <f t="shared" si="13"/>
        <v>1.1204326220403391</v>
      </c>
      <c r="J71">
        <f t="shared" si="10"/>
        <v>0.11371488040295044</v>
      </c>
      <c r="K71">
        <f t="shared" si="11"/>
        <v>0.15453273913153076</v>
      </c>
      <c r="L71" s="6">
        <f t="shared" si="14"/>
        <v>0.73586271130651393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5"/>
        <v>0.66794828892201374</v>
      </c>
      <c r="T71">
        <f t="shared" si="16"/>
        <v>0.76022706413973151</v>
      </c>
      <c r="U71">
        <f t="shared" si="17"/>
        <v>0.87861682440608735</v>
      </c>
    </row>
    <row r="72" spans="1:24" x14ac:dyDescent="0.25">
      <c r="A72" s="4">
        <f t="shared" si="18"/>
        <v>70</v>
      </c>
      <c r="B72" s="4">
        <v>71.03</v>
      </c>
      <c r="C72" s="4">
        <v>78.959999999999994</v>
      </c>
      <c r="D72" s="6">
        <f t="shared" si="12"/>
        <v>1.0218713601656528</v>
      </c>
      <c r="E72" s="4">
        <f t="shared" si="19"/>
        <v>70</v>
      </c>
      <c r="F72" s="4">
        <v>68.42</v>
      </c>
      <c r="G72" s="4">
        <v>76.36</v>
      </c>
      <c r="H72" s="6">
        <f t="shared" si="13"/>
        <v>1.0886797832905617</v>
      </c>
      <c r="J72">
        <f t="shared" si="10"/>
        <v>8.4965754145514785E-2</v>
      </c>
      <c r="K72">
        <f t="shared" si="11"/>
        <v>2.1635613179733559E-2</v>
      </c>
      <c r="L72" s="6">
        <f t="shared" si="14"/>
        <v>3.9271248491863235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5"/>
        <v>4.7566929318178852E-2</v>
      </c>
      <c r="T72">
        <f t="shared" si="16"/>
        <v>0.96924196912230765</v>
      </c>
      <c r="U72">
        <f t="shared" si="17"/>
        <v>4.9076423466529059E-2</v>
      </c>
    </row>
    <row r="73" spans="1:24" x14ac:dyDescent="0.25">
      <c r="A73" s="5">
        <f t="shared" si="18"/>
        <v>71</v>
      </c>
      <c r="B73" s="4">
        <v>77.27</v>
      </c>
      <c r="C73" s="4">
        <v>81.900000000000006</v>
      </c>
      <c r="D73" s="6">
        <f t="shared" si="12"/>
        <v>1.0669619593538302</v>
      </c>
      <c r="E73" s="5">
        <f t="shared" si="19"/>
        <v>71</v>
      </c>
      <c r="F73" s="5">
        <v>70.14</v>
      </c>
      <c r="G73" s="5">
        <v>79.55</v>
      </c>
      <c r="H73" s="6">
        <f t="shared" si="13"/>
        <v>1.0774752810510633</v>
      </c>
      <c r="I73" s="3"/>
      <c r="J73">
        <f t="shared" si="10"/>
        <v>7.462060171272171E-2</v>
      </c>
      <c r="K73">
        <f t="shared" si="11"/>
        <v>6.4815319719524658E-2</v>
      </c>
      <c r="L73" s="6">
        <f t="shared" si="14"/>
        <v>1.1512803151419673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5"/>
        <v>0.58719110673640162</v>
      </c>
      <c r="T73" s="3">
        <f t="shared" si="16"/>
        <v>0.78743525552053839</v>
      </c>
      <c r="U73">
        <f t="shared" si="17"/>
        <v>0.7457008085677288</v>
      </c>
    </row>
    <row r="74" spans="1:24" x14ac:dyDescent="0.25">
      <c r="A74" s="4">
        <f t="shared" si="18"/>
        <v>72</v>
      </c>
      <c r="B74" s="4">
        <v>76.760000000000005</v>
      </c>
      <c r="C74" s="4">
        <v>84.46</v>
      </c>
      <c r="D74" s="6">
        <f t="shared" si="12"/>
        <v>1.0889633831872099</v>
      </c>
      <c r="E74" s="4">
        <f t="shared" si="19"/>
        <v>72</v>
      </c>
      <c r="F74" s="4">
        <v>73.83</v>
      </c>
      <c r="G74" s="4">
        <v>70.09</v>
      </c>
      <c r="H74" s="6">
        <f t="shared" si="13"/>
        <v>0.97686411149825791</v>
      </c>
      <c r="I74" s="3"/>
      <c r="J74">
        <f t="shared" si="10"/>
        <v>-2.3407724127497025E-2</v>
      </c>
      <c r="K74">
        <f t="shared" si="11"/>
        <v>8.5226219131346426E-2</v>
      </c>
      <c r="L74" s="6">
        <f t="shared" si="14"/>
        <v>-0.27465402508847891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5"/>
        <v>0.86439274247720033</v>
      </c>
      <c r="T74" s="3">
        <f t="shared" si="16"/>
        <v>0.69404225997280511</v>
      </c>
      <c r="U74">
        <f t="shared" si="17"/>
        <v>1.2454468442758373</v>
      </c>
    </row>
    <row r="75" spans="1:24" x14ac:dyDescent="0.25">
      <c r="A75" s="4">
        <f t="shared" si="18"/>
        <v>73</v>
      </c>
      <c r="B75" s="4">
        <v>77.56</v>
      </c>
      <c r="C75" s="4">
        <v>81.02</v>
      </c>
      <c r="D75" s="6">
        <f t="shared" si="12"/>
        <v>1.070843246100978</v>
      </c>
      <c r="E75" s="4">
        <f t="shared" si="19"/>
        <v>73</v>
      </c>
      <c r="F75" s="4">
        <v>71.75</v>
      </c>
      <c r="G75" s="4">
        <v>74.77</v>
      </c>
      <c r="H75" s="6">
        <f t="shared" si="13"/>
        <v>1.0670757813614957</v>
      </c>
      <c r="J75">
        <f t="shared" si="10"/>
        <v>6.4921992629381725E-2</v>
      </c>
      <c r="K75">
        <f t="shared" si="11"/>
        <v>6.8446418569661285E-2</v>
      </c>
      <c r="L75" s="6">
        <f t="shared" si="14"/>
        <v>0.94850824902266317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5"/>
        <v>0.62660999638999437</v>
      </c>
      <c r="T75">
        <f t="shared" si="16"/>
        <v>0.77415449627798849</v>
      </c>
      <c r="U75">
        <f t="shared" si="17"/>
        <v>0.8094120739498839</v>
      </c>
    </row>
    <row r="76" spans="1:24" x14ac:dyDescent="0.25">
      <c r="A76" s="4">
        <f t="shared" si="18"/>
        <v>74</v>
      </c>
      <c r="B76" s="4">
        <v>75.66</v>
      </c>
      <c r="C76" s="4">
        <v>86.08</v>
      </c>
      <c r="D76" s="6">
        <f t="shared" si="12"/>
        <v>1.1253758661262911</v>
      </c>
      <c r="E76" s="4">
        <f t="shared" si="19"/>
        <v>74</v>
      </c>
      <c r="F76" s="4">
        <v>70.069999999999993</v>
      </c>
      <c r="G76" s="4">
        <v>74.89</v>
      </c>
      <c r="H76" s="6">
        <f t="shared" si="13"/>
        <v>1.0477056519306098</v>
      </c>
      <c r="J76">
        <f t="shared" si="10"/>
        <v>4.66026799700483E-2</v>
      </c>
      <c r="K76">
        <f t="shared" si="11"/>
        <v>0.11811708307969973</v>
      </c>
      <c r="L76" s="6">
        <f t="shared" si="14"/>
        <v>0.39454648519048724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5"/>
        <v>0.7343001632789693</v>
      </c>
      <c r="T76">
        <f t="shared" si="16"/>
        <v>0.73787221659403623</v>
      </c>
      <c r="U76">
        <f t="shared" si="17"/>
        <v>0.99515898114235113</v>
      </c>
    </row>
    <row r="77" spans="1:24" x14ac:dyDescent="0.25">
      <c r="A77" s="4">
        <f t="shared" si="18"/>
        <v>75</v>
      </c>
      <c r="B77" s="4">
        <v>76.489999999999995</v>
      </c>
      <c r="C77" s="4">
        <v>83.22</v>
      </c>
      <c r="D77" s="6">
        <f t="shared" si="12"/>
        <v>1.1259640102827764</v>
      </c>
      <c r="E77" s="4">
        <f t="shared" si="19"/>
        <v>75</v>
      </c>
      <c r="F77" s="4">
        <v>71.48</v>
      </c>
      <c r="G77" s="4">
        <v>78.67</v>
      </c>
      <c r="H77" s="6">
        <f t="shared" si="13"/>
        <v>1.0389593238246171</v>
      </c>
      <c r="J77">
        <f t="shared" si="10"/>
        <v>3.8219562000029107E-2</v>
      </c>
      <c r="K77">
        <f t="shared" si="11"/>
        <v>0.11863956675799986</v>
      </c>
      <c r="L77" s="6">
        <f t="shared" si="14"/>
        <v>0.32214852973956909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5"/>
        <v>0.74837432581862784</v>
      </c>
      <c r="T77">
        <f t="shared" si="16"/>
        <v>0.73313044010382289</v>
      </c>
      <c r="U77">
        <f t="shared" si="17"/>
        <v>1.020792869700849</v>
      </c>
    </row>
    <row r="78" spans="1:24" x14ac:dyDescent="0.25">
      <c r="A78" s="4">
        <f t="shared" si="18"/>
        <v>76</v>
      </c>
      <c r="B78" s="4">
        <v>73.91</v>
      </c>
      <c r="C78" s="4">
        <v>86.72</v>
      </c>
      <c r="D78" s="6">
        <f t="shared" si="12"/>
        <v>1.2069589422407794</v>
      </c>
      <c r="E78" s="4">
        <f t="shared" si="19"/>
        <v>76</v>
      </c>
      <c r="F78" s="4">
        <v>75.72</v>
      </c>
      <c r="G78" s="4">
        <v>70.66</v>
      </c>
      <c r="H78" s="6">
        <f t="shared" si="13"/>
        <v>0.98425964619027706</v>
      </c>
      <c r="J78">
        <f t="shared" si="10"/>
        <v>-1.5865548657392627E-2</v>
      </c>
      <c r="K78">
        <f t="shared" si="11"/>
        <v>0.18810392516630212</v>
      </c>
      <c r="L78" s="6">
        <f t="shared" si="14"/>
        <v>-8.4344591126240154E-2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5"/>
        <v>0.82739658851494113</v>
      </c>
      <c r="T78">
        <f t="shared" si="16"/>
        <v>0.70650676665959589</v>
      </c>
      <c r="U78">
        <f t="shared" si="17"/>
        <v>1.1711092201238484</v>
      </c>
    </row>
    <row r="79" spans="1:24" x14ac:dyDescent="0.25">
      <c r="A79" s="4">
        <f t="shared" si="18"/>
        <v>77</v>
      </c>
      <c r="B79" s="4">
        <v>71.849999999999994</v>
      </c>
      <c r="C79" s="4">
        <v>76.62</v>
      </c>
      <c r="D79" s="6">
        <f t="shared" si="12"/>
        <v>0.90481813887576756</v>
      </c>
      <c r="E79" s="4">
        <f t="shared" si="19"/>
        <v>77</v>
      </c>
      <c r="F79" s="4">
        <v>71.790000000000006</v>
      </c>
      <c r="G79" s="4">
        <v>75.92</v>
      </c>
      <c r="H79" s="6">
        <f t="shared" si="13"/>
        <v>1.0522522522522522</v>
      </c>
      <c r="J79">
        <f t="shared" si="10"/>
        <v>5.093286908179246E-2</v>
      </c>
      <c r="K79">
        <f t="shared" si="11"/>
        <v>-0.10002130699416152</v>
      </c>
      <c r="L79" s="6">
        <f t="shared" si="14"/>
        <v>-0.50922019130149465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5"/>
        <v>0.90999240518901059</v>
      </c>
      <c r="T79">
        <f t="shared" si="16"/>
        <v>0.67867911435051742</v>
      </c>
      <c r="U79">
        <f t="shared" si="17"/>
        <v>1.3408286566470451</v>
      </c>
    </row>
    <row r="80" spans="1:24" x14ac:dyDescent="0.25">
      <c r="A80" s="4">
        <f t="shared" si="18"/>
        <v>78</v>
      </c>
      <c r="B80" s="4">
        <v>84.68</v>
      </c>
      <c r="C80" s="4">
        <v>78.19</v>
      </c>
      <c r="D80" s="6">
        <f t="shared" si="12"/>
        <v>1.0379662816938802</v>
      </c>
      <c r="E80" s="4">
        <f t="shared" si="19"/>
        <v>78</v>
      </c>
      <c r="F80" s="4">
        <v>72.150000000000006</v>
      </c>
      <c r="G80" s="4">
        <v>75.89</v>
      </c>
      <c r="H80" s="6">
        <f t="shared" si="13"/>
        <v>1.0699280981249117</v>
      </c>
      <c r="J80">
        <f t="shared" si="10"/>
        <v>6.7591448201825929E-2</v>
      </c>
      <c r="K80">
        <f t="shared" si="11"/>
        <v>3.7263300298819219E-2</v>
      </c>
      <c r="L80" s="6">
        <f t="shared" si="14"/>
        <v>1.8138878644618532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5"/>
        <v>0.45838019914861583</v>
      </c>
      <c r="T80">
        <f t="shared" si="16"/>
        <v>0.83083339957079372</v>
      </c>
      <c r="U80">
        <f t="shared" si="17"/>
        <v>0.55171132911292897</v>
      </c>
    </row>
    <row r="81" spans="1:21" x14ac:dyDescent="0.25">
      <c r="A81" s="4">
        <f t="shared" si="18"/>
        <v>79</v>
      </c>
      <c r="B81" s="4">
        <v>75.33</v>
      </c>
      <c r="C81" s="4">
        <v>82.42</v>
      </c>
      <c r="D81" s="6">
        <f t="shared" si="12"/>
        <v>1.0619765494137354</v>
      </c>
      <c r="E81" s="4">
        <f t="shared" si="19"/>
        <v>79</v>
      </c>
      <c r="F81" s="4">
        <v>70.930000000000007</v>
      </c>
      <c r="G81" s="4">
        <v>74.72</v>
      </c>
      <c r="H81" s="6">
        <f t="shared" si="13"/>
        <v>1.0472319551506657</v>
      </c>
      <c r="J81">
        <f t="shared" si="10"/>
        <v>4.6150449997741719E-2</v>
      </c>
      <c r="K81">
        <f t="shared" si="11"/>
        <v>6.0131841044623914E-2</v>
      </c>
      <c r="L81" s="6">
        <f t="shared" si="14"/>
        <v>0.76748772690151645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5"/>
        <v>0.66180038589034529</v>
      </c>
      <c r="T81">
        <f t="shared" si="16"/>
        <v>0.76229837616114182</v>
      </c>
      <c r="U81">
        <f t="shared" si="17"/>
        <v>0.86816449645754945</v>
      </c>
    </row>
    <row r="82" spans="1:21" x14ac:dyDescent="0.25">
      <c r="A82" s="4">
        <f t="shared" si="18"/>
        <v>80</v>
      </c>
      <c r="B82" s="4">
        <v>77.61</v>
      </c>
      <c r="C82" s="4">
        <v>82.26</v>
      </c>
      <c r="D82" s="6">
        <f t="shared" si="12"/>
        <v>1.0931561461794022</v>
      </c>
      <c r="E82" s="4">
        <f t="shared" si="19"/>
        <v>80</v>
      </c>
      <c r="F82" s="4">
        <v>71.349999999999994</v>
      </c>
      <c r="G82" s="4">
        <v>77.06</v>
      </c>
      <c r="H82" s="6">
        <f t="shared" si="13"/>
        <v>1.1446821152703508</v>
      </c>
      <c r="I82" s="3"/>
      <c r="J82">
        <f t="shared" si="10"/>
        <v>0.13512696987540648</v>
      </c>
      <c r="K82">
        <f t="shared" si="11"/>
        <v>8.9069059173293066E-2</v>
      </c>
      <c r="L82" s="6">
        <f t="shared" si="14"/>
        <v>1.5171033704589041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5"/>
        <v>0.51607510478278917</v>
      </c>
      <c r="T82" s="3">
        <f t="shared" si="16"/>
        <v>0.81139520235157647</v>
      </c>
      <c r="U82">
        <f t="shared" si="17"/>
        <v>0.63603420785223541</v>
      </c>
    </row>
    <row r="83" spans="1:21" x14ac:dyDescent="0.25">
      <c r="A83" s="4">
        <f t="shared" si="18"/>
        <v>81</v>
      </c>
      <c r="B83" s="4">
        <v>75.25</v>
      </c>
      <c r="C83" s="4">
        <v>83.88</v>
      </c>
      <c r="D83" s="6">
        <f t="shared" si="12"/>
        <v>1.1061585124620863</v>
      </c>
      <c r="E83" s="4">
        <f t="shared" si="19"/>
        <v>81</v>
      </c>
      <c r="F83" s="4">
        <v>67.319999999999993</v>
      </c>
      <c r="G83" s="4">
        <v>76.11</v>
      </c>
      <c r="H83" s="6">
        <f t="shared" si="13"/>
        <v>1.1436513899323817</v>
      </c>
      <c r="J83">
        <f t="shared" si="10"/>
        <v>0.13422611743817958</v>
      </c>
      <c r="K83">
        <f t="shared" si="11"/>
        <v>0.10089321332087509</v>
      </c>
      <c r="L83" s="6">
        <f t="shared" si="14"/>
        <v>1.3303780603289381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5"/>
        <v>0.55237450507205454</v>
      </c>
      <c r="T83">
        <f t="shared" si="16"/>
        <v>0.79916544143930424</v>
      </c>
      <c r="U83">
        <f t="shared" si="17"/>
        <v>0.69118917864769402</v>
      </c>
    </row>
    <row r="84" spans="1:21" x14ac:dyDescent="0.25">
      <c r="A84" s="4">
        <f t="shared" si="18"/>
        <v>82</v>
      </c>
      <c r="B84" s="4">
        <v>75.83</v>
      </c>
      <c r="C84" s="4">
        <v>82.17</v>
      </c>
      <c r="D84" s="6">
        <f t="shared" si="12"/>
        <v>1.1011793084963817</v>
      </c>
      <c r="E84" s="4">
        <f t="shared" si="19"/>
        <v>82</v>
      </c>
      <c r="F84" s="4">
        <v>66.55</v>
      </c>
      <c r="G84" s="4">
        <v>73.28</v>
      </c>
      <c r="H84" s="6">
        <f t="shared" si="13"/>
        <v>0.9968711739899333</v>
      </c>
      <c r="J84">
        <f t="shared" si="10"/>
        <v>-3.1337310201214785E-3</v>
      </c>
      <c r="K84">
        <f t="shared" si="11"/>
        <v>9.6381704150084707E-2</v>
      </c>
      <c r="L84" s="6">
        <f t="shared" si="14"/>
        <v>-3.2513754013330801E-2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5"/>
        <v>0.81732067378019158</v>
      </c>
      <c r="T84">
        <f t="shared" si="16"/>
        <v>0.70990147916714297</v>
      </c>
      <c r="U84">
        <f t="shared" si="17"/>
        <v>1.1513156371206226</v>
      </c>
    </row>
    <row r="85" spans="1:21" x14ac:dyDescent="0.25">
      <c r="A85" s="4">
        <f t="shared" si="18"/>
        <v>83</v>
      </c>
      <c r="B85" s="4">
        <v>74.62</v>
      </c>
      <c r="C85" s="4">
        <v>79.3</v>
      </c>
      <c r="D85" s="6">
        <f t="shared" si="12"/>
        <v>1.0608695652173912</v>
      </c>
      <c r="E85" s="4">
        <f t="shared" si="19"/>
        <v>83</v>
      </c>
      <c r="F85" s="4">
        <v>73.510000000000005</v>
      </c>
      <c r="G85" s="4">
        <v>76.89</v>
      </c>
      <c r="H85" s="6">
        <f t="shared" si="13"/>
        <v>1.038773304512294</v>
      </c>
      <c r="J85">
        <f t="shared" si="10"/>
        <v>3.8040502086079536E-2</v>
      </c>
      <c r="K85">
        <f t="shared" si="11"/>
        <v>5.9088916370006371E-2</v>
      </c>
      <c r="L85" s="6">
        <f t="shared" si="14"/>
        <v>0.64378405330494359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5"/>
        <v>0.68584838003751902</v>
      </c>
      <c r="T85">
        <f t="shared" si="16"/>
        <v>0.75419628035526065</v>
      </c>
      <c r="U85">
        <f t="shared" si="17"/>
        <v>0.90937650834667783</v>
      </c>
    </row>
    <row r="86" spans="1:21" x14ac:dyDescent="0.25">
      <c r="A86" s="4">
        <f t="shared" si="18"/>
        <v>84</v>
      </c>
      <c r="B86" s="4">
        <v>74.75</v>
      </c>
      <c r="C86" s="4">
        <v>84.14</v>
      </c>
      <c r="D86" s="6">
        <f t="shared" si="12"/>
        <v>1.1492965441879526</v>
      </c>
      <c r="E86" s="4">
        <f t="shared" si="19"/>
        <v>84</v>
      </c>
      <c r="F86" s="4">
        <v>74.02</v>
      </c>
      <c r="G86" s="4">
        <v>76.430000000000007</v>
      </c>
      <c r="H86" s="6">
        <f t="shared" si="13"/>
        <v>1.0414225371303993</v>
      </c>
      <c r="I86" s="3"/>
      <c r="J86">
        <f t="shared" si="10"/>
        <v>4.0587602697821384E-2</v>
      </c>
      <c r="K86">
        <f t="shared" si="11"/>
        <v>0.13915005450382362</v>
      </c>
      <c r="L86" s="6">
        <f t="shared" si="14"/>
        <v>0.29168226230702698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5"/>
        <v>0.75429696820751402</v>
      </c>
      <c r="T86" s="3">
        <f t="shared" si="16"/>
        <v>0.73113502145206111</v>
      </c>
      <c r="U86">
        <f t="shared" si="17"/>
        <v>1.0316794382376218</v>
      </c>
    </row>
    <row r="87" spans="1:21" x14ac:dyDescent="0.25">
      <c r="A87" s="5">
        <f t="shared" si="18"/>
        <v>85</v>
      </c>
      <c r="B87" s="4">
        <v>73.209999999999994</v>
      </c>
      <c r="C87" s="4">
        <v>77.53</v>
      </c>
      <c r="D87" s="6">
        <f t="shared" si="12"/>
        <v>1.0020679850071086</v>
      </c>
      <c r="E87" s="5">
        <f t="shared" si="19"/>
        <v>85</v>
      </c>
      <c r="F87" s="5">
        <v>73.39</v>
      </c>
      <c r="G87" s="5">
        <v>81.12</v>
      </c>
      <c r="H87" s="6">
        <f t="shared" si="13"/>
        <v>1.126510206915706</v>
      </c>
      <c r="I87" s="3"/>
      <c r="J87">
        <f t="shared" si="10"/>
        <v>0.11912454158209748</v>
      </c>
      <c r="K87">
        <f t="shared" si="11"/>
        <v>2.0658496695044374E-3</v>
      </c>
      <c r="L87" s="6">
        <f t="shared" si="14"/>
        <v>57.663702901805756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5"/>
        <v>-10.398823844111039</v>
      </c>
      <c r="T87" s="3">
        <f t="shared" si="16"/>
        <v>4.4887728852566715</v>
      </c>
      <c r="U87">
        <f t="shared" si="17"/>
        <v>-2.3166295354941813</v>
      </c>
    </row>
    <row r="88" spans="1:21" x14ac:dyDescent="0.25">
      <c r="A88" s="5">
        <f t="shared" si="18"/>
        <v>86</v>
      </c>
      <c r="B88" s="4">
        <v>77.37</v>
      </c>
      <c r="C88" s="4">
        <v>86.07</v>
      </c>
      <c r="D88" s="6">
        <f t="shared" si="12"/>
        <v>1.1659441885667841</v>
      </c>
      <c r="E88" s="5">
        <f t="shared" si="19"/>
        <v>86</v>
      </c>
      <c r="F88" s="5">
        <v>72.010000000000005</v>
      </c>
      <c r="G88" s="5">
        <v>77.12</v>
      </c>
      <c r="H88" s="6">
        <f t="shared" si="13"/>
        <v>1.1322860079283512</v>
      </c>
      <c r="I88" s="3"/>
      <c r="J88">
        <f t="shared" si="10"/>
        <v>0.12423860504906319</v>
      </c>
      <c r="K88">
        <f t="shared" si="11"/>
        <v>0.1535312210595306</v>
      </c>
      <c r="L88" s="6">
        <f t="shared" si="14"/>
        <v>0.80920743150274677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5"/>
        <v>0.65369007531586609</v>
      </c>
      <c r="T88" s="3">
        <f t="shared" si="16"/>
        <v>0.76503084993370396</v>
      </c>
      <c r="U88">
        <f t="shared" si="17"/>
        <v>0.85446237282132287</v>
      </c>
    </row>
    <row r="89" spans="1:21" x14ac:dyDescent="0.25">
      <c r="A89" s="4">
        <f t="shared" si="18"/>
        <v>87</v>
      </c>
      <c r="B89" s="4">
        <v>73.819999999999993</v>
      </c>
      <c r="C89" s="4">
        <v>77.069999999999993</v>
      </c>
      <c r="D89" s="6">
        <f t="shared" si="12"/>
        <v>1.0239139099242727</v>
      </c>
      <c r="E89" s="4">
        <f t="shared" si="19"/>
        <v>87</v>
      </c>
      <c r="F89" s="4">
        <v>68.11</v>
      </c>
      <c r="G89" s="4">
        <v>72.09</v>
      </c>
      <c r="H89" s="6">
        <f t="shared" si="13"/>
        <v>1.0338448300587981</v>
      </c>
      <c r="J89">
        <f t="shared" si="10"/>
        <v>3.3284697183567781E-2</v>
      </c>
      <c r="K89">
        <f t="shared" si="11"/>
        <v>2.3632450743461337E-2</v>
      </c>
      <c r="L89" s="6">
        <f t="shared" si="14"/>
        <v>1.4084318865142262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5"/>
        <v>0.53720084126163448</v>
      </c>
      <c r="T89">
        <f t="shared" si="16"/>
        <v>0.80427765483913594</v>
      </c>
      <c r="U89">
        <f t="shared" si="17"/>
        <v>0.66792958629328125</v>
      </c>
    </row>
    <row r="90" spans="1:21" x14ac:dyDescent="0.25">
      <c r="A90" s="4">
        <f t="shared" si="18"/>
        <v>88</v>
      </c>
      <c r="B90" s="4">
        <v>75.27</v>
      </c>
      <c r="C90" s="4">
        <v>81.96</v>
      </c>
      <c r="D90" s="6">
        <f t="shared" si="12"/>
        <v>1.2308154377534162</v>
      </c>
      <c r="E90" s="4">
        <f t="shared" si="19"/>
        <v>88</v>
      </c>
      <c r="F90" s="4">
        <v>69.73</v>
      </c>
      <c r="G90" s="4">
        <v>74.099999999999994</v>
      </c>
      <c r="H90" s="6">
        <f t="shared" si="13"/>
        <v>1.0809628008752734</v>
      </c>
      <c r="J90">
        <f t="shared" si="10"/>
        <v>7.7852126293717697E-2</v>
      </c>
      <c r="K90">
        <f t="shared" si="11"/>
        <v>0.20767690724816781</v>
      </c>
      <c r="L90" s="6">
        <f t="shared" si="14"/>
        <v>0.37487136786319092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0.77389935559394796</v>
      </c>
      <c r="T90">
        <f t="shared" si="16"/>
        <v>0.73658357510956762</v>
      </c>
      <c r="U90">
        <f t="shared" si="17"/>
        <v>1.0506606198472856</v>
      </c>
    </row>
    <row r="91" spans="1:21" x14ac:dyDescent="0.25">
      <c r="A91" s="4">
        <f t="shared" si="18"/>
        <v>89</v>
      </c>
      <c r="B91" s="4">
        <v>66.59</v>
      </c>
      <c r="C91" s="4">
        <v>78.84</v>
      </c>
      <c r="D91" s="6">
        <f t="shared" si="12"/>
        <v>0.99107479572595858</v>
      </c>
      <c r="E91" s="4">
        <f t="shared" si="19"/>
        <v>89</v>
      </c>
      <c r="F91" s="4">
        <v>68.55</v>
      </c>
      <c r="G91" s="4">
        <v>72.040000000000006</v>
      </c>
      <c r="H91" s="6">
        <f t="shared" si="13"/>
        <v>1.0218439716312058</v>
      </c>
      <c r="J91">
        <f t="shared" si="10"/>
        <v>2.1608810489532455E-2</v>
      </c>
      <c r="K91">
        <f t="shared" si="11"/>
        <v>-8.9652724992763562E-3</v>
      </c>
      <c r="L91" s="6">
        <f t="shared" si="14"/>
        <v>-2.4102792738621877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1.0495429294548668</v>
      </c>
      <c r="T91">
        <f t="shared" si="16"/>
        <v>0.55416734867912221</v>
      </c>
      <c r="U91">
        <f>S91/T91</f>
        <v>1.8939097223185202</v>
      </c>
    </row>
    <row r="92" spans="1:21" x14ac:dyDescent="0.25">
      <c r="A92" s="4">
        <f t="shared" si="18"/>
        <v>90</v>
      </c>
      <c r="B92" s="4">
        <v>79.55</v>
      </c>
      <c r="C92" s="4">
        <v>75.290000000000006</v>
      </c>
      <c r="D92" s="6" t="e">
        <f t="shared" si="12"/>
        <v>#DIV/0!</v>
      </c>
      <c r="E92" s="4">
        <f t="shared" si="19"/>
        <v>90</v>
      </c>
      <c r="F92" s="4">
        <v>70.5</v>
      </c>
      <c r="G92" s="4">
        <v>72.42</v>
      </c>
      <c r="H92" s="6" t="e">
        <f t="shared" si="13"/>
        <v>#DIV/0!</v>
      </c>
      <c r="J92" t="e">
        <f t="shared" ref="J92" si="21">LN(H92)</f>
        <v>#DIV/0!</v>
      </c>
      <c r="K92" t="e">
        <f t="shared" ref="K92" si="22">LN(D92)</f>
        <v>#DIV/0!</v>
      </c>
      <c r="L92" s="6" t="e">
        <f t="shared" si="14"/>
        <v>#DIV/0!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abSelected="1" topLeftCell="I1" workbookViewId="0">
      <selection activeCell="Z2" sqref="Z2"/>
    </sheetView>
  </sheetViews>
  <sheetFormatPr defaultRowHeight="15" x14ac:dyDescent="0.25"/>
  <cols>
    <col min="1" max="3" width="9.140625" style="4"/>
    <col min="4" max="4" width="9.140625" style="6"/>
    <col min="6" max="7" width="9.140625" style="4"/>
    <col min="8" max="8" width="9.140625" style="6"/>
    <col min="9" max="9" width="10.28515625" bestFit="1" customWidth="1"/>
    <col min="10" max="10" width="11.28515625" bestFit="1" customWidth="1"/>
    <col min="12" max="12" width="9.140625" style="6"/>
    <col min="14" max="17" width="9.140625" style="4"/>
    <col min="23" max="23" width="6.42578125" customWidth="1"/>
    <col min="24" max="24" width="14.42578125" customWidth="1"/>
    <col min="25" max="25" width="22.28515625" customWidth="1"/>
  </cols>
  <sheetData>
    <row r="1" spans="1:26" x14ac:dyDescent="0.25">
      <c r="A1" s="7" t="s">
        <v>0</v>
      </c>
      <c r="B1" s="7" t="s">
        <v>2</v>
      </c>
      <c r="C1" s="7" t="s">
        <v>15</v>
      </c>
      <c r="D1" s="2" t="s">
        <v>1</v>
      </c>
      <c r="E1" s="2"/>
      <c r="F1" s="7" t="s">
        <v>3</v>
      </c>
      <c r="G1" s="7" t="s">
        <v>4</v>
      </c>
      <c r="H1" s="7" t="s">
        <v>1</v>
      </c>
      <c r="I1" s="2"/>
      <c r="J1" s="7" t="s">
        <v>6</v>
      </c>
      <c r="K1" s="7" t="s">
        <v>5</v>
      </c>
      <c r="L1" s="7" t="s">
        <v>11</v>
      </c>
      <c r="M1" s="2"/>
      <c r="N1" s="7" t="s">
        <v>7</v>
      </c>
      <c r="O1" s="7" t="s">
        <v>8</v>
      </c>
      <c r="P1" s="7" t="s">
        <v>9</v>
      </c>
      <c r="Q1" s="7" t="s">
        <v>10</v>
      </c>
      <c r="S1" s="7" t="s">
        <v>12</v>
      </c>
      <c r="T1" s="7" t="s">
        <v>13</v>
      </c>
      <c r="U1" s="7" t="s">
        <v>14</v>
      </c>
      <c r="X1" s="7" t="s">
        <v>14</v>
      </c>
      <c r="Y1" s="9" t="s">
        <v>16</v>
      </c>
      <c r="Z1" s="9">
        <f>SUM(X2:X59)/58</f>
        <v>0.69649640521525824</v>
      </c>
    </row>
    <row r="2" spans="1:26" x14ac:dyDescent="0.25">
      <c r="A2" s="4">
        <v>0</v>
      </c>
      <c r="B2" s="4">
        <v>0.67149999999999999</v>
      </c>
      <c r="C2" s="4">
        <v>81.319999999999993</v>
      </c>
      <c r="D2" s="6">
        <f>C3/B2</f>
        <v>114.43037974683546</v>
      </c>
      <c r="F2" s="4">
        <v>0.83209999999999995</v>
      </c>
      <c r="G2" s="4">
        <v>76.5</v>
      </c>
      <c r="H2" s="6">
        <f>G3/F2</f>
        <v>90.710251171734171</v>
      </c>
      <c r="J2">
        <f t="shared" ref="J2:J33" si="0">LN(H2)</f>
        <v>4.5076703735761026</v>
      </c>
      <c r="K2">
        <f t="shared" ref="K2:K33" si="1">LN(D2)</f>
        <v>4.7399666009192005</v>
      </c>
      <c r="L2" s="6">
        <f>J2/K2</f>
        <v>0.95099201177956616</v>
      </c>
      <c r="N2" s="4">
        <v>0.25989600000000002</v>
      </c>
      <c r="O2" s="4">
        <v>0.81100000000000005</v>
      </c>
      <c r="P2" s="4">
        <v>0.19439999999999999</v>
      </c>
      <c r="Q2" s="4">
        <v>9.8969000000000001E-2</v>
      </c>
      <c r="S2">
        <f>O2-P2*L2</f>
        <v>0.62612715291005239</v>
      </c>
      <c r="T2">
        <f>(O2-Q2)+(N2-P2)*L2</f>
        <v>0.77431717280351453</v>
      </c>
      <c r="U2">
        <f>S2/T2</f>
        <v>0.80861845107099817</v>
      </c>
      <c r="X2">
        <v>0.63410216649357765</v>
      </c>
    </row>
    <row r="3" spans="1:26" x14ac:dyDescent="0.25">
      <c r="A3" s="4">
        <f>A2+1</f>
        <v>1</v>
      </c>
      <c r="B3" s="4">
        <v>74.7</v>
      </c>
      <c r="C3" s="4">
        <v>76.84</v>
      </c>
      <c r="D3" s="6">
        <f t="shared" ref="D3:D66" si="2">C4/B3</f>
        <v>1.1042838018741632</v>
      </c>
      <c r="F3" s="4">
        <v>62.15</v>
      </c>
      <c r="G3" s="4">
        <v>75.48</v>
      </c>
      <c r="H3" s="6">
        <f t="shared" ref="H3:H66" si="3">G4/F3</f>
        <v>1.2185036202735318</v>
      </c>
      <c r="J3">
        <f t="shared" si="0"/>
        <v>0.19762356516901117</v>
      </c>
      <c r="K3">
        <f t="shared" si="1"/>
        <v>9.9196981733868594E-2</v>
      </c>
      <c r="L3" s="6">
        <f t="shared" ref="L3:L66" si="4">J3/K3</f>
        <v>1.9922336518182289</v>
      </c>
      <c r="N3" s="4">
        <v>0.25989600000000002</v>
      </c>
      <c r="O3" s="4">
        <v>0.81100000000000005</v>
      </c>
      <c r="P3" s="4">
        <v>0.19439999999999999</v>
      </c>
      <c r="Q3" s="4">
        <v>9.8969000000000001E-2</v>
      </c>
      <c r="S3">
        <f t="shared" ref="S3:S66" si="5">O3-P3*L3</f>
        <v>0.42370977808653637</v>
      </c>
      <c r="T3">
        <f t="shared" ref="T3:T66" si="6">(O3-Q3)+(N3-P3)*L3</f>
        <v>0.84251433525948682</v>
      </c>
      <c r="U3">
        <f t="shared" ref="U3:U66" si="7">S3/T3</f>
        <v>0.50291106080235126</v>
      </c>
      <c r="X3">
        <v>0.8577409860927917</v>
      </c>
    </row>
    <row r="4" spans="1:26" x14ac:dyDescent="0.25">
      <c r="A4" s="4">
        <f t="shared" ref="A4:A67" si="8">A3+1</f>
        <v>2</v>
      </c>
      <c r="B4" s="4">
        <v>75.91</v>
      </c>
      <c r="C4" s="4">
        <v>82.49</v>
      </c>
      <c r="D4" s="6">
        <f t="shared" si="2"/>
        <v>0.99815571071005138</v>
      </c>
      <c r="F4" s="4">
        <v>66.989999999999995</v>
      </c>
      <c r="G4" s="4">
        <v>75.73</v>
      </c>
      <c r="H4" s="6">
        <f t="shared" si="3"/>
        <v>1.1307657859381999</v>
      </c>
      <c r="J4">
        <f t="shared" si="0"/>
        <v>0.12289508986930245</v>
      </c>
      <c r="K4">
        <f t="shared" si="1"/>
        <v>-1.8459920853948208E-3</v>
      </c>
      <c r="L4" s="6">
        <f t="shared" si="4"/>
        <v>-66.574006921063074</v>
      </c>
      <c r="N4" s="4">
        <v>0.25989600000000002</v>
      </c>
      <c r="O4" s="4">
        <v>0.81100000000000005</v>
      </c>
      <c r="P4" s="4">
        <v>0.19439999999999999</v>
      </c>
      <c r="Q4" s="4">
        <v>9.8969000000000001E-2</v>
      </c>
      <c r="S4">
        <f t="shared" si="5"/>
        <v>13.75298694545466</v>
      </c>
      <c r="T4">
        <f t="shared" si="6"/>
        <v>-3.6483001573019487</v>
      </c>
      <c r="U4">
        <f t="shared" si="7"/>
        <v>-3.7696972158194071</v>
      </c>
      <c r="V4">
        <f xml:space="preserve"> SUM(U9:U91)/84</f>
        <v>0.99271834113394641</v>
      </c>
      <c r="X4" s="3">
        <v>0.42150373880948205</v>
      </c>
    </row>
    <row r="5" spans="1:26" x14ac:dyDescent="0.25">
      <c r="A5" s="4">
        <f t="shared" si="8"/>
        <v>3</v>
      </c>
      <c r="B5" s="4">
        <v>74.239999999999995</v>
      </c>
      <c r="C5" s="4">
        <v>75.77</v>
      </c>
      <c r="D5" s="6">
        <f t="shared" si="2"/>
        <v>1.0494342672413792</v>
      </c>
      <c r="F5" s="4">
        <v>66.08</v>
      </c>
      <c r="G5" s="4">
        <v>75.75</v>
      </c>
      <c r="H5" s="6">
        <f t="shared" si="3"/>
        <v>1.1174334140435835</v>
      </c>
      <c r="J5">
        <f t="shared" si="0"/>
        <v>0.1110344609818741</v>
      </c>
      <c r="K5">
        <f t="shared" si="1"/>
        <v>4.8251225864821556E-2</v>
      </c>
      <c r="L5" s="6">
        <f t="shared" si="4"/>
        <v>2.3011738871245098</v>
      </c>
      <c r="N5" s="4">
        <v>0.25989600000000002</v>
      </c>
      <c r="O5" s="4">
        <v>0.81100000000000005</v>
      </c>
      <c r="P5" s="4">
        <v>0.19439999999999999</v>
      </c>
      <c r="Q5" s="4">
        <v>9.8969000000000001E-2</v>
      </c>
      <c r="S5">
        <f t="shared" si="5"/>
        <v>0.36365179634299538</v>
      </c>
      <c r="T5">
        <f t="shared" si="6"/>
        <v>0.86274868491110701</v>
      </c>
      <c r="U5">
        <f t="shared" si="7"/>
        <v>0.42150373880948205</v>
      </c>
      <c r="X5">
        <v>0.62054459044834809</v>
      </c>
    </row>
    <row r="6" spans="1:26" x14ac:dyDescent="0.25">
      <c r="A6" s="4">
        <f t="shared" si="8"/>
        <v>4</v>
      </c>
      <c r="B6" s="4">
        <v>71.790000000000006</v>
      </c>
      <c r="C6" s="4">
        <v>77.91</v>
      </c>
      <c r="D6" s="6">
        <f t="shared" si="2"/>
        <v>1.097785206853322</v>
      </c>
      <c r="F6" s="4">
        <v>68.25</v>
      </c>
      <c r="G6" s="4">
        <v>73.84</v>
      </c>
      <c r="H6" s="6">
        <f t="shared" si="3"/>
        <v>8.7531135531135534E-2</v>
      </c>
      <c r="J6">
        <f t="shared" si="0"/>
        <v>-2.4357607142711508</v>
      </c>
      <c r="K6">
        <f t="shared" si="1"/>
        <v>9.3294701777166408E-2</v>
      </c>
      <c r="L6" s="6">
        <f t="shared" si="4"/>
        <v>-26.108242674797808</v>
      </c>
      <c r="N6" s="4">
        <v>0.25989600000000002</v>
      </c>
      <c r="O6" s="4">
        <v>0.81100000000000005</v>
      </c>
      <c r="P6" s="4">
        <v>0.19439999999999999</v>
      </c>
      <c r="Q6" s="4">
        <v>9.8969000000000001E-2</v>
      </c>
      <c r="S6">
        <f t="shared" si="5"/>
        <v>5.8864423759806934</v>
      </c>
      <c r="T6">
        <f t="shared" si="6"/>
        <v>-0.99795446222855788</v>
      </c>
      <c r="U6">
        <f t="shared" si="7"/>
        <v>-5.8985079968834722</v>
      </c>
      <c r="X6">
        <v>0.84631938376365001</v>
      </c>
    </row>
    <row r="7" spans="1:26" x14ac:dyDescent="0.25">
      <c r="A7" s="4">
        <f t="shared" si="8"/>
        <v>5</v>
      </c>
      <c r="B7" s="4">
        <v>74.42</v>
      </c>
      <c r="C7" s="4">
        <v>78.81</v>
      </c>
      <c r="D7" s="6">
        <f t="shared" si="2"/>
        <v>1.1167696855683955</v>
      </c>
      <c r="F7" s="4">
        <v>67.55</v>
      </c>
      <c r="G7" s="4">
        <v>5.9740000000000002</v>
      </c>
      <c r="H7" s="6">
        <f t="shared" si="3"/>
        <v>1.1832716506291638</v>
      </c>
      <c r="J7">
        <f t="shared" si="0"/>
        <v>0.16828318723172003</v>
      </c>
      <c r="K7">
        <f t="shared" si="1"/>
        <v>0.11044030864645847</v>
      </c>
      <c r="L7" s="6">
        <f t="shared" si="4"/>
        <v>1.523747889644425</v>
      </c>
      <c r="N7" s="4">
        <v>0.25989600000000002</v>
      </c>
      <c r="O7" s="4">
        <v>0.81100000000000005</v>
      </c>
      <c r="P7" s="4">
        <v>0.19439999999999999</v>
      </c>
      <c r="Q7" s="4">
        <v>9.8969000000000001E-2</v>
      </c>
      <c r="S7">
        <f t="shared" si="5"/>
        <v>0.51478341025312391</v>
      </c>
      <c r="T7">
        <f t="shared" si="6"/>
        <v>0.81183039178015137</v>
      </c>
      <c r="U7">
        <f t="shared" si="7"/>
        <v>0.63410216649357765</v>
      </c>
      <c r="X7">
        <v>0.80861845107099817</v>
      </c>
    </row>
    <row r="8" spans="1:26" x14ac:dyDescent="0.25">
      <c r="A8" s="4">
        <f t="shared" si="8"/>
        <v>6</v>
      </c>
      <c r="B8" s="4">
        <v>75.77</v>
      </c>
      <c r="C8" s="4">
        <v>83.11</v>
      </c>
      <c r="D8" s="6">
        <f t="shared" si="2"/>
        <v>1.1054507060842023</v>
      </c>
      <c r="F8" s="4">
        <v>67.849999999999994</v>
      </c>
      <c r="G8" s="4">
        <v>79.930000000000007</v>
      </c>
      <c r="H8" s="6">
        <f t="shared" si="3"/>
        <v>1.083419307295505</v>
      </c>
      <c r="J8">
        <f t="shared" si="0"/>
        <v>8.0122065105118268E-2</v>
      </c>
      <c r="K8">
        <f t="shared" si="1"/>
        <v>0.10025313061899946</v>
      </c>
      <c r="L8" s="6">
        <f t="shared" si="4"/>
        <v>0.79919763712529834</v>
      </c>
      <c r="N8" s="4">
        <v>0.25989600000000002</v>
      </c>
      <c r="O8" s="4">
        <v>0.81100000000000005</v>
      </c>
      <c r="P8" s="4">
        <v>0.19439999999999999</v>
      </c>
      <c r="Q8" s="4">
        <v>9.8969000000000001E-2</v>
      </c>
      <c r="S8">
        <f t="shared" si="5"/>
        <v>0.65563597934284212</v>
      </c>
      <c r="T8">
        <f t="shared" si="6"/>
        <v>0.76437524844115867</v>
      </c>
      <c r="U8">
        <f t="shared" si="7"/>
        <v>0.8577409860927917</v>
      </c>
      <c r="X8">
        <v>0.95064497171992146</v>
      </c>
    </row>
    <row r="9" spans="1:26" x14ac:dyDescent="0.25">
      <c r="A9" s="4">
        <f t="shared" si="8"/>
        <v>7</v>
      </c>
      <c r="B9" s="4">
        <v>78.69</v>
      </c>
      <c r="C9" s="4">
        <v>83.76</v>
      </c>
      <c r="D9" s="6">
        <f t="shared" si="2"/>
        <v>1.0146143093150337</v>
      </c>
      <c r="F9" s="4">
        <v>68.83</v>
      </c>
      <c r="G9" s="4">
        <v>73.510000000000005</v>
      </c>
      <c r="H9" s="6">
        <f t="shared" si="3"/>
        <v>1.0772918785413339</v>
      </c>
      <c r="J9">
        <f t="shared" si="0"/>
        <v>7.4450372173668442E-2</v>
      </c>
      <c r="K9">
        <f t="shared" si="1"/>
        <v>1.4508549456316576E-2</v>
      </c>
      <c r="L9" s="6">
        <f t="shared" si="4"/>
        <v>5.1314828127945651</v>
      </c>
      <c r="N9" s="4">
        <v>0.25989600000000002</v>
      </c>
      <c r="O9" s="4">
        <v>0.81100000000000005</v>
      </c>
      <c r="P9" s="4">
        <v>0.19439999999999999</v>
      </c>
      <c r="Q9" s="4">
        <v>9.8969000000000001E-2</v>
      </c>
      <c r="S9">
        <f t="shared" si="5"/>
        <v>-0.18656025880726335</v>
      </c>
      <c r="T9">
        <f t="shared" si="6"/>
        <v>1.048122598306793</v>
      </c>
      <c r="U9">
        <f t="shared" si="7"/>
        <v>-0.17799469175518703</v>
      </c>
      <c r="X9">
        <v>0.75472350211873263</v>
      </c>
    </row>
    <row r="10" spans="1:26" x14ac:dyDescent="0.25">
      <c r="A10" s="4">
        <f t="shared" si="8"/>
        <v>8</v>
      </c>
      <c r="B10" s="4">
        <v>73.64</v>
      </c>
      <c r="C10" s="4">
        <v>79.84</v>
      </c>
      <c r="D10" s="6">
        <f t="shared" si="2"/>
        <v>1.0696632265073329</v>
      </c>
      <c r="F10" s="4">
        <v>66.150000000000006</v>
      </c>
      <c r="G10" s="4">
        <v>74.150000000000006</v>
      </c>
      <c r="H10" s="6">
        <f t="shared" si="3"/>
        <v>1.11156462585034</v>
      </c>
      <c r="J10">
        <f t="shared" si="0"/>
        <v>0.10576859564716608</v>
      </c>
      <c r="K10">
        <f t="shared" si="1"/>
        <v>6.7343857350355793E-2</v>
      </c>
      <c r="L10" s="6">
        <f t="shared" si="4"/>
        <v>1.570575250789481</v>
      </c>
      <c r="N10" s="4">
        <v>0.25989600000000002</v>
      </c>
      <c r="O10" s="4">
        <v>0.81100000000000005</v>
      </c>
      <c r="P10" s="4">
        <v>0.19439999999999999</v>
      </c>
      <c r="Q10" s="4">
        <v>9.8969000000000001E-2</v>
      </c>
      <c r="S10">
        <f t="shared" si="5"/>
        <v>0.50568017124652498</v>
      </c>
      <c r="T10">
        <f t="shared" si="6"/>
        <v>0.81489739662570793</v>
      </c>
      <c r="U10">
        <f t="shared" si="7"/>
        <v>0.62054459044834809</v>
      </c>
      <c r="X10" s="3">
        <v>0.26186079077921454</v>
      </c>
    </row>
    <row r="11" spans="1:26" x14ac:dyDescent="0.25">
      <c r="A11" s="4">
        <f t="shared" si="8"/>
        <v>9</v>
      </c>
      <c r="B11" s="4">
        <v>74.739999999999995</v>
      </c>
      <c r="C11" s="4">
        <v>78.77</v>
      </c>
      <c r="D11" s="6">
        <f t="shared" si="2"/>
        <v>1.1242975648916245</v>
      </c>
      <c r="F11" s="4">
        <v>65.75</v>
      </c>
      <c r="G11" s="4">
        <v>73.53</v>
      </c>
      <c r="H11" s="6">
        <f t="shared" si="3"/>
        <v>1.102661596958175</v>
      </c>
      <c r="J11">
        <f t="shared" si="0"/>
        <v>9.7726890802755248E-2</v>
      </c>
      <c r="K11">
        <f t="shared" si="1"/>
        <v>0.11715845388278916</v>
      </c>
      <c r="L11" s="6">
        <f t="shared" si="4"/>
        <v>0.83414288567281569</v>
      </c>
      <c r="N11" s="4">
        <v>0.25989600000000002</v>
      </c>
      <c r="O11" s="4">
        <v>0.81100000000000005</v>
      </c>
      <c r="P11" s="4">
        <v>0.19439999999999999</v>
      </c>
      <c r="Q11" s="4">
        <v>9.8969000000000001E-2</v>
      </c>
      <c r="S11">
        <f t="shared" si="5"/>
        <v>0.64884262302520468</v>
      </c>
      <c r="T11">
        <f t="shared" si="6"/>
        <v>0.76666402244002685</v>
      </c>
      <c r="U11">
        <f t="shared" si="7"/>
        <v>0.84631938376365001</v>
      </c>
      <c r="X11">
        <v>0.92754933451875432</v>
      </c>
    </row>
    <row r="12" spans="1:26" x14ac:dyDescent="0.25">
      <c r="A12" s="4">
        <f t="shared" si="8"/>
        <v>10</v>
      </c>
      <c r="B12" s="4">
        <v>73.67</v>
      </c>
      <c r="C12" s="4">
        <v>84.03</v>
      </c>
      <c r="D12" s="6">
        <f t="shared" si="2"/>
        <v>0.98981946518257091</v>
      </c>
      <c r="F12" s="4">
        <v>68.430000000000007</v>
      </c>
      <c r="G12" s="4">
        <v>72.5</v>
      </c>
      <c r="H12" s="6">
        <f t="shared" si="3"/>
        <v>1.0816893175507816</v>
      </c>
      <c r="J12">
        <f t="shared" si="0"/>
        <v>7.8524001993603335E-2</v>
      </c>
      <c r="K12">
        <f t="shared" si="1"/>
        <v>-1.0232710884259947E-2</v>
      </c>
      <c r="L12" s="6">
        <f t="shared" si="4"/>
        <v>-7.673822008827563</v>
      </c>
      <c r="N12" s="4">
        <v>0.25989600000000002</v>
      </c>
      <c r="O12" s="4">
        <v>0.81100000000000005</v>
      </c>
      <c r="P12" s="4">
        <v>0.19439999999999999</v>
      </c>
      <c r="Q12" s="4">
        <v>9.8969000000000001E-2</v>
      </c>
      <c r="S12">
        <f t="shared" si="5"/>
        <v>2.3027909985160782</v>
      </c>
      <c r="T12">
        <f t="shared" si="6"/>
        <v>0.20942635370982976</v>
      </c>
      <c r="U12">
        <f t="shared" si="7"/>
        <v>10.99570783582808</v>
      </c>
      <c r="X12" s="3">
        <v>0.50291106080235126</v>
      </c>
    </row>
    <row r="13" spans="1:26" x14ac:dyDescent="0.25">
      <c r="A13" s="4">
        <f t="shared" si="8"/>
        <v>11</v>
      </c>
      <c r="B13" s="4">
        <v>70.42</v>
      </c>
      <c r="C13" s="4">
        <v>72.92</v>
      </c>
      <c r="D13" s="6">
        <f t="shared" si="2"/>
        <v>1.165861971030957</v>
      </c>
      <c r="F13" s="4">
        <v>68.83</v>
      </c>
      <c r="G13" s="4">
        <v>74.02</v>
      </c>
      <c r="H13" s="6">
        <f t="shared" si="3"/>
        <v>1.0482347813453436</v>
      </c>
      <c r="J13">
        <f t="shared" si="0"/>
        <v>4.7107588809607095E-2</v>
      </c>
      <c r="K13">
        <f t="shared" si="1"/>
        <v>0.153460702731476</v>
      </c>
      <c r="L13" s="6">
        <f t="shared" si="4"/>
        <v>0.30696841582978729</v>
      </c>
      <c r="N13" s="4">
        <v>0.25989600000000002</v>
      </c>
      <c r="O13" s="4">
        <v>0.81100000000000005</v>
      </c>
      <c r="P13" s="4">
        <v>0.19439999999999999</v>
      </c>
      <c r="Q13" s="4">
        <v>9.8969000000000001E-2</v>
      </c>
      <c r="S13">
        <f t="shared" si="5"/>
        <v>0.75132533996268935</v>
      </c>
      <c r="T13">
        <f t="shared" si="6"/>
        <v>0.73213620336318785</v>
      </c>
      <c r="U13">
        <f t="shared" si="7"/>
        <v>1.0262097906255052</v>
      </c>
      <c r="X13">
        <v>0.19422013848673522</v>
      </c>
    </row>
    <row r="14" spans="1:26" x14ac:dyDescent="0.25">
      <c r="A14" s="4">
        <f t="shared" si="8"/>
        <v>12</v>
      </c>
      <c r="B14" s="4">
        <v>73.959999999999994</v>
      </c>
      <c r="C14" s="4">
        <v>82.1</v>
      </c>
      <c r="D14" s="6">
        <f t="shared" si="2"/>
        <v>1.065440778799351</v>
      </c>
      <c r="F14" s="4">
        <v>68.03</v>
      </c>
      <c r="G14" s="4">
        <v>72.150000000000006</v>
      </c>
      <c r="H14" s="6">
        <f t="shared" si="3"/>
        <v>1.0336763192709097</v>
      </c>
      <c r="J14">
        <f t="shared" si="0"/>
        <v>3.3121689624185727E-2</v>
      </c>
      <c r="K14">
        <f t="shared" si="1"/>
        <v>6.3388590344909304E-2</v>
      </c>
      <c r="L14" s="6">
        <f t="shared" si="4"/>
        <v>0.52251816050750377</v>
      </c>
      <c r="N14" s="4">
        <v>0.25989600000000002</v>
      </c>
      <c r="O14" s="4">
        <v>0.81100000000000005</v>
      </c>
      <c r="P14" s="4">
        <v>0.19439999999999999</v>
      </c>
      <c r="Q14" s="4">
        <v>9.8969000000000001E-2</v>
      </c>
      <c r="S14">
        <f t="shared" si="5"/>
        <v>0.70942246959734134</v>
      </c>
      <c r="T14">
        <f t="shared" si="6"/>
        <v>0.74625384944059958</v>
      </c>
      <c r="U14">
        <f t="shared" si="7"/>
        <v>0.95064497171992146</v>
      </c>
      <c r="X14">
        <v>0.92084816114551205</v>
      </c>
    </row>
    <row r="15" spans="1:26" x14ac:dyDescent="0.25">
      <c r="A15" s="4">
        <f t="shared" si="8"/>
        <v>13</v>
      </c>
      <c r="B15" s="4">
        <v>75.37</v>
      </c>
      <c r="C15" s="4">
        <v>78.8</v>
      </c>
      <c r="D15" s="6">
        <f t="shared" si="2"/>
        <v>1.1231259121666446</v>
      </c>
      <c r="F15" s="4">
        <v>66.61</v>
      </c>
      <c r="G15" s="4">
        <v>70.320999999999998</v>
      </c>
      <c r="H15" s="6">
        <f t="shared" si="3"/>
        <v>1.1391682930490916</v>
      </c>
      <c r="J15">
        <f t="shared" si="0"/>
        <v>0.13029842864172531</v>
      </c>
      <c r="K15">
        <f t="shared" si="1"/>
        <v>0.11611579072376584</v>
      </c>
      <c r="L15" s="6">
        <f t="shared" si="4"/>
        <v>1.122142198141675</v>
      </c>
      <c r="N15" s="4">
        <v>0.25989600000000002</v>
      </c>
      <c r="O15" s="4">
        <v>0.81100000000000005</v>
      </c>
      <c r="P15" s="4">
        <v>0.19439999999999999</v>
      </c>
      <c r="Q15" s="4">
        <v>9.8969000000000001E-2</v>
      </c>
      <c r="S15">
        <f t="shared" si="5"/>
        <v>0.59285555668125844</v>
      </c>
      <c r="T15">
        <f t="shared" si="6"/>
        <v>0.78552682540948726</v>
      </c>
      <c r="U15">
        <f t="shared" si="7"/>
        <v>0.75472350211873263</v>
      </c>
      <c r="X15">
        <v>0.95100829431290868</v>
      </c>
    </row>
    <row r="16" spans="1:26" x14ac:dyDescent="0.25">
      <c r="A16" s="4">
        <f t="shared" si="8"/>
        <v>14</v>
      </c>
      <c r="B16" s="4">
        <v>76.7</v>
      </c>
      <c r="C16" s="4">
        <v>84.65</v>
      </c>
      <c r="D16" s="6">
        <f t="shared" si="2"/>
        <v>1.0427640156453717</v>
      </c>
      <c r="F16" s="4">
        <v>66.95</v>
      </c>
      <c r="G16" s="4">
        <v>75.88</v>
      </c>
      <c r="H16" s="6">
        <f t="shared" si="3"/>
        <v>1.1315907393577296</v>
      </c>
      <c r="J16">
        <f t="shared" si="0"/>
        <v>0.12362437674064124</v>
      </c>
      <c r="K16">
        <f t="shared" si="1"/>
        <v>4.1874895045461907E-2</v>
      </c>
      <c r="L16" s="6">
        <f t="shared" si="4"/>
        <v>2.9522313215693359</v>
      </c>
      <c r="N16" s="4">
        <v>0.25989600000000002</v>
      </c>
      <c r="O16" s="4">
        <v>0.81100000000000005</v>
      </c>
      <c r="P16" s="4">
        <v>0.19439999999999999</v>
      </c>
      <c r="Q16" s="4">
        <v>9.8969000000000001E-2</v>
      </c>
      <c r="S16">
        <f t="shared" si="5"/>
        <v>0.23708623108692117</v>
      </c>
      <c r="T16">
        <f t="shared" si="6"/>
        <v>0.9053903426375054</v>
      </c>
      <c r="U16">
        <f t="shared" si="7"/>
        <v>0.26186079077921454</v>
      </c>
      <c r="X16" s="3">
        <v>0.27099266835531488</v>
      </c>
    </row>
    <row r="17" spans="1:24" x14ac:dyDescent="0.25">
      <c r="A17" s="5">
        <f t="shared" si="8"/>
        <v>15</v>
      </c>
      <c r="B17" s="4">
        <v>74.83</v>
      </c>
      <c r="C17" s="4">
        <v>79.98</v>
      </c>
      <c r="D17" s="6">
        <f t="shared" si="2"/>
        <v>1.0840571963116399</v>
      </c>
      <c r="E17" s="3"/>
      <c r="F17" s="5">
        <v>69.91</v>
      </c>
      <c r="G17" s="5">
        <v>75.760000000000005</v>
      </c>
      <c r="H17" s="6">
        <f t="shared" si="3"/>
        <v>1.0487769989987126</v>
      </c>
      <c r="I17" s="3"/>
      <c r="J17" s="3">
        <f t="shared" si="0"/>
        <v>4.7624722447610415E-2</v>
      </c>
      <c r="K17" s="3">
        <f t="shared" si="1"/>
        <v>8.0710665750606023E-2</v>
      </c>
      <c r="L17" s="6">
        <f t="shared" si="4"/>
        <v>0.59006727307602247</v>
      </c>
      <c r="M17" s="3"/>
      <c r="N17" s="5">
        <v>0.25989600000000002</v>
      </c>
      <c r="O17" s="5">
        <v>0.81100000000000005</v>
      </c>
      <c r="P17" s="5">
        <v>0.19439999999999999</v>
      </c>
      <c r="Q17" s="5">
        <v>9.8969000000000001E-2</v>
      </c>
      <c r="R17" s="3"/>
      <c r="S17" s="3">
        <f t="shared" si="5"/>
        <v>0.69629092211402133</v>
      </c>
      <c r="T17" s="3">
        <f t="shared" si="6"/>
        <v>0.75067804611738731</v>
      </c>
      <c r="U17">
        <f t="shared" si="7"/>
        <v>0.92754933451875432</v>
      </c>
      <c r="X17">
        <v>0.68825746138995469</v>
      </c>
    </row>
    <row r="18" spans="1:24" x14ac:dyDescent="0.25">
      <c r="A18" s="4">
        <f t="shared" si="8"/>
        <v>16</v>
      </c>
      <c r="B18" s="4">
        <v>74.14</v>
      </c>
      <c r="C18" s="4">
        <v>81.12</v>
      </c>
      <c r="D18" s="6">
        <f t="shared" si="2"/>
        <v>1.1920690585379012</v>
      </c>
      <c r="F18" s="4">
        <v>67.92</v>
      </c>
      <c r="G18" s="4">
        <v>73.319999999999993</v>
      </c>
      <c r="H18" s="6">
        <f t="shared" si="3"/>
        <v>1.0431389870435805</v>
      </c>
      <c r="J18">
        <f t="shared" si="0"/>
        <v>4.2234424133597438E-2</v>
      </c>
      <c r="K18">
        <f t="shared" si="1"/>
        <v>0.17569050198000766</v>
      </c>
      <c r="L18" s="6">
        <f t="shared" si="4"/>
        <v>0.24039104936021766</v>
      </c>
      <c r="N18" s="4">
        <v>0.25989600000000002</v>
      </c>
      <c r="O18" s="4">
        <v>0.81100000000000005</v>
      </c>
      <c r="P18" s="4">
        <v>0.19439999999999999</v>
      </c>
      <c r="Q18" s="4">
        <v>9.8969000000000001E-2</v>
      </c>
      <c r="S18">
        <f t="shared" si="5"/>
        <v>0.76426798000437379</v>
      </c>
      <c r="T18">
        <f t="shared" si="6"/>
        <v>0.72777565216889695</v>
      </c>
      <c r="U18">
        <f t="shared" si="7"/>
        <v>1.0501422763000157</v>
      </c>
      <c r="X18">
        <v>0.92641908595465661</v>
      </c>
    </row>
    <row r="19" spans="1:24" x14ac:dyDescent="0.25">
      <c r="A19" s="5">
        <f t="shared" si="8"/>
        <v>17</v>
      </c>
      <c r="B19" s="4">
        <v>76.319999999999993</v>
      </c>
      <c r="C19" s="4">
        <v>88.38</v>
      </c>
      <c r="D19" s="6">
        <f t="shared" si="2"/>
        <v>1.0163784067085955</v>
      </c>
      <c r="E19" s="3"/>
      <c r="F19" s="5">
        <v>67.39</v>
      </c>
      <c r="G19" s="5">
        <v>70.849999999999994</v>
      </c>
      <c r="H19" s="6">
        <f t="shared" si="3"/>
        <v>1.0007419498441905</v>
      </c>
      <c r="I19" s="3"/>
      <c r="J19" s="3">
        <f t="shared" si="0"/>
        <v>7.416747354743701E-4</v>
      </c>
      <c r="K19" s="3">
        <f t="shared" si="1"/>
        <v>1.6245727362749211E-2</v>
      </c>
      <c r="L19" s="6">
        <f t="shared" si="4"/>
        <v>4.5653525934148072E-2</v>
      </c>
      <c r="M19" s="3"/>
      <c r="N19" s="5">
        <v>0.25989600000000002</v>
      </c>
      <c r="O19" s="5">
        <v>0.81100000000000005</v>
      </c>
      <c r="P19" s="5">
        <v>0.19439999999999999</v>
      </c>
      <c r="Q19" s="5">
        <v>9.8969000000000001E-2</v>
      </c>
      <c r="R19" s="3"/>
      <c r="S19" s="3">
        <f t="shared" si="5"/>
        <v>0.80212495455840171</v>
      </c>
      <c r="T19" s="3">
        <f t="shared" si="6"/>
        <v>0.71502112333458301</v>
      </c>
      <c r="U19">
        <f t="shared" si="7"/>
        <v>1.1218199412313863</v>
      </c>
      <c r="X19">
        <v>0.95414723285131009</v>
      </c>
    </row>
    <row r="20" spans="1:24" x14ac:dyDescent="0.25">
      <c r="A20" s="4">
        <f t="shared" si="8"/>
        <v>18</v>
      </c>
      <c r="B20" s="4">
        <v>74.11</v>
      </c>
      <c r="C20" s="4">
        <v>77.569999999999993</v>
      </c>
      <c r="D20" s="6">
        <f t="shared" si="2"/>
        <v>1.0655781945756309</v>
      </c>
      <c r="F20" s="4">
        <v>63.94</v>
      </c>
      <c r="G20" s="4">
        <v>67.44</v>
      </c>
      <c r="H20" s="6">
        <f t="shared" si="3"/>
        <v>1.2291210509852988</v>
      </c>
      <c r="J20">
        <f t="shared" si="0"/>
        <v>0.20629932124638822</v>
      </c>
      <c r="K20">
        <f t="shared" si="1"/>
        <v>6.3517557546222139E-2</v>
      </c>
      <c r="L20" s="6">
        <f t="shared" si="4"/>
        <v>3.2479101718648873</v>
      </c>
      <c r="N20" s="4">
        <v>0.25989600000000002</v>
      </c>
      <c r="O20" s="4">
        <v>0.81100000000000005</v>
      </c>
      <c r="P20" s="4">
        <v>0.19439999999999999</v>
      </c>
      <c r="Q20" s="4">
        <v>9.8969000000000001E-2</v>
      </c>
      <c r="S20">
        <f t="shared" si="5"/>
        <v>0.17960626258946599</v>
      </c>
      <c r="T20">
        <f t="shared" si="6"/>
        <v>0.92475612461646284</v>
      </c>
      <c r="U20">
        <f t="shared" si="7"/>
        <v>0.19422013848673522</v>
      </c>
      <c r="X20">
        <v>0.75984227308906871</v>
      </c>
    </row>
    <row r="21" spans="1:24" x14ac:dyDescent="0.25">
      <c r="A21" s="4">
        <f t="shared" si="8"/>
        <v>19</v>
      </c>
      <c r="B21" s="4">
        <v>74.150000000000006</v>
      </c>
      <c r="C21" s="4">
        <v>78.97</v>
      </c>
      <c r="D21" s="6">
        <f t="shared" si="2"/>
        <v>0.9867835468644639</v>
      </c>
      <c r="F21" s="4">
        <v>66.25</v>
      </c>
      <c r="G21" s="4">
        <v>78.59</v>
      </c>
      <c r="H21" s="6">
        <f t="shared" si="3"/>
        <v>1.0895094339622642</v>
      </c>
      <c r="J21">
        <f t="shared" si="0"/>
        <v>8.5727534348310958E-2</v>
      </c>
      <c r="K21">
        <f t="shared" si="1"/>
        <v>-1.3304567688002519E-2</v>
      </c>
      <c r="L21" s="6">
        <f t="shared" si="4"/>
        <v>-6.4434663612269283</v>
      </c>
      <c r="N21" s="4">
        <v>0.25989600000000002</v>
      </c>
      <c r="O21" s="4">
        <v>0.81100000000000005</v>
      </c>
      <c r="P21" s="4">
        <v>0.19439999999999999</v>
      </c>
      <c r="Q21" s="4">
        <v>9.8969000000000001E-2</v>
      </c>
      <c r="S21">
        <f t="shared" si="5"/>
        <v>2.0636098606225151</v>
      </c>
      <c r="T21">
        <f t="shared" si="6"/>
        <v>0.290009727205081</v>
      </c>
      <c r="U21">
        <f t="shared" si="7"/>
        <v>7.1156573971163004</v>
      </c>
      <c r="X21">
        <v>0.90521600782503719</v>
      </c>
    </row>
    <row r="22" spans="1:24" x14ac:dyDescent="0.25">
      <c r="A22" s="4">
        <f t="shared" si="8"/>
        <v>20</v>
      </c>
      <c r="B22" s="4">
        <v>77.42</v>
      </c>
      <c r="C22" s="4">
        <v>73.17</v>
      </c>
      <c r="D22" s="6">
        <f t="shared" si="2"/>
        <v>1.0904159132007234</v>
      </c>
      <c r="F22" s="4">
        <v>70.66</v>
      </c>
      <c r="G22" s="4">
        <v>72.180000000000007</v>
      </c>
      <c r="H22" s="6">
        <f t="shared" si="3"/>
        <v>1.0542032267195018</v>
      </c>
      <c r="J22">
        <f t="shared" si="0"/>
        <v>5.2785246257185774E-2</v>
      </c>
      <c r="K22">
        <f t="shared" si="1"/>
        <v>8.6559195204850711E-2</v>
      </c>
      <c r="L22" s="6">
        <f t="shared" si="4"/>
        <v>0.60981674023498467</v>
      </c>
      <c r="N22" s="4">
        <v>0.25989600000000002</v>
      </c>
      <c r="O22" s="4">
        <v>0.81100000000000005</v>
      </c>
      <c r="P22" s="4">
        <v>0.19439999999999999</v>
      </c>
      <c r="Q22" s="4">
        <v>9.8969000000000001E-2</v>
      </c>
      <c r="S22">
        <f t="shared" si="5"/>
        <v>0.69245162569831908</v>
      </c>
      <c r="T22">
        <f t="shared" si="6"/>
        <v>0.75197155721843068</v>
      </c>
      <c r="U22">
        <f t="shared" si="7"/>
        <v>0.92084816114551205</v>
      </c>
      <c r="X22">
        <v>0.58358217153704639</v>
      </c>
    </row>
    <row r="23" spans="1:24" x14ac:dyDescent="0.25">
      <c r="A23" s="4">
        <f t="shared" si="8"/>
        <v>21</v>
      </c>
      <c r="B23" s="4">
        <v>75.83</v>
      </c>
      <c r="C23" s="4">
        <v>84.42</v>
      </c>
      <c r="D23" s="6">
        <f t="shared" si="2"/>
        <v>1.1172359224581301</v>
      </c>
      <c r="F23" s="4">
        <v>68.39</v>
      </c>
      <c r="G23" s="4">
        <v>74.489999999999995</v>
      </c>
      <c r="H23" s="6">
        <f t="shared" si="3"/>
        <v>1.0595116245065066</v>
      </c>
      <c r="J23">
        <f t="shared" si="0"/>
        <v>5.7808070356926304E-2</v>
      </c>
      <c r="K23">
        <f t="shared" si="1"/>
        <v>0.11085770858030691</v>
      </c>
      <c r="L23" s="6">
        <f t="shared" si="4"/>
        <v>0.52146189107859209</v>
      </c>
      <c r="N23" s="4">
        <v>0.25989600000000002</v>
      </c>
      <c r="O23" s="4">
        <v>0.81100000000000005</v>
      </c>
      <c r="P23" s="4">
        <v>0.19439999999999999</v>
      </c>
      <c r="Q23" s="4">
        <v>9.8969000000000001E-2</v>
      </c>
      <c r="S23">
        <f t="shared" si="5"/>
        <v>0.70962780837432171</v>
      </c>
      <c r="T23">
        <f t="shared" si="6"/>
        <v>0.74618466801808359</v>
      </c>
      <c r="U23">
        <f t="shared" si="7"/>
        <v>0.95100829431290868</v>
      </c>
      <c r="X23">
        <v>0.33004003668635662</v>
      </c>
    </row>
    <row r="24" spans="1:24" x14ac:dyDescent="0.25">
      <c r="A24" s="4">
        <f t="shared" si="8"/>
        <v>22</v>
      </c>
      <c r="B24" s="4">
        <v>76.510000000000005</v>
      </c>
      <c r="C24" s="4">
        <v>84.72</v>
      </c>
      <c r="D24" s="6">
        <f t="shared" si="2"/>
        <v>1.0509737289243235</v>
      </c>
      <c r="F24" s="4">
        <v>70.78</v>
      </c>
      <c r="G24" s="4">
        <v>72.459999999999994</v>
      </c>
      <c r="H24" s="6">
        <f t="shared" si="3"/>
        <v>1.0039559197513421</v>
      </c>
      <c r="J24">
        <f t="shared" si="0"/>
        <v>3.948115675563647E-3</v>
      </c>
      <c r="K24">
        <f t="shared" si="1"/>
        <v>4.9717095316297075E-2</v>
      </c>
      <c r="L24" s="6">
        <f t="shared" si="4"/>
        <v>7.9411631963733603E-2</v>
      </c>
      <c r="N24" s="4">
        <v>0.25989600000000002</v>
      </c>
      <c r="O24" s="4">
        <v>0.81100000000000005</v>
      </c>
      <c r="P24" s="4">
        <v>0.19439999999999999</v>
      </c>
      <c r="Q24" s="4">
        <v>9.8969000000000001E-2</v>
      </c>
      <c r="S24">
        <f t="shared" si="5"/>
        <v>0.79556237874625024</v>
      </c>
      <c r="T24">
        <f t="shared" si="6"/>
        <v>0.7172321442470968</v>
      </c>
      <c r="U24">
        <f t="shared" si="7"/>
        <v>1.1092118292904725</v>
      </c>
      <c r="X24">
        <v>0.93732179602077381</v>
      </c>
    </row>
    <row r="25" spans="1:24" x14ac:dyDescent="0.25">
      <c r="A25" s="4">
        <f t="shared" si="8"/>
        <v>23</v>
      </c>
      <c r="B25" s="4">
        <v>68.069999999999993</v>
      </c>
      <c r="C25" s="4">
        <v>80.41</v>
      </c>
      <c r="D25" s="6">
        <f t="shared" si="2"/>
        <v>1.1157631849566625</v>
      </c>
      <c r="F25" s="4">
        <v>62.61</v>
      </c>
      <c r="G25" s="4">
        <v>71.06</v>
      </c>
      <c r="H25" s="6">
        <f t="shared" si="3"/>
        <v>1.1581217057977959</v>
      </c>
      <c r="J25">
        <f t="shared" si="0"/>
        <v>0.14679947362628232</v>
      </c>
      <c r="K25">
        <f t="shared" si="1"/>
        <v>0.10953864158192202</v>
      </c>
      <c r="L25" s="6">
        <f t="shared" si="4"/>
        <v>1.34016153118435</v>
      </c>
      <c r="N25" s="4">
        <v>0.25989600000000002</v>
      </c>
      <c r="O25" s="4">
        <v>0.81100000000000005</v>
      </c>
      <c r="P25" s="4">
        <v>0.19439999999999999</v>
      </c>
      <c r="Q25" s="4">
        <v>9.8969000000000001E-2</v>
      </c>
      <c r="S25">
        <f t="shared" si="5"/>
        <v>0.55047259833776241</v>
      </c>
      <c r="T25">
        <f t="shared" si="6"/>
        <v>0.79980621964645027</v>
      </c>
      <c r="U25">
        <f t="shared" si="7"/>
        <v>0.68825746138995469</v>
      </c>
      <c r="X25">
        <v>0.66809500809747813</v>
      </c>
    </row>
    <row r="26" spans="1:24" x14ac:dyDescent="0.25">
      <c r="A26" s="4">
        <f t="shared" si="8"/>
        <v>24</v>
      </c>
      <c r="B26" s="4">
        <v>68.41</v>
      </c>
      <c r="C26" s="4">
        <v>75.95</v>
      </c>
      <c r="D26" s="6">
        <f t="shared" si="2"/>
        <v>1.2102031866686158</v>
      </c>
      <c r="F26" s="4">
        <v>64.569999999999993</v>
      </c>
      <c r="G26" s="4">
        <v>72.510000000000005</v>
      </c>
      <c r="H26" s="6">
        <f t="shared" si="3"/>
        <v>1.1198699086262971</v>
      </c>
      <c r="J26">
        <f t="shared" si="0"/>
        <v>0.1132125255484849</v>
      </c>
      <c r="K26">
        <f t="shared" si="1"/>
        <v>0.19078826837780796</v>
      </c>
      <c r="L26" s="6">
        <f t="shared" si="4"/>
        <v>0.5933935378264249</v>
      </c>
      <c r="N26" s="4">
        <v>0.25989600000000002</v>
      </c>
      <c r="O26" s="4">
        <v>0.81100000000000005</v>
      </c>
      <c r="P26" s="4">
        <v>0.19439999999999999</v>
      </c>
      <c r="Q26" s="4">
        <v>9.8969000000000001E-2</v>
      </c>
      <c r="S26">
        <f t="shared" si="5"/>
        <v>0.695644296246543</v>
      </c>
      <c r="T26">
        <f t="shared" si="6"/>
        <v>0.75089590315347965</v>
      </c>
      <c r="U26">
        <f t="shared" si="7"/>
        <v>0.92641908595465661</v>
      </c>
      <c r="X26" s="3">
        <v>0.93419588348810811</v>
      </c>
    </row>
    <row r="27" spans="1:24" x14ac:dyDescent="0.25">
      <c r="A27" s="4">
        <f t="shared" si="8"/>
        <v>25</v>
      </c>
      <c r="B27" s="4">
        <v>75.34</v>
      </c>
      <c r="C27" s="4">
        <v>82.79</v>
      </c>
      <c r="D27" s="6">
        <f t="shared" si="2"/>
        <v>1.1126891425537562</v>
      </c>
      <c r="F27" s="4">
        <v>66.510000000000005</v>
      </c>
      <c r="G27" s="4">
        <v>72.31</v>
      </c>
      <c r="H27" s="6">
        <f t="shared" si="3"/>
        <v>1.0562321455420236</v>
      </c>
      <c r="J27">
        <f t="shared" si="0"/>
        <v>5.4707995917525211E-2</v>
      </c>
      <c r="K27">
        <f t="shared" si="1"/>
        <v>0.10677973638587088</v>
      </c>
      <c r="L27" s="6">
        <f t="shared" si="4"/>
        <v>0.51234436204100042</v>
      </c>
      <c r="N27" s="4">
        <v>0.25989600000000002</v>
      </c>
      <c r="O27" s="4">
        <v>0.81100000000000005</v>
      </c>
      <c r="P27" s="4">
        <v>0.19439999999999999</v>
      </c>
      <c r="Q27" s="4">
        <v>9.8969000000000001E-2</v>
      </c>
      <c r="S27">
        <f t="shared" si="5"/>
        <v>0.71140025601922963</v>
      </c>
      <c r="T27">
        <f t="shared" si="6"/>
        <v>0.74558750633623749</v>
      </c>
      <c r="U27">
        <f t="shared" si="7"/>
        <v>0.95414723285131009</v>
      </c>
      <c r="X27">
        <v>5.0501491073490064E-2</v>
      </c>
    </row>
    <row r="28" spans="1:24" x14ac:dyDescent="0.25">
      <c r="A28" s="4">
        <f t="shared" si="8"/>
        <v>26</v>
      </c>
      <c r="B28" s="4">
        <v>72.39</v>
      </c>
      <c r="C28" s="4">
        <v>83.83</v>
      </c>
      <c r="D28" s="6">
        <f t="shared" si="2"/>
        <v>1.1197679237463738</v>
      </c>
      <c r="F28" s="4">
        <v>67.099999999999994</v>
      </c>
      <c r="G28" s="4">
        <v>70.25</v>
      </c>
      <c r="H28" s="6">
        <f t="shared" si="3"/>
        <v>1.1332339791356187</v>
      </c>
      <c r="J28">
        <f t="shared" si="0"/>
        <v>0.12507547364259253</v>
      </c>
      <c r="K28">
        <f t="shared" si="1"/>
        <v>0.11312145289511243</v>
      </c>
      <c r="L28" s="6">
        <f t="shared" si="4"/>
        <v>1.1056742151160666</v>
      </c>
      <c r="N28" s="4">
        <v>0.25989600000000002</v>
      </c>
      <c r="O28" s="4">
        <v>0.81100000000000005</v>
      </c>
      <c r="P28" s="4">
        <v>0.19439999999999999</v>
      </c>
      <c r="Q28" s="4">
        <v>9.8969000000000001E-2</v>
      </c>
      <c r="S28">
        <f t="shared" si="5"/>
        <v>0.59605693258143666</v>
      </c>
      <c r="T28">
        <f t="shared" si="6"/>
        <v>0.78444823839324196</v>
      </c>
      <c r="U28">
        <f t="shared" si="7"/>
        <v>0.75984227308906871</v>
      </c>
      <c r="X28">
        <v>0.28076710724213766</v>
      </c>
    </row>
    <row r="29" spans="1:24" x14ac:dyDescent="0.25">
      <c r="A29" s="4">
        <f t="shared" si="8"/>
        <v>27</v>
      </c>
      <c r="B29" s="4">
        <v>75.040000000000006</v>
      </c>
      <c r="C29" s="4">
        <v>81.06</v>
      </c>
      <c r="D29" s="6">
        <f t="shared" si="2"/>
        <v>1.0285181236673775</v>
      </c>
      <c r="F29" s="4">
        <v>63.99</v>
      </c>
      <c r="G29" s="4">
        <v>76.040000000000006</v>
      </c>
      <c r="H29" s="6">
        <f t="shared" si="3"/>
        <v>1.1601812783247381</v>
      </c>
      <c r="J29">
        <f t="shared" si="0"/>
        <v>0.14857626732657608</v>
      </c>
      <c r="K29">
        <f t="shared" si="1"/>
        <v>2.8119051411503553E-2</v>
      </c>
      <c r="L29" s="6">
        <f t="shared" si="4"/>
        <v>5.2838292854286424</v>
      </c>
      <c r="N29" s="4">
        <v>0.25989600000000002</v>
      </c>
      <c r="O29" s="4">
        <v>0.81100000000000005</v>
      </c>
      <c r="P29" s="4">
        <v>0.19439999999999999</v>
      </c>
      <c r="Q29" s="4">
        <v>9.8969000000000001E-2</v>
      </c>
      <c r="S29">
        <f t="shared" si="5"/>
        <v>-0.21617641308732793</v>
      </c>
      <c r="T29">
        <f t="shared" si="6"/>
        <v>1.0581006828784345</v>
      </c>
      <c r="U29">
        <f t="shared" si="7"/>
        <v>-0.20430608975626613</v>
      </c>
      <c r="X29">
        <v>0.85432194360131031</v>
      </c>
    </row>
    <row r="30" spans="1:24" x14ac:dyDescent="0.25">
      <c r="A30" s="4">
        <f t="shared" si="8"/>
        <v>28</v>
      </c>
      <c r="B30" s="4">
        <v>74</v>
      </c>
      <c r="C30" s="4">
        <v>77.180000000000007</v>
      </c>
      <c r="D30" s="6">
        <f t="shared" si="2"/>
        <v>1.0431081081081082</v>
      </c>
      <c r="F30" s="4">
        <v>71.16</v>
      </c>
      <c r="G30" s="4">
        <v>74.239999999999995</v>
      </c>
      <c r="H30" s="6">
        <f t="shared" si="3"/>
        <v>1.1308319280494661</v>
      </c>
      <c r="J30">
        <f t="shared" si="0"/>
        <v>0.12295358136040715</v>
      </c>
      <c r="K30">
        <f t="shared" si="1"/>
        <v>4.2204821757592798E-2</v>
      </c>
      <c r="L30" s="6">
        <f t="shared" si="4"/>
        <v>2.9132591073740852</v>
      </c>
      <c r="N30" s="4">
        <v>0.25989600000000002</v>
      </c>
      <c r="O30" s="4">
        <v>0.81100000000000005</v>
      </c>
      <c r="P30" s="4">
        <v>0.19439999999999999</v>
      </c>
      <c r="Q30" s="4">
        <v>9.8969000000000001E-2</v>
      </c>
      <c r="S30">
        <f t="shared" si="5"/>
        <v>0.24466242952647788</v>
      </c>
      <c r="T30">
        <f t="shared" si="6"/>
        <v>0.9028378184965733</v>
      </c>
      <c r="U30">
        <f t="shared" si="7"/>
        <v>0.27099266835531488</v>
      </c>
      <c r="X30">
        <v>0.62331583029435988</v>
      </c>
    </row>
    <row r="31" spans="1:24" x14ac:dyDescent="0.25">
      <c r="A31" s="4">
        <f t="shared" si="8"/>
        <v>29</v>
      </c>
      <c r="B31" s="4">
        <v>71.13</v>
      </c>
      <c r="C31" s="4">
        <v>77.19</v>
      </c>
      <c r="D31" s="6">
        <f t="shared" si="2"/>
        <v>1.0870237593139322</v>
      </c>
      <c r="F31" s="4">
        <v>70.72</v>
      </c>
      <c r="G31" s="4">
        <v>80.47</v>
      </c>
      <c r="H31" s="6">
        <f t="shared" si="3"/>
        <v>1.0562782805429864</v>
      </c>
      <c r="J31">
        <f t="shared" si="0"/>
        <v>5.4751673809383651E-2</v>
      </c>
      <c r="K31">
        <f t="shared" si="1"/>
        <v>8.3443465594706348E-2</v>
      </c>
      <c r="L31" s="6">
        <f t="shared" si="4"/>
        <v>0.65615292245073165</v>
      </c>
      <c r="N31" s="4">
        <v>0.25989600000000002</v>
      </c>
      <c r="O31" s="4">
        <v>0.81100000000000005</v>
      </c>
      <c r="P31" s="4">
        <v>0.19439999999999999</v>
      </c>
      <c r="Q31" s="4">
        <v>9.8969000000000001E-2</v>
      </c>
      <c r="S31">
        <f t="shared" si="5"/>
        <v>0.68344387187557787</v>
      </c>
      <c r="T31">
        <f t="shared" si="6"/>
        <v>0.75500639180883322</v>
      </c>
      <c r="U31">
        <f t="shared" si="7"/>
        <v>0.90521600782503719</v>
      </c>
      <c r="X31">
        <v>0.76854272829199388</v>
      </c>
    </row>
    <row r="32" spans="1:24" x14ac:dyDescent="0.25">
      <c r="A32" s="5">
        <f t="shared" si="8"/>
        <v>30</v>
      </c>
      <c r="B32" s="4">
        <v>74.11</v>
      </c>
      <c r="C32" s="4">
        <v>77.319999999999993</v>
      </c>
      <c r="D32" s="6">
        <f t="shared" si="2"/>
        <v>1.0732694643098097</v>
      </c>
      <c r="E32" s="3"/>
      <c r="F32" s="5">
        <v>72.760000000000005</v>
      </c>
      <c r="G32" s="5">
        <v>74.7</v>
      </c>
      <c r="H32" s="6">
        <f t="shared" si="3"/>
        <v>0.92963166575041223</v>
      </c>
      <c r="I32" s="3"/>
      <c r="J32" s="3">
        <f t="shared" si="0"/>
        <v>-7.2966829619542053E-2</v>
      </c>
      <c r="K32" s="3">
        <f t="shared" si="1"/>
        <v>7.0709563816277063E-2</v>
      </c>
      <c r="L32" s="6">
        <f t="shared" si="4"/>
        <v>-1.0319230621918414</v>
      </c>
      <c r="M32" s="3"/>
      <c r="N32" s="5">
        <v>0.25989600000000002</v>
      </c>
      <c r="O32" s="5">
        <v>0.81100000000000005</v>
      </c>
      <c r="P32" s="5">
        <v>0.19439999999999999</v>
      </c>
      <c r="Q32" s="5">
        <v>9.8969000000000001E-2</v>
      </c>
      <c r="R32" s="3"/>
      <c r="S32" s="3">
        <f t="shared" si="5"/>
        <v>1.0116058432900941</v>
      </c>
      <c r="T32" s="3">
        <f t="shared" si="6"/>
        <v>0.64444416711868324</v>
      </c>
      <c r="U32">
        <f t="shared" si="7"/>
        <v>1.5697338806137304</v>
      </c>
      <c r="X32">
        <v>0.22618910250075971</v>
      </c>
    </row>
    <row r="33" spans="1:24" x14ac:dyDescent="0.25">
      <c r="A33" s="4">
        <f t="shared" si="8"/>
        <v>31</v>
      </c>
      <c r="B33" s="4">
        <v>76.540000000000006</v>
      </c>
      <c r="C33" s="4">
        <v>79.540000000000006</v>
      </c>
      <c r="D33" s="6">
        <f t="shared" si="2"/>
        <v>1.0198588973085967</v>
      </c>
      <c r="F33" s="4">
        <v>74.83</v>
      </c>
      <c r="G33" s="4">
        <v>67.64</v>
      </c>
      <c r="H33" s="6">
        <f t="shared" si="3"/>
        <v>0.89830281972470938</v>
      </c>
      <c r="J33">
        <f t="shared" si="0"/>
        <v>-0.10724805179530751</v>
      </c>
      <c r="K33">
        <f t="shared" si="1"/>
        <v>1.9664281754912586E-2</v>
      </c>
      <c r="L33" s="6">
        <f t="shared" si="4"/>
        <v>-5.4539521520288687</v>
      </c>
      <c r="N33" s="4">
        <v>0.25989600000000002</v>
      </c>
      <c r="O33" s="4">
        <v>0.81100000000000005</v>
      </c>
      <c r="P33" s="4">
        <v>0.19439999999999999</v>
      </c>
      <c r="Q33" s="4">
        <v>9.8969000000000001E-2</v>
      </c>
      <c r="S33">
        <f t="shared" si="5"/>
        <v>1.8712482983544119</v>
      </c>
      <c r="T33">
        <f t="shared" si="6"/>
        <v>0.35481894985071716</v>
      </c>
      <c r="U33">
        <f t="shared" si="7"/>
        <v>5.2738116133360453</v>
      </c>
      <c r="X33" s="3">
        <v>0.84329274277107269</v>
      </c>
    </row>
    <row r="34" spans="1:24" x14ac:dyDescent="0.25">
      <c r="A34" s="4">
        <f t="shared" si="8"/>
        <v>32</v>
      </c>
      <c r="B34" s="4">
        <v>69.099999999999994</v>
      </c>
      <c r="C34" s="4">
        <v>78.06</v>
      </c>
      <c r="D34" s="6">
        <f t="shared" si="2"/>
        <v>1.1201157742402317</v>
      </c>
      <c r="F34" s="4">
        <v>64.459999999999994</v>
      </c>
      <c r="G34" s="4">
        <v>67.22</v>
      </c>
      <c r="H34" s="6">
        <f t="shared" si="3"/>
        <v>1.2126900403350918</v>
      </c>
      <c r="J34">
        <f t="shared" ref="J34:J65" si="9">LN(H34)</f>
        <v>0.19284106584494745</v>
      </c>
      <c r="K34">
        <f t="shared" ref="K34:K65" si="10">LN(D34)</f>
        <v>0.11343204982205733</v>
      </c>
      <c r="L34" s="6">
        <f t="shared" si="4"/>
        <v>1.7000580184124356</v>
      </c>
      <c r="N34" s="4">
        <v>0.25989600000000002</v>
      </c>
      <c r="O34" s="4">
        <v>0.81100000000000005</v>
      </c>
      <c r="P34" s="4">
        <v>0.19439999999999999</v>
      </c>
      <c r="Q34" s="4">
        <v>9.8969000000000001E-2</v>
      </c>
      <c r="S34">
        <f t="shared" si="5"/>
        <v>0.4805087212206226</v>
      </c>
      <c r="T34">
        <f t="shared" si="6"/>
        <v>0.82337799997394101</v>
      </c>
      <c r="U34">
        <f t="shared" si="7"/>
        <v>0.58358217153704639</v>
      </c>
      <c r="X34">
        <v>0.80503837921856591</v>
      </c>
    </row>
    <row r="35" spans="1:24" x14ac:dyDescent="0.25">
      <c r="A35" s="4">
        <f t="shared" si="8"/>
        <v>33</v>
      </c>
      <c r="B35" s="4">
        <v>70.349999999999994</v>
      </c>
      <c r="C35" s="4">
        <v>77.400000000000006</v>
      </c>
      <c r="D35" s="6">
        <f t="shared" si="2"/>
        <v>1.0635394456289979</v>
      </c>
      <c r="F35" s="4">
        <v>65.09</v>
      </c>
      <c r="G35" s="4">
        <v>78.17</v>
      </c>
      <c r="H35" s="6">
        <f t="shared" si="3"/>
        <v>1.1785220463972959</v>
      </c>
      <c r="J35">
        <f t="shared" si="9"/>
        <v>0.16426115038690883</v>
      </c>
      <c r="K35">
        <f t="shared" si="10"/>
        <v>6.1602445359602083E-2</v>
      </c>
      <c r="L35" s="6">
        <f t="shared" si="4"/>
        <v>2.666471264704513</v>
      </c>
      <c r="N35" s="4">
        <v>0.25989600000000002</v>
      </c>
      <c r="O35" s="4">
        <v>0.81100000000000005</v>
      </c>
      <c r="P35" s="4">
        <v>0.19439999999999999</v>
      </c>
      <c r="Q35" s="4">
        <v>9.8969000000000001E-2</v>
      </c>
      <c r="S35">
        <f t="shared" si="5"/>
        <v>0.29263798614144276</v>
      </c>
      <c r="T35">
        <f t="shared" si="6"/>
        <v>0.88667420195308688</v>
      </c>
      <c r="U35">
        <f t="shared" si="7"/>
        <v>0.33004003668635662</v>
      </c>
      <c r="X35">
        <v>0.97925720441895903</v>
      </c>
    </row>
    <row r="36" spans="1:24" x14ac:dyDescent="0.25">
      <c r="A36" s="4">
        <f t="shared" si="8"/>
        <v>34</v>
      </c>
      <c r="B36" s="4">
        <v>71.69</v>
      </c>
      <c r="C36" s="4">
        <v>74.819999999999993</v>
      </c>
      <c r="D36" s="6">
        <f t="shared" si="2"/>
        <v>1.120658390291533</v>
      </c>
      <c r="F36" s="4">
        <v>70.260000000000005</v>
      </c>
      <c r="G36" s="4">
        <v>76.709999999999994</v>
      </c>
      <c r="H36" s="6">
        <f t="shared" si="3"/>
        <v>1.0660404212923427</v>
      </c>
      <c r="I36" s="8"/>
      <c r="J36" s="3">
        <f t="shared" si="9"/>
        <v>6.3951243685492765E-2</v>
      </c>
      <c r="K36" s="3">
        <f t="shared" si="10"/>
        <v>0.1139163610663553</v>
      </c>
      <c r="L36" s="6">
        <f t="shared" si="4"/>
        <v>0.56138769784124087</v>
      </c>
      <c r="M36" s="3"/>
      <c r="N36" s="5">
        <v>0.25989600000000002</v>
      </c>
      <c r="O36" s="5">
        <v>0.81100000000000005</v>
      </c>
      <c r="P36" s="5">
        <v>0.19439999999999999</v>
      </c>
      <c r="Q36" s="5">
        <v>9.8969000000000001E-2</v>
      </c>
      <c r="R36" s="3"/>
      <c r="S36" s="3">
        <f t="shared" si="5"/>
        <v>0.70186623153966288</v>
      </c>
      <c r="T36" s="3">
        <f t="shared" si="6"/>
        <v>0.74879964865781001</v>
      </c>
      <c r="U36">
        <f t="shared" si="7"/>
        <v>0.93732179602077381</v>
      </c>
      <c r="X36">
        <v>0.93363095004684971</v>
      </c>
    </row>
    <row r="37" spans="1:24" x14ac:dyDescent="0.25">
      <c r="A37" s="5">
        <f t="shared" si="8"/>
        <v>35</v>
      </c>
      <c r="B37" s="4">
        <v>72.459999999999994</v>
      </c>
      <c r="C37" s="4">
        <v>80.34</v>
      </c>
      <c r="D37" s="6">
        <f t="shared" si="2"/>
        <v>1.083494341705769</v>
      </c>
      <c r="E37" s="3"/>
      <c r="F37" s="5">
        <v>70.7</v>
      </c>
      <c r="G37" s="5">
        <v>74.900000000000006</v>
      </c>
      <c r="H37" s="6">
        <f t="shared" si="3"/>
        <v>1.1195190947666196</v>
      </c>
      <c r="I37" s="8"/>
      <c r="J37" s="3">
        <f t="shared" si="9"/>
        <v>0.11289921342449415</v>
      </c>
      <c r="K37" s="3">
        <f t="shared" si="10"/>
        <v>8.0191319743233264E-2</v>
      </c>
      <c r="L37" s="6">
        <f t="shared" si="4"/>
        <v>1.4078732434631225</v>
      </c>
      <c r="M37" s="3"/>
      <c r="N37" s="5">
        <v>0.25989600000000002</v>
      </c>
      <c r="O37" s="5">
        <v>0.81100000000000005</v>
      </c>
      <c r="P37" s="5">
        <v>0.19439999999999999</v>
      </c>
      <c r="Q37" s="5">
        <v>9.8969000000000001E-2</v>
      </c>
      <c r="R37" s="3"/>
      <c r="S37" s="3">
        <f t="shared" si="5"/>
        <v>0.53730944147076909</v>
      </c>
      <c r="T37" s="3">
        <f t="shared" si="6"/>
        <v>0.8042410659538608</v>
      </c>
      <c r="U37">
        <f t="shared" si="7"/>
        <v>0.66809500809747813</v>
      </c>
      <c r="X37">
        <v>0.59616601380781831</v>
      </c>
    </row>
    <row r="38" spans="1:24" x14ac:dyDescent="0.25">
      <c r="A38" s="4">
        <f t="shared" si="8"/>
        <v>36</v>
      </c>
      <c r="B38" s="4">
        <v>68.98</v>
      </c>
      <c r="C38" s="4">
        <v>78.510000000000005</v>
      </c>
      <c r="D38" s="6">
        <f t="shared" si="2"/>
        <v>1.2323861988982314</v>
      </c>
      <c r="F38" s="4">
        <v>73.66</v>
      </c>
      <c r="G38" s="4">
        <v>79.150000000000006</v>
      </c>
      <c r="H38" s="6">
        <f t="shared" si="3"/>
        <v>1.051588379038827</v>
      </c>
      <c r="J38">
        <f t="shared" si="9"/>
        <v>5.0301763069686811E-2</v>
      </c>
      <c r="K38">
        <f t="shared" si="10"/>
        <v>0.20895228912057268</v>
      </c>
      <c r="L38" s="6">
        <f t="shared" si="4"/>
        <v>0.24073324719912956</v>
      </c>
      <c r="N38" s="4">
        <v>0.25989600000000002</v>
      </c>
      <c r="O38" s="4">
        <v>0.81100000000000005</v>
      </c>
      <c r="P38" s="4">
        <v>0.19439999999999999</v>
      </c>
      <c r="Q38" s="4">
        <v>9.8969000000000001E-2</v>
      </c>
      <c r="S38">
        <f t="shared" si="5"/>
        <v>0.76420145674448925</v>
      </c>
      <c r="T38">
        <f t="shared" si="6"/>
        <v>0.72779806475855424</v>
      </c>
      <c r="U38">
        <f t="shared" si="7"/>
        <v>1.0500185336409376</v>
      </c>
      <c r="X38">
        <v>0.55090456264372001</v>
      </c>
    </row>
    <row r="39" spans="1:24" x14ac:dyDescent="0.25">
      <c r="A39" s="5">
        <f t="shared" si="8"/>
        <v>37</v>
      </c>
      <c r="B39" s="4">
        <v>78.23</v>
      </c>
      <c r="C39" s="4">
        <v>85.01</v>
      </c>
      <c r="D39" s="6">
        <f t="shared" si="2"/>
        <v>1.0911415058161831</v>
      </c>
      <c r="E39" s="3"/>
      <c r="F39" s="5">
        <v>72.709999999999994</v>
      </c>
      <c r="G39" s="5">
        <v>77.459999999999994</v>
      </c>
      <c r="H39" s="6">
        <f t="shared" si="3"/>
        <v>1.0510246183468575</v>
      </c>
      <c r="I39" s="3"/>
      <c r="J39" s="3">
        <f t="shared" si="9"/>
        <v>4.9765515356788498E-2</v>
      </c>
      <c r="K39" s="3">
        <f t="shared" si="10"/>
        <v>8.7224401296508686E-2</v>
      </c>
      <c r="L39" s="6">
        <f t="shared" si="4"/>
        <v>0.57054579472109779</v>
      </c>
      <c r="M39" s="3"/>
      <c r="N39" s="5">
        <v>0.25989600000000002</v>
      </c>
      <c r="O39" s="5">
        <v>0.81100000000000005</v>
      </c>
      <c r="P39" s="5">
        <v>0.19439999999999999</v>
      </c>
      <c r="Q39" s="5">
        <v>9.8969000000000001E-2</v>
      </c>
      <c r="R39" s="3"/>
      <c r="S39" s="3">
        <f t="shared" si="5"/>
        <v>0.70008589750621864</v>
      </c>
      <c r="T39" s="3">
        <f t="shared" si="6"/>
        <v>0.74939946737105312</v>
      </c>
      <c r="U39">
        <f t="shared" si="7"/>
        <v>0.93419588348810811</v>
      </c>
      <c r="X39">
        <v>0.85869076378704723</v>
      </c>
    </row>
    <row r="40" spans="1:24" x14ac:dyDescent="0.25">
      <c r="A40" s="4">
        <f t="shared" si="8"/>
        <v>38</v>
      </c>
      <c r="B40" s="4">
        <v>79.42</v>
      </c>
      <c r="C40" s="4">
        <v>85.36</v>
      </c>
      <c r="D40" s="6">
        <f t="shared" si="2"/>
        <v>1.0308486527323093</v>
      </c>
      <c r="F40" s="4">
        <v>69.81</v>
      </c>
      <c r="G40" s="4">
        <v>76.42</v>
      </c>
      <c r="H40" s="6">
        <f t="shared" si="3"/>
        <v>1.1264861767655063</v>
      </c>
      <c r="J40">
        <f t="shared" si="9"/>
        <v>0.11910320985660101</v>
      </c>
      <c r="K40">
        <f t="shared" si="10"/>
        <v>3.0382397685251448E-2</v>
      </c>
      <c r="L40" s="6">
        <f t="shared" si="4"/>
        <v>3.9201385976991996</v>
      </c>
      <c r="N40" s="4">
        <v>0.25989600000000002</v>
      </c>
      <c r="O40" s="4">
        <v>0.81100000000000005</v>
      </c>
      <c r="P40" s="4">
        <v>0.19439999999999999</v>
      </c>
      <c r="Q40" s="4">
        <v>9.8969000000000001E-2</v>
      </c>
      <c r="S40">
        <f t="shared" si="5"/>
        <v>4.8925056607275641E-2</v>
      </c>
      <c r="T40">
        <f t="shared" si="6"/>
        <v>0.96878439759490698</v>
      </c>
      <c r="U40">
        <f t="shared" si="7"/>
        <v>5.0501491073490064E-2</v>
      </c>
      <c r="X40">
        <v>0.64524469335112267</v>
      </c>
    </row>
    <row r="41" spans="1:24" x14ac:dyDescent="0.25">
      <c r="A41" s="4">
        <f t="shared" si="8"/>
        <v>39</v>
      </c>
      <c r="B41" s="4">
        <v>77.290000000000006</v>
      </c>
      <c r="C41" s="4">
        <v>81.87</v>
      </c>
      <c r="D41" s="6">
        <f t="shared" si="2"/>
        <v>1.051753137533963</v>
      </c>
      <c r="F41" s="4">
        <v>70.48</v>
      </c>
      <c r="G41" s="4">
        <v>78.64</v>
      </c>
      <c r="H41" s="6">
        <f t="shared" si="3"/>
        <v>1.1559307604994324</v>
      </c>
      <c r="J41">
        <f t="shared" si="9"/>
        <v>0.14490587269462632</v>
      </c>
      <c r="K41">
        <f t="shared" si="10"/>
        <v>5.0458426639701369E-2</v>
      </c>
      <c r="L41" s="6">
        <f t="shared" si="4"/>
        <v>2.8717873771476743</v>
      </c>
      <c r="N41" s="4">
        <v>0.25989600000000002</v>
      </c>
      <c r="O41" s="4">
        <v>0.81100000000000005</v>
      </c>
      <c r="P41" s="4">
        <v>0.19439999999999999</v>
      </c>
      <c r="Q41" s="4">
        <v>9.8969000000000001E-2</v>
      </c>
      <c r="S41">
        <f t="shared" si="5"/>
        <v>0.25272453388249216</v>
      </c>
      <c r="T41">
        <f t="shared" si="6"/>
        <v>0.90012158605366421</v>
      </c>
      <c r="U41">
        <f t="shared" si="7"/>
        <v>0.28076710724213766</v>
      </c>
      <c r="X41">
        <v>0.68125556634928763</v>
      </c>
    </row>
    <row r="42" spans="1:24" x14ac:dyDescent="0.25">
      <c r="A42" s="4">
        <f t="shared" si="8"/>
        <v>40</v>
      </c>
      <c r="B42" s="4">
        <v>78.83</v>
      </c>
      <c r="C42" s="4">
        <v>81.290000000000006</v>
      </c>
      <c r="D42" s="6">
        <f t="shared" si="2"/>
        <v>1.0327286566028162</v>
      </c>
      <c r="F42" s="4">
        <v>72.05</v>
      </c>
      <c r="G42" s="4">
        <v>81.47</v>
      </c>
      <c r="H42" s="6">
        <f t="shared" si="3"/>
        <v>1.0102706453851493</v>
      </c>
      <c r="J42">
        <f t="shared" si="9"/>
        <v>1.0218260684635572E-2</v>
      </c>
      <c r="K42">
        <f t="shared" si="10"/>
        <v>3.2204480514069517E-2</v>
      </c>
      <c r="L42" s="6">
        <f t="shared" si="4"/>
        <v>0.31729313814490534</v>
      </c>
      <c r="N42" s="4">
        <v>0.25989600000000002</v>
      </c>
      <c r="O42" s="4">
        <v>0.81100000000000005</v>
      </c>
      <c r="P42" s="4">
        <v>0.19439999999999999</v>
      </c>
      <c r="Q42" s="4">
        <v>9.8969000000000001E-2</v>
      </c>
      <c r="S42">
        <f t="shared" si="5"/>
        <v>0.7493182139446305</v>
      </c>
      <c r="T42">
        <f t="shared" si="6"/>
        <v>0.73281243137593877</v>
      </c>
      <c r="U42">
        <f t="shared" si="7"/>
        <v>1.0225238845057532</v>
      </c>
      <c r="X42" s="3">
        <v>0.77990450816202816</v>
      </c>
    </row>
    <row r="43" spans="1:24" x14ac:dyDescent="0.25">
      <c r="A43" s="4">
        <f t="shared" si="8"/>
        <v>41</v>
      </c>
      <c r="B43" s="4">
        <v>70.8</v>
      </c>
      <c r="C43" s="4">
        <v>81.41</v>
      </c>
      <c r="D43" s="6">
        <f t="shared" si="2"/>
        <v>1.1567796610169492</v>
      </c>
      <c r="F43" s="4">
        <v>67.12</v>
      </c>
      <c r="G43" s="4">
        <v>72.790000000000006</v>
      </c>
      <c r="H43" s="6">
        <f t="shared" si="3"/>
        <v>1.1251489868891535</v>
      </c>
      <c r="J43">
        <f t="shared" si="9"/>
        <v>0.11791545967829432</v>
      </c>
      <c r="K43">
        <f t="shared" si="10"/>
        <v>0.1456399901593497</v>
      </c>
      <c r="L43" s="6">
        <f t="shared" si="4"/>
        <v>0.80963655345814689</v>
      </c>
      <c r="N43" s="4">
        <v>0.25989600000000002</v>
      </c>
      <c r="O43" s="4">
        <v>0.81100000000000005</v>
      </c>
      <c r="P43" s="4">
        <v>0.19439999999999999</v>
      </c>
      <c r="Q43" s="4">
        <v>9.8969000000000001E-2</v>
      </c>
      <c r="S43">
        <f t="shared" si="5"/>
        <v>0.65360665400773632</v>
      </c>
      <c r="T43">
        <f t="shared" si="6"/>
        <v>0.76505895570529492</v>
      </c>
      <c r="U43">
        <f t="shared" si="7"/>
        <v>0.85432194360131031</v>
      </c>
      <c r="X43">
        <v>0.53810737202101278</v>
      </c>
    </row>
    <row r="44" spans="1:24" x14ac:dyDescent="0.25">
      <c r="A44" s="4">
        <f t="shared" si="8"/>
        <v>42</v>
      </c>
      <c r="B44" s="4">
        <v>74.37</v>
      </c>
      <c r="C44" s="4">
        <v>81.900000000000006</v>
      </c>
      <c r="D44" s="6">
        <f t="shared" si="2"/>
        <v>1.0679037246201424</v>
      </c>
      <c r="F44" s="4">
        <v>67.040000000000006</v>
      </c>
      <c r="G44" s="4">
        <v>75.52</v>
      </c>
      <c r="H44" s="6">
        <f t="shared" si="3"/>
        <v>1.1079952267303101</v>
      </c>
      <c r="J44">
        <f t="shared" si="9"/>
        <v>0.10255228031067734</v>
      </c>
      <c r="K44">
        <f t="shared" si="10"/>
        <v>6.5697590987896431E-2</v>
      </c>
      <c r="L44" s="6">
        <f t="shared" si="4"/>
        <v>1.5609747445621058</v>
      </c>
      <c r="N44" s="4">
        <v>0.25989600000000002</v>
      </c>
      <c r="O44" s="4">
        <v>0.81100000000000005</v>
      </c>
      <c r="P44" s="4">
        <v>0.19439999999999999</v>
      </c>
      <c r="Q44" s="4">
        <v>9.8969000000000001E-2</v>
      </c>
      <c r="S44">
        <f t="shared" si="5"/>
        <v>0.50754650965712678</v>
      </c>
      <c r="T44">
        <f t="shared" si="6"/>
        <v>0.81426860186983985</v>
      </c>
      <c r="U44">
        <f t="shared" si="7"/>
        <v>0.62331583029435988</v>
      </c>
      <c r="X44">
        <v>0.66733295967332251</v>
      </c>
    </row>
    <row r="45" spans="1:24" x14ac:dyDescent="0.25">
      <c r="A45" s="4">
        <f t="shared" si="8"/>
        <v>43</v>
      </c>
      <c r="B45" s="4">
        <v>72.95</v>
      </c>
      <c r="C45" s="4">
        <v>79.42</v>
      </c>
      <c r="D45" s="6">
        <f t="shared" si="2"/>
        <v>1.0866346812885537</v>
      </c>
      <c r="F45" s="4">
        <v>67.25</v>
      </c>
      <c r="G45" s="4">
        <v>74.28</v>
      </c>
      <c r="H45" s="6">
        <f t="shared" si="3"/>
        <v>1.0936802973977695</v>
      </c>
      <c r="J45">
        <f t="shared" si="9"/>
        <v>8.9548428565498023E-2</v>
      </c>
      <c r="K45">
        <f t="shared" si="10"/>
        <v>8.3085471880269726E-2</v>
      </c>
      <c r="L45" s="6">
        <f t="shared" si="4"/>
        <v>1.0777868445465622</v>
      </c>
      <c r="N45" s="4">
        <v>0.25989600000000002</v>
      </c>
      <c r="O45" s="4">
        <v>0.81100000000000005</v>
      </c>
      <c r="P45" s="4">
        <v>0.19439999999999999</v>
      </c>
      <c r="Q45" s="4">
        <v>9.8969000000000001E-2</v>
      </c>
      <c r="S45">
        <f t="shared" si="5"/>
        <v>0.60147823742014839</v>
      </c>
      <c r="T45">
        <f t="shared" si="6"/>
        <v>0.78262172717042178</v>
      </c>
      <c r="U45">
        <f t="shared" si="7"/>
        <v>0.76854272829199388</v>
      </c>
      <c r="X45" s="3">
        <v>0.59670177278759184</v>
      </c>
    </row>
    <row r="46" spans="1:24" x14ac:dyDescent="0.25">
      <c r="A46" s="4">
        <f t="shared" si="8"/>
        <v>44</v>
      </c>
      <c r="B46" s="4">
        <v>74.260000000000005</v>
      </c>
      <c r="C46" s="4">
        <v>79.27</v>
      </c>
      <c r="D46" s="6">
        <f t="shared" si="2"/>
        <v>1.0461890654457311</v>
      </c>
      <c r="F46" s="4">
        <v>64.28</v>
      </c>
      <c r="G46" s="4">
        <v>73.55</v>
      </c>
      <c r="H46" s="6">
        <f t="shared" si="3"/>
        <v>1.1505911636589918</v>
      </c>
      <c r="J46">
        <f t="shared" si="9"/>
        <v>0.1402758656496122</v>
      </c>
      <c r="K46">
        <f t="shared" si="10"/>
        <v>4.5154100213395269E-2</v>
      </c>
      <c r="L46" s="6">
        <f t="shared" si="4"/>
        <v>3.1066030545770551</v>
      </c>
      <c r="N46" s="4">
        <v>0.25989600000000002</v>
      </c>
      <c r="O46" s="4">
        <v>0.81100000000000005</v>
      </c>
      <c r="P46" s="4">
        <v>0.19439999999999999</v>
      </c>
      <c r="Q46" s="4">
        <v>9.8969000000000001E-2</v>
      </c>
      <c r="S46">
        <f t="shared" si="5"/>
        <v>0.20707636619022063</v>
      </c>
      <c r="T46">
        <f t="shared" si="6"/>
        <v>0.91550107366257893</v>
      </c>
      <c r="U46">
        <f t="shared" si="7"/>
        <v>0.22618910250075971</v>
      </c>
      <c r="X46" s="3">
        <v>0.89867730802689838</v>
      </c>
    </row>
    <row r="47" spans="1:24" x14ac:dyDescent="0.25">
      <c r="A47" s="4">
        <f t="shared" si="8"/>
        <v>45</v>
      </c>
      <c r="B47" s="4">
        <v>69.319999999999993</v>
      </c>
      <c r="C47" s="4">
        <v>77.69</v>
      </c>
      <c r="D47" s="6">
        <f t="shared" si="2"/>
        <v>1.1733987305251012</v>
      </c>
      <c r="F47" s="4">
        <v>66.28</v>
      </c>
      <c r="G47" s="4">
        <v>73.959999999999994</v>
      </c>
      <c r="H47" s="6">
        <f t="shared" si="3"/>
        <v>1.1443874471937234</v>
      </c>
      <c r="J47">
        <f t="shared" si="9"/>
        <v>0.13486951323617893</v>
      </c>
      <c r="K47">
        <f t="shared" si="10"/>
        <v>0.15990443563167336</v>
      </c>
      <c r="L47" s="6">
        <f t="shared" si="4"/>
        <v>0.84343822423312698</v>
      </c>
      <c r="N47" s="4">
        <v>0.25989600000000002</v>
      </c>
      <c r="O47" s="4">
        <v>0.81100000000000005</v>
      </c>
      <c r="P47" s="4">
        <v>0.19439999999999999</v>
      </c>
      <c r="Q47" s="4">
        <v>9.8969000000000001E-2</v>
      </c>
      <c r="S47">
        <f t="shared" si="5"/>
        <v>0.64703560920908021</v>
      </c>
      <c r="T47">
        <f t="shared" si="6"/>
        <v>0.76727282993437296</v>
      </c>
      <c r="U47">
        <f t="shared" si="7"/>
        <v>0.84329274277107269</v>
      </c>
      <c r="X47" s="3">
        <v>0.74921364974185056</v>
      </c>
    </row>
    <row r="48" spans="1:24" x14ac:dyDescent="0.25">
      <c r="A48" s="4">
        <f t="shared" si="8"/>
        <v>46</v>
      </c>
      <c r="B48" s="4">
        <v>72.58</v>
      </c>
      <c r="C48" s="4">
        <v>81.34</v>
      </c>
      <c r="D48" s="6">
        <f t="shared" si="2"/>
        <v>1.1296500413337007</v>
      </c>
      <c r="F48" s="4">
        <v>66.849999999999994</v>
      </c>
      <c r="G48" s="4">
        <v>75.849999999999994</v>
      </c>
      <c r="H48" s="6">
        <f t="shared" si="3"/>
        <v>1.1244577412116681</v>
      </c>
      <c r="J48">
        <f t="shared" si="9"/>
        <v>0.11730091164142548</v>
      </c>
      <c r="K48">
        <f t="shared" si="10"/>
        <v>0.12190788682316205</v>
      </c>
      <c r="L48" s="6">
        <f t="shared" si="4"/>
        <v>0.96220937544082452</v>
      </c>
      <c r="N48" s="4">
        <v>0.25989600000000002</v>
      </c>
      <c r="O48" s="4">
        <v>0.81100000000000005</v>
      </c>
      <c r="P48" s="4">
        <v>0.19439999999999999</v>
      </c>
      <c r="Q48" s="4">
        <v>9.8969000000000001E-2</v>
      </c>
      <c r="S48">
        <f t="shared" si="5"/>
        <v>0.62394649741430375</v>
      </c>
      <c r="T48">
        <f t="shared" si="6"/>
        <v>0.77505186525387237</v>
      </c>
      <c r="U48">
        <f t="shared" si="7"/>
        <v>0.80503837921856591</v>
      </c>
      <c r="X48">
        <v>0.59961725363277096</v>
      </c>
    </row>
    <row r="49" spans="1:24" x14ac:dyDescent="0.25">
      <c r="A49" s="4">
        <f t="shared" si="8"/>
        <v>47</v>
      </c>
      <c r="B49" s="4">
        <v>76.790000000000006</v>
      </c>
      <c r="C49" s="4">
        <v>81.99</v>
      </c>
      <c r="D49" s="6">
        <f t="shared" si="2"/>
        <v>1.0858184659460866</v>
      </c>
      <c r="F49" s="4">
        <v>70.760000000000005</v>
      </c>
      <c r="G49" s="4">
        <v>75.17</v>
      </c>
      <c r="H49" s="6">
        <f t="shared" si="3"/>
        <v>1.0368852459016393</v>
      </c>
      <c r="I49" s="3"/>
      <c r="J49" s="3">
        <f t="shared" si="9"/>
        <v>3.6221263434318356E-2</v>
      </c>
      <c r="K49" s="3">
        <f t="shared" si="10"/>
        <v>8.2334049110198482E-2</v>
      </c>
      <c r="L49" s="6">
        <f t="shared" si="4"/>
        <v>0.43993054909565638</v>
      </c>
      <c r="M49" s="3"/>
      <c r="N49" s="5">
        <v>0.25989600000000002</v>
      </c>
      <c r="O49" s="5">
        <v>0.81100000000000005</v>
      </c>
      <c r="P49" s="5">
        <v>0.19439999999999999</v>
      </c>
      <c r="Q49" s="5">
        <v>9.8969000000000001E-2</v>
      </c>
      <c r="R49" s="3"/>
      <c r="S49" s="3">
        <f t="shared" si="5"/>
        <v>0.72547750125580446</v>
      </c>
      <c r="T49" s="3">
        <f t="shared" si="6"/>
        <v>0.74084469124356922</v>
      </c>
      <c r="U49">
        <f t="shared" si="7"/>
        <v>0.97925720441895903</v>
      </c>
      <c r="X49">
        <v>0.77459761293318841</v>
      </c>
    </row>
    <row r="50" spans="1:24" x14ac:dyDescent="0.25">
      <c r="A50" s="4">
        <f t="shared" si="8"/>
        <v>48</v>
      </c>
      <c r="B50" s="4">
        <v>74.39</v>
      </c>
      <c r="C50" s="4">
        <v>83.38</v>
      </c>
      <c r="D50" s="6">
        <f t="shared" si="2"/>
        <v>1.0829412555451001</v>
      </c>
      <c r="F50" s="4">
        <v>71.17</v>
      </c>
      <c r="G50" s="4">
        <v>73.37</v>
      </c>
      <c r="H50" s="6">
        <f t="shared" si="3"/>
        <v>1.0466488689054376</v>
      </c>
      <c r="J50">
        <f t="shared" si="9"/>
        <v>4.5593506877005134E-2</v>
      </c>
      <c r="K50">
        <f t="shared" si="10"/>
        <v>7.9680724207056824E-2</v>
      </c>
      <c r="L50" s="6">
        <f t="shared" si="4"/>
        <v>0.57220246591291901</v>
      </c>
      <c r="N50" s="4">
        <v>0.25989600000000002</v>
      </c>
      <c r="O50" s="4">
        <v>0.81100000000000005</v>
      </c>
      <c r="P50" s="4">
        <v>0.19439999999999999</v>
      </c>
      <c r="Q50" s="4">
        <v>9.8969000000000001E-2</v>
      </c>
      <c r="S50">
        <f t="shared" si="5"/>
        <v>0.69976384062652863</v>
      </c>
      <c r="T50">
        <f t="shared" si="6"/>
        <v>0.74950797270743263</v>
      </c>
      <c r="U50">
        <f t="shared" si="7"/>
        <v>0.93363095004684971</v>
      </c>
      <c r="X50">
        <v>0.36901803925587534</v>
      </c>
    </row>
    <row r="51" spans="1:24" x14ac:dyDescent="0.25">
      <c r="A51" s="4">
        <f t="shared" si="8"/>
        <v>49</v>
      </c>
      <c r="B51" s="4">
        <v>69.349999999999994</v>
      </c>
      <c r="C51" s="4">
        <v>80.56</v>
      </c>
      <c r="D51" s="6">
        <f t="shared" si="2"/>
        <v>1.1796683489545783</v>
      </c>
      <c r="F51" s="4">
        <v>65.45</v>
      </c>
      <c r="G51" s="4">
        <v>74.489999999999995</v>
      </c>
      <c r="H51" s="6">
        <f t="shared" si="3"/>
        <v>1.0516424751718869</v>
      </c>
      <c r="J51">
        <f t="shared" si="9"/>
        <v>5.0353204054363866E-2</v>
      </c>
      <c r="K51">
        <f t="shared" si="10"/>
        <v>0.16523333876476631</v>
      </c>
      <c r="L51" s="6">
        <f t="shared" si="4"/>
        <v>0.30473997820772097</v>
      </c>
      <c r="N51" s="4">
        <v>0.25989600000000002</v>
      </c>
      <c r="O51" s="4">
        <v>0.81100000000000005</v>
      </c>
      <c r="P51" s="4">
        <v>0.19439999999999999</v>
      </c>
      <c r="Q51" s="4">
        <v>9.8969000000000001E-2</v>
      </c>
      <c r="S51">
        <f t="shared" si="5"/>
        <v>0.75175854823641908</v>
      </c>
      <c r="T51">
        <f t="shared" si="6"/>
        <v>0.73199024961269299</v>
      </c>
      <c r="U51">
        <f t="shared" si="7"/>
        <v>1.0270062321652313</v>
      </c>
      <c r="X51">
        <v>0.98939286975937291</v>
      </c>
    </row>
    <row r="52" spans="1:24" x14ac:dyDescent="0.25">
      <c r="A52" s="4">
        <f t="shared" si="8"/>
        <v>50</v>
      </c>
      <c r="B52" s="4">
        <v>74.47</v>
      </c>
      <c r="C52" s="4">
        <v>81.81</v>
      </c>
      <c r="D52" s="6">
        <f t="shared" si="2"/>
        <v>1.1117228414126494</v>
      </c>
      <c r="F52" s="4">
        <v>64.33</v>
      </c>
      <c r="G52" s="4">
        <v>68.83</v>
      </c>
      <c r="H52" s="6">
        <f t="shared" si="3"/>
        <v>1.1916679620705737</v>
      </c>
      <c r="J52">
        <f t="shared" si="9"/>
        <v>0.17535397452950011</v>
      </c>
      <c r="K52">
        <f t="shared" si="10"/>
        <v>0.10591092142816037</v>
      </c>
      <c r="L52" s="6">
        <f t="shared" si="4"/>
        <v>1.6556741473394045</v>
      </c>
      <c r="N52" s="4">
        <v>0.25989600000000002</v>
      </c>
      <c r="O52" s="4">
        <v>0.81100000000000005</v>
      </c>
      <c r="P52" s="4">
        <v>0.19439999999999999</v>
      </c>
      <c r="Q52" s="4">
        <v>9.8969000000000001E-2</v>
      </c>
      <c r="S52">
        <f t="shared" si="5"/>
        <v>0.48913694575721983</v>
      </c>
      <c r="T52">
        <f t="shared" si="6"/>
        <v>0.82047103395414178</v>
      </c>
      <c r="U52">
        <f t="shared" si="7"/>
        <v>0.59616601380781831</v>
      </c>
      <c r="X52">
        <v>0.72595175053674754</v>
      </c>
    </row>
    <row r="53" spans="1:24" x14ac:dyDescent="0.25">
      <c r="A53" s="4">
        <f t="shared" si="8"/>
        <v>51</v>
      </c>
      <c r="B53" s="4">
        <v>80.5</v>
      </c>
      <c r="C53" s="4">
        <v>82.79</v>
      </c>
      <c r="D53" s="6">
        <f t="shared" si="2"/>
        <v>1.0059627329192546</v>
      </c>
      <c r="F53" s="4">
        <v>67.849999999999994</v>
      </c>
      <c r="G53" s="4">
        <v>76.66</v>
      </c>
      <c r="H53" s="6">
        <f t="shared" si="3"/>
        <v>1.0654384672070747</v>
      </c>
      <c r="I53" s="3"/>
      <c r="J53" s="3">
        <f t="shared" si="9"/>
        <v>6.3386420731327872E-2</v>
      </c>
      <c r="K53" s="3">
        <f t="shared" si="10"/>
        <v>5.9450261794973622E-3</v>
      </c>
      <c r="L53" s="6">
        <f t="shared" si="4"/>
        <v>10.662092784373078</v>
      </c>
      <c r="M53" s="3"/>
      <c r="N53" s="5">
        <v>0.25989600000000002</v>
      </c>
      <c r="O53" s="5">
        <v>0.81100000000000005</v>
      </c>
      <c r="P53" s="5">
        <v>0.19439999999999999</v>
      </c>
      <c r="Q53" s="5">
        <v>9.8969000000000001E-2</v>
      </c>
      <c r="R53" s="3"/>
      <c r="S53" s="3">
        <f t="shared" si="5"/>
        <v>-1.2617108372821262</v>
      </c>
      <c r="T53" s="3">
        <f t="shared" si="6"/>
        <v>1.4103554290052993</v>
      </c>
      <c r="U53">
        <f t="shared" si="7"/>
        <v>-0.89460487146278456</v>
      </c>
      <c r="X53">
        <v>0.81153413681135678</v>
      </c>
    </row>
    <row r="54" spans="1:24" x14ac:dyDescent="0.25">
      <c r="A54" s="4">
        <f t="shared" si="8"/>
        <v>52</v>
      </c>
      <c r="B54" s="4">
        <v>75.11</v>
      </c>
      <c r="C54" s="4">
        <v>80.98</v>
      </c>
      <c r="D54" s="6">
        <f t="shared" si="2"/>
        <v>1.0710957262681402</v>
      </c>
      <c r="F54" s="4">
        <v>69.849999999999994</v>
      </c>
      <c r="G54" s="4">
        <v>72.290000000000006</v>
      </c>
      <c r="H54" s="6">
        <f t="shared" si="3"/>
        <v>1.0147458840372225</v>
      </c>
      <c r="J54">
        <f t="shared" si="9"/>
        <v>1.463822059385461E-2</v>
      </c>
      <c r="K54">
        <f t="shared" si="10"/>
        <v>6.8682167740471936E-2</v>
      </c>
      <c r="L54" s="6">
        <f t="shared" si="4"/>
        <v>0.21312985707102008</v>
      </c>
      <c r="N54" s="4">
        <v>0.25989600000000002</v>
      </c>
      <c r="O54" s="4">
        <v>0.81100000000000005</v>
      </c>
      <c r="P54" s="4">
        <v>0.19439999999999999</v>
      </c>
      <c r="Q54" s="4">
        <v>9.8969000000000001E-2</v>
      </c>
      <c r="S54">
        <f t="shared" si="5"/>
        <v>0.76956755578539371</v>
      </c>
      <c r="T54">
        <f t="shared" si="6"/>
        <v>0.72599015311872361</v>
      </c>
      <c r="U54">
        <f t="shared" si="7"/>
        <v>1.0600247847432493</v>
      </c>
      <c r="X54">
        <v>0.8472550104582921</v>
      </c>
    </row>
    <row r="55" spans="1:24" x14ac:dyDescent="0.25">
      <c r="A55" s="4">
        <f t="shared" si="8"/>
        <v>53</v>
      </c>
      <c r="B55" s="4">
        <v>75.989999999999995</v>
      </c>
      <c r="C55" s="4">
        <v>80.45</v>
      </c>
      <c r="D55" s="6">
        <f t="shared" si="2"/>
        <v>1.0671140939597317</v>
      </c>
      <c r="F55" s="4">
        <v>66.98</v>
      </c>
      <c r="G55" s="4">
        <v>70.88</v>
      </c>
      <c r="H55" s="6">
        <f t="shared" si="3"/>
        <v>1.1252612720214989</v>
      </c>
      <c r="J55">
        <f t="shared" si="9"/>
        <v>0.11801525048931999</v>
      </c>
      <c r="K55">
        <f t="shared" si="10"/>
        <v>6.4957896274772498E-2</v>
      </c>
      <c r="L55" s="6">
        <f t="shared" si="4"/>
        <v>1.8167960672573877</v>
      </c>
      <c r="N55" s="4">
        <v>0.25989600000000002</v>
      </c>
      <c r="O55" s="4">
        <v>0.81100000000000005</v>
      </c>
      <c r="P55" s="4">
        <v>0.19439999999999999</v>
      </c>
      <c r="Q55" s="4">
        <v>9.8969000000000001E-2</v>
      </c>
      <c r="S55">
        <f t="shared" si="5"/>
        <v>0.45781484452516391</v>
      </c>
      <c r="T55">
        <f t="shared" si="6"/>
        <v>0.83102387522109</v>
      </c>
      <c r="U55">
        <f t="shared" si="7"/>
        <v>0.55090456264372001</v>
      </c>
      <c r="X55">
        <v>0.80438397061198907</v>
      </c>
    </row>
    <row r="56" spans="1:24" x14ac:dyDescent="0.25">
      <c r="A56" s="4">
        <f t="shared" si="8"/>
        <v>54</v>
      </c>
      <c r="B56" s="4">
        <v>77.34</v>
      </c>
      <c r="C56" s="4">
        <v>81.09</v>
      </c>
      <c r="D56" s="6">
        <f t="shared" si="2"/>
        <v>1.0131885182311868</v>
      </c>
      <c r="F56" s="4">
        <v>67.489999999999995</v>
      </c>
      <c r="G56" s="4">
        <v>75.37</v>
      </c>
      <c r="H56" s="6">
        <f t="shared" si="3"/>
        <v>1.1169062083271597</v>
      </c>
      <c r="J56">
        <f t="shared" si="9"/>
        <v>0.11056254908367436</v>
      </c>
      <c r="K56">
        <f t="shared" si="10"/>
        <v>1.3102306897188849E-2</v>
      </c>
      <c r="L56" s="6">
        <f t="shared" si="4"/>
        <v>8.4384032484688625</v>
      </c>
      <c r="N56" s="4">
        <v>0.25989600000000002</v>
      </c>
      <c r="O56" s="4">
        <v>0.81100000000000005</v>
      </c>
      <c r="P56" s="4">
        <v>0.19439999999999999</v>
      </c>
      <c r="Q56" s="4">
        <v>9.8969000000000001E-2</v>
      </c>
      <c r="S56">
        <f t="shared" si="5"/>
        <v>-0.82942559150234663</v>
      </c>
      <c r="T56">
        <f t="shared" si="6"/>
        <v>1.264712659161717</v>
      </c>
      <c r="U56">
        <f t="shared" si="7"/>
        <v>-0.6558213721463898</v>
      </c>
      <c r="X56">
        <v>0.19874494898601511</v>
      </c>
    </row>
    <row r="57" spans="1:24" x14ac:dyDescent="0.25">
      <c r="A57" s="4">
        <f t="shared" si="8"/>
        <v>55</v>
      </c>
      <c r="B57" s="4">
        <v>74.83</v>
      </c>
      <c r="C57" s="4">
        <v>78.36</v>
      </c>
      <c r="D57" s="6">
        <f t="shared" si="2"/>
        <v>1.0983562742215689</v>
      </c>
      <c r="F57" s="4">
        <v>69.459999999999994</v>
      </c>
      <c r="G57" s="4">
        <v>75.38</v>
      </c>
      <c r="H57" s="6">
        <f t="shared" si="3"/>
        <v>1.0279297437374031</v>
      </c>
      <c r="J57">
        <f t="shared" si="9"/>
        <v>2.7546822029611003E-2</v>
      </c>
      <c r="K57">
        <f t="shared" si="10"/>
        <v>9.3814766068141486E-2</v>
      </c>
      <c r="L57" s="6">
        <f t="shared" si="4"/>
        <v>0.29362991759317103</v>
      </c>
      <c r="N57" s="4">
        <v>0.25989600000000002</v>
      </c>
      <c r="O57" s="4">
        <v>0.81100000000000005</v>
      </c>
      <c r="P57" s="4">
        <v>0.19439999999999999</v>
      </c>
      <c r="Q57" s="4">
        <v>9.8969000000000001E-2</v>
      </c>
      <c r="S57">
        <f t="shared" si="5"/>
        <v>0.75391834401988755</v>
      </c>
      <c r="T57">
        <f t="shared" si="6"/>
        <v>0.73126258508268238</v>
      </c>
      <c r="U57">
        <f t="shared" si="7"/>
        <v>1.0309817012375158</v>
      </c>
      <c r="X57">
        <v>0.90499871706902257</v>
      </c>
    </row>
    <row r="58" spans="1:24" x14ac:dyDescent="0.25">
      <c r="A58" s="4">
        <f t="shared" si="8"/>
        <v>56</v>
      </c>
      <c r="B58" s="4">
        <v>73.7</v>
      </c>
      <c r="C58" s="4">
        <v>82.19</v>
      </c>
      <c r="D58" s="6">
        <f t="shared" si="2"/>
        <v>1.133785617367707</v>
      </c>
      <c r="F58" s="4">
        <v>67.900000000000006</v>
      </c>
      <c r="G58" s="4">
        <v>71.400000000000006</v>
      </c>
      <c r="H58" s="6">
        <f t="shared" si="3"/>
        <v>1.1051546391752578</v>
      </c>
      <c r="J58">
        <f t="shared" si="9"/>
        <v>9.9985270133318857E-2</v>
      </c>
      <c r="K58">
        <f t="shared" si="10"/>
        <v>0.12556213749307418</v>
      </c>
      <c r="L58" s="6">
        <f t="shared" si="4"/>
        <v>0.79630111536476422</v>
      </c>
      <c r="N58" s="4">
        <v>0.25989600000000002</v>
      </c>
      <c r="O58" s="4">
        <v>0.81100000000000005</v>
      </c>
      <c r="P58" s="4">
        <v>0.19439999999999999</v>
      </c>
      <c r="Q58" s="4">
        <v>9.8969000000000001E-2</v>
      </c>
      <c r="S58">
        <f t="shared" si="5"/>
        <v>0.65619906317308985</v>
      </c>
      <c r="T58">
        <f t="shared" si="6"/>
        <v>0.76418553785193066</v>
      </c>
      <c r="U58">
        <f t="shared" si="7"/>
        <v>0.85869076378704723</v>
      </c>
      <c r="X58">
        <v>0.85556686648827684</v>
      </c>
    </row>
    <row r="59" spans="1:24" x14ac:dyDescent="0.25">
      <c r="A59" s="4">
        <f t="shared" si="8"/>
        <v>57</v>
      </c>
      <c r="B59" s="4">
        <v>73.39</v>
      </c>
      <c r="C59" s="4">
        <v>83.56</v>
      </c>
      <c r="D59" s="6">
        <f t="shared" si="2"/>
        <v>1.0998773674887588</v>
      </c>
      <c r="F59" s="4">
        <v>65.5</v>
      </c>
      <c r="G59" s="4">
        <v>75.040000000000006</v>
      </c>
      <c r="H59" s="6">
        <f t="shared" si="3"/>
        <v>1.1519083969465649</v>
      </c>
      <c r="I59" s="3"/>
      <c r="J59" s="3">
        <f t="shared" si="9"/>
        <v>0.14142004257265167</v>
      </c>
      <c r="K59" s="3">
        <f t="shared" si="10"/>
        <v>9.5198689488382143E-2</v>
      </c>
      <c r="L59" s="6">
        <f t="shared" si="4"/>
        <v>1.4855250984301658</v>
      </c>
      <c r="M59" s="3"/>
      <c r="N59" s="5">
        <v>0.25989600000000002</v>
      </c>
      <c r="O59" s="5">
        <v>0.81100000000000005</v>
      </c>
      <c r="P59" s="5">
        <v>0.19439999999999999</v>
      </c>
      <c r="Q59" s="5">
        <v>9.8969000000000001E-2</v>
      </c>
      <c r="R59" s="3"/>
      <c r="S59" s="3">
        <f t="shared" si="5"/>
        <v>0.52221392086517582</v>
      </c>
      <c r="T59" s="3">
        <f t="shared" si="6"/>
        <v>0.80932695184678227</v>
      </c>
      <c r="U59">
        <f t="shared" si="7"/>
        <v>0.64524469335112267</v>
      </c>
      <c r="X59">
        <v>0.97796848027279926</v>
      </c>
    </row>
    <row r="60" spans="1:24" x14ac:dyDescent="0.25">
      <c r="A60" s="4">
        <f t="shared" si="8"/>
        <v>58</v>
      </c>
      <c r="B60" s="4">
        <v>76.09</v>
      </c>
      <c r="C60" s="4">
        <v>80.72</v>
      </c>
      <c r="D60" s="6">
        <f t="shared" si="2"/>
        <v>1.0219476935208307</v>
      </c>
      <c r="F60" s="4">
        <v>69.98</v>
      </c>
      <c r="G60" s="4">
        <v>75.45</v>
      </c>
      <c r="H60" s="6">
        <f t="shared" si="3"/>
        <v>1.0025721634752784</v>
      </c>
      <c r="J60">
        <f t="shared" si="9"/>
        <v>2.5688611243854255E-3</v>
      </c>
      <c r="K60">
        <f t="shared" si="10"/>
        <v>2.171030996375236E-2</v>
      </c>
      <c r="L60" s="6">
        <f t="shared" si="4"/>
        <v>0.1183244794143616</v>
      </c>
      <c r="N60" s="4">
        <v>0.25989600000000002</v>
      </c>
      <c r="O60" s="4">
        <v>0.81100000000000005</v>
      </c>
      <c r="P60" s="4">
        <v>0.19439999999999999</v>
      </c>
      <c r="Q60" s="4">
        <v>9.8969000000000001E-2</v>
      </c>
      <c r="S60">
        <f t="shared" si="5"/>
        <v>0.78799772120184819</v>
      </c>
      <c r="T60">
        <f t="shared" si="6"/>
        <v>0.71978078010372315</v>
      </c>
      <c r="U60">
        <f t="shared" si="7"/>
        <v>1.0947746077469513</v>
      </c>
    </row>
    <row r="61" spans="1:24" x14ac:dyDescent="0.25">
      <c r="A61" s="4">
        <f t="shared" si="8"/>
        <v>59</v>
      </c>
      <c r="B61" s="4">
        <v>72.37</v>
      </c>
      <c r="C61" s="4">
        <v>77.760000000000005</v>
      </c>
      <c r="D61" s="6">
        <f t="shared" si="2"/>
        <v>1.0978305927870664</v>
      </c>
      <c r="F61" s="4">
        <v>66.31</v>
      </c>
      <c r="G61" s="4">
        <v>70.16</v>
      </c>
      <c r="H61" s="6">
        <f t="shared" si="3"/>
        <v>1.1357261348212939</v>
      </c>
      <c r="J61">
        <f t="shared" si="9"/>
        <v>0.1272722127324841</v>
      </c>
      <c r="K61">
        <f t="shared" si="10"/>
        <v>9.3336044104688612E-2</v>
      </c>
      <c r="L61" s="6">
        <f t="shared" si="4"/>
        <v>1.36359124658992</v>
      </c>
      <c r="N61" s="4">
        <v>0.25989600000000002</v>
      </c>
      <c r="O61" s="4">
        <v>0.81100000000000005</v>
      </c>
      <c r="P61" s="4">
        <v>0.19439999999999999</v>
      </c>
      <c r="Q61" s="4">
        <v>9.8969000000000001E-2</v>
      </c>
      <c r="S61">
        <f t="shared" si="5"/>
        <v>0.54591786166291967</v>
      </c>
      <c r="T61">
        <f t="shared" si="6"/>
        <v>0.80134077228665346</v>
      </c>
      <c r="U61">
        <f t="shared" si="7"/>
        <v>0.68125556634928763</v>
      </c>
    </row>
    <row r="62" spans="1:24" x14ac:dyDescent="0.25">
      <c r="A62" s="4">
        <f t="shared" si="8"/>
        <v>60</v>
      </c>
      <c r="B62" s="4">
        <v>73.260000000000005</v>
      </c>
      <c r="C62" s="4">
        <v>79.45</v>
      </c>
      <c r="D62" s="6">
        <f t="shared" si="2"/>
        <v>1.1120666120666121</v>
      </c>
      <c r="F62" s="4">
        <v>68.64</v>
      </c>
      <c r="G62" s="4">
        <v>75.31</v>
      </c>
      <c r="H62" s="6">
        <f t="shared" si="3"/>
        <v>1.1169871794871795</v>
      </c>
      <c r="J62">
        <f t="shared" si="9"/>
        <v>0.11063504239109624</v>
      </c>
      <c r="K62">
        <f t="shared" si="10"/>
        <v>0.10622009697188209</v>
      </c>
      <c r="L62" s="6">
        <f t="shared" si="4"/>
        <v>1.0415641252933787</v>
      </c>
      <c r="N62" s="4">
        <v>0.25989600000000002</v>
      </c>
      <c r="O62" s="4">
        <v>0.81100000000000005</v>
      </c>
      <c r="P62" s="4">
        <v>0.19439999999999999</v>
      </c>
      <c r="Q62" s="4">
        <v>9.8969000000000001E-2</v>
      </c>
      <c r="S62">
        <f t="shared" si="5"/>
        <v>0.60851993404296723</v>
      </c>
      <c r="T62">
        <f t="shared" si="6"/>
        <v>0.7802492839502152</v>
      </c>
      <c r="U62">
        <f t="shared" si="7"/>
        <v>0.77990450816202816</v>
      </c>
    </row>
    <row r="63" spans="1:24" x14ac:dyDescent="0.25">
      <c r="A63" s="4">
        <f t="shared" si="8"/>
        <v>61</v>
      </c>
      <c r="B63" s="4">
        <v>69.94</v>
      </c>
      <c r="C63" s="4">
        <v>81.47</v>
      </c>
      <c r="D63" s="6">
        <f t="shared" si="2"/>
        <v>1.2068916213897627</v>
      </c>
      <c r="F63" s="4">
        <v>73.39</v>
      </c>
      <c r="G63" s="4">
        <v>76.67</v>
      </c>
      <c r="H63" s="6">
        <f t="shared" si="3"/>
        <v>0.99686605804605521</v>
      </c>
      <c r="J63">
        <f t="shared" si="9"/>
        <v>-3.1388630343065914E-3</v>
      </c>
      <c r="K63">
        <f t="shared" si="10"/>
        <v>0.18804814636039885</v>
      </c>
      <c r="L63" s="6">
        <f t="shared" si="4"/>
        <v>-1.6691805237425122E-2</v>
      </c>
      <c r="N63" s="4">
        <v>0.25989600000000002</v>
      </c>
      <c r="O63" s="4">
        <v>0.81100000000000005</v>
      </c>
      <c r="P63" s="4">
        <v>0.19439999999999999</v>
      </c>
      <c r="Q63" s="4">
        <v>9.8969000000000001E-2</v>
      </c>
      <c r="S63">
        <f t="shared" si="5"/>
        <v>0.81424488693815544</v>
      </c>
      <c r="T63">
        <f t="shared" si="6"/>
        <v>0.71093775352416966</v>
      </c>
      <c r="U63">
        <f t="shared" si="7"/>
        <v>1.1453110808954581</v>
      </c>
    </row>
    <row r="64" spans="1:24" x14ac:dyDescent="0.25">
      <c r="A64" s="4">
        <f t="shared" si="8"/>
        <v>62</v>
      </c>
      <c r="B64" s="4">
        <v>78.69</v>
      </c>
      <c r="C64" s="4">
        <v>84.41</v>
      </c>
      <c r="D64" s="6">
        <f t="shared" si="2"/>
        <v>1.0814588893124921</v>
      </c>
      <c r="F64" s="4">
        <v>66.08</v>
      </c>
      <c r="G64" s="4">
        <v>73.16</v>
      </c>
      <c r="H64" s="6">
        <f t="shared" si="3"/>
        <v>1.1570823244552058</v>
      </c>
      <c r="J64">
        <f t="shared" si="9"/>
        <v>0.14590159905554406</v>
      </c>
      <c r="K64">
        <f t="shared" si="10"/>
        <v>7.8310953032436514E-2</v>
      </c>
      <c r="L64" s="6">
        <f t="shared" si="4"/>
        <v>1.8631059054422616</v>
      </c>
      <c r="N64" s="4">
        <v>0.25989600000000002</v>
      </c>
      <c r="O64" s="4">
        <v>0.81100000000000005</v>
      </c>
      <c r="P64" s="4">
        <v>0.19439999999999999</v>
      </c>
      <c r="Q64" s="4">
        <v>9.8969000000000001E-2</v>
      </c>
      <c r="S64">
        <f t="shared" si="5"/>
        <v>0.44881221198202442</v>
      </c>
      <c r="T64">
        <f t="shared" si="6"/>
        <v>0.83405698438284648</v>
      </c>
      <c r="U64">
        <f t="shared" si="7"/>
        <v>0.53810737202101278</v>
      </c>
    </row>
    <row r="65" spans="1:21" x14ac:dyDescent="0.25">
      <c r="A65" s="4">
        <f t="shared" si="8"/>
        <v>63</v>
      </c>
      <c r="B65" s="4">
        <v>72.930000000000007</v>
      </c>
      <c r="C65" s="4">
        <v>85.1</v>
      </c>
      <c r="D65" s="6">
        <f t="shared" si="2"/>
        <v>1.1312217194570136</v>
      </c>
      <c r="F65" s="4">
        <v>63.44</v>
      </c>
      <c r="G65" s="4">
        <v>76.459999999999994</v>
      </c>
      <c r="H65" s="6">
        <f t="shared" si="3"/>
        <v>1.1899432534678436</v>
      </c>
      <c r="J65">
        <f t="shared" si="9"/>
        <v>0.17390561982494088</v>
      </c>
      <c r="K65">
        <f t="shared" si="10"/>
        <v>0.1232982163444936</v>
      </c>
      <c r="L65" s="6">
        <f t="shared" si="4"/>
        <v>1.4104471660729532</v>
      </c>
      <c r="N65" s="4">
        <v>0.25989600000000002</v>
      </c>
      <c r="O65" s="4">
        <v>0.81100000000000005</v>
      </c>
      <c r="P65" s="4">
        <v>0.19439999999999999</v>
      </c>
      <c r="Q65" s="4">
        <v>9.8969000000000001E-2</v>
      </c>
      <c r="S65">
        <f t="shared" si="5"/>
        <v>0.53680907091541796</v>
      </c>
      <c r="T65">
        <f t="shared" si="6"/>
        <v>0.80440964758911426</v>
      </c>
      <c r="U65">
        <f t="shared" si="7"/>
        <v>0.66733295967332251</v>
      </c>
    </row>
    <row r="66" spans="1:21" x14ac:dyDescent="0.25">
      <c r="A66" s="4">
        <f t="shared" si="8"/>
        <v>64</v>
      </c>
      <c r="B66" s="4">
        <v>74.42</v>
      </c>
      <c r="C66" s="4">
        <v>82.5</v>
      </c>
      <c r="D66" s="6">
        <f t="shared" si="2"/>
        <v>1.1042730448804086</v>
      </c>
      <c r="F66" s="4">
        <v>65.58</v>
      </c>
      <c r="G66" s="4">
        <v>75.489999999999995</v>
      </c>
      <c r="H66" s="6">
        <f t="shared" si="3"/>
        <v>1.1782555657212566</v>
      </c>
      <c r="J66">
        <f t="shared" ref="J66:J92" si="11">LN(H66)</f>
        <v>0.16403501052899039</v>
      </c>
      <c r="K66">
        <f t="shared" ref="K66:K92" si="12">LN(D66)</f>
        <v>9.9187240536787319E-2</v>
      </c>
      <c r="L66" s="6">
        <f t="shared" si="4"/>
        <v>1.6537914518163437</v>
      </c>
      <c r="N66" s="4">
        <v>0.25989600000000002</v>
      </c>
      <c r="O66" s="4">
        <v>0.81100000000000005</v>
      </c>
      <c r="P66" s="4">
        <v>0.19439999999999999</v>
      </c>
      <c r="Q66" s="4">
        <v>9.8969000000000001E-2</v>
      </c>
      <c r="S66">
        <f t="shared" si="5"/>
        <v>0.48950294176690284</v>
      </c>
      <c r="T66">
        <f t="shared" si="6"/>
        <v>0.82034772492816332</v>
      </c>
      <c r="U66">
        <f t="shared" si="7"/>
        <v>0.59670177278759184</v>
      </c>
    </row>
    <row r="67" spans="1:21" x14ac:dyDescent="0.25">
      <c r="A67" s="5">
        <f t="shared" si="8"/>
        <v>65</v>
      </c>
      <c r="B67" s="4">
        <v>74.010000000000005</v>
      </c>
      <c r="C67" s="4">
        <v>82.18</v>
      </c>
      <c r="D67" s="6">
        <f t="shared" ref="D67:D92" si="13">C68/B67</f>
        <v>1.1236319416295093</v>
      </c>
      <c r="E67" s="3"/>
      <c r="F67" s="5">
        <v>71.27</v>
      </c>
      <c r="G67" s="5">
        <v>77.27</v>
      </c>
      <c r="H67" s="6">
        <f t="shared" ref="H67:H92" si="14">G68/F67</f>
        <v>1.0819419110425144</v>
      </c>
      <c r="I67" s="3"/>
      <c r="J67" s="3">
        <f t="shared" si="11"/>
        <v>7.875749233108989E-2</v>
      </c>
      <c r="K67" s="3">
        <f t="shared" si="12"/>
        <v>0.11656624378043695</v>
      </c>
      <c r="L67" s="6">
        <f t="shared" ref="L67:L92" si="15">J67/K67</f>
        <v>0.67564579398678004</v>
      </c>
      <c r="M67" s="3"/>
      <c r="N67" s="5">
        <v>0.25989600000000002</v>
      </c>
      <c r="O67" s="5">
        <v>0.81100000000000005</v>
      </c>
      <c r="P67" s="5">
        <v>0.19439999999999999</v>
      </c>
      <c r="Q67" s="5">
        <v>9.8969000000000001E-2</v>
      </c>
      <c r="R67" s="3"/>
      <c r="S67" s="3">
        <f t="shared" ref="S67:S89" si="16">O67-P67*L67</f>
        <v>0.67965445764897003</v>
      </c>
      <c r="T67" s="3">
        <f t="shared" ref="T67:T91" si="17">(O67-Q67)+(N67-P67)*L67</f>
        <v>0.75628309692295825</v>
      </c>
      <c r="U67">
        <f t="shared" ref="U67:U91" si="18">S67/T67</f>
        <v>0.89867730802689838</v>
      </c>
    </row>
    <row r="68" spans="1:21" x14ac:dyDescent="0.25">
      <c r="A68" s="4">
        <f t="shared" ref="A68:A92" si="19">A67+1</f>
        <v>66</v>
      </c>
      <c r="B68" s="4">
        <v>75.77</v>
      </c>
      <c r="C68" s="4">
        <v>83.16</v>
      </c>
      <c r="D68" s="6">
        <f t="shared" si="13"/>
        <v>1.094496502573578</v>
      </c>
      <c r="F68" s="4">
        <v>72.040000000000006</v>
      </c>
      <c r="G68" s="4">
        <v>77.11</v>
      </c>
      <c r="H68" s="6">
        <f t="shared" si="14"/>
        <v>1.1084119933370349</v>
      </c>
      <c r="J68">
        <f t="shared" si="11"/>
        <v>0.10292835435326603</v>
      </c>
      <c r="K68">
        <f t="shared" si="12"/>
        <v>9.0294442519830417E-2</v>
      </c>
      <c r="L68" s="6">
        <f t="shared" si="15"/>
        <v>1.1399190413148734</v>
      </c>
      <c r="N68" s="4">
        <v>0.25989600000000002</v>
      </c>
      <c r="O68" s="4">
        <v>0.81100000000000005</v>
      </c>
      <c r="P68" s="4">
        <v>0.19439999999999999</v>
      </c>
      <c r="Q68" s="4">
        <v>9.8969000000000001E-2</v>
      </c>
      <c r="S68">
        <f t="shared" si="16"/>
        <v>0.58939973836838866</v>
      </c>
      <c r="T68">
        <f t="shared" si="17"/>
        <v>0.78669113752995901</v>
      </c>
      <c r="U68">
        <f t="shared" si="18"/>
        <v>0.74921364974185056</v>
      </c>
    </row>
    <row r="69" spans="1:21" x14ac:dyDescent="0.25">
      <c r="A69" s="4">
        <f t="shared" si="19"/>
        <v>67</v>
      </c>
      <c r="B69" s="4">
        <v>76.59</v>
      </c>
      <c r="C69" s="4">
        <v>82.93</v>
      </c>
      <c r="D69" s="6">
        <f t="shared" si="13"/>
        <v>0.95234364799582183</v>
      </c>
      <c r="F69" s="4">
        <v>72.709999999999994</v>
      </c>
      <c r="G69" s="4">
        <v>79.849999999999994</v>
      </c>
      <c r="H69" s="6">
        <f t="shared" si="14"/>
        <v>1.0704167239719433</v>
      </c>
      <c r="J69">
        <f t="shared" si="11"/>
        <v>6.8048034309331318E-2</v>
      </c>
      <c r="K69">
        <f t="shared" si="12"/>
        <v>-4.8829334540968071E-2</v>
      </c>
      <c r="L69" s="6">
        <f t="shared" si="15"/>
        <v>-1.3935892215004211</v>
      </c>
      <c r="N69" s="4">
        <v>0.25989600000000002</v>
      </c>
      <c r="O69" s="4">
        <v>0.81100000000000005</v>
      </c>
      <c r="P69" s="4">
        <v>0.19439999999999999</v>
      </c>
      <c r="Q69" s="4">
        <v>9.8969000000000001E-2</v>
      </c>
      <c r="S69">
        <f t="shared" si="16"/>
        <v>1.0819137446596818</v>
      </c>
      <c r="T69">
        <f t="shared" si="17"/>
        <v>0.62075648034860842</v>
      </c>
      <c r="U69">
        <f t="shared" si="18"/>
        <v>1.7428956102916457</v>
      </c>
    </row>
    <row r="70" spans="1:21" x14ac:dyDescent="0.25">
      <c r="A70" s="4">
        <f t="shared" si="19"/>
        <v>68</v>
      </c>
      <c r="B70" s="4">
        <v>81.7</v>
      </c>
      <c r="C70" s="4">
        <v>72.94</v>
      </c>
      <c r="D70" s="6">
        <f t="shared" si="13"/>
        <v>1.0146878824969401</v>
      </c>
      <c r="F70" s="4">
        <v>66.61</v>
      </c>
      <c r="G70" s="4">
        <v>77.83</v>
      </c>
      <c r="H70" s="6">
        <f t="shared" si="14"/>
        <v>1.1508782465095331</v>
      </c>
      <c r="J70">
        <f t="shared" si="11"/>
        <v>0.14052534352732093</v>
      </c>
      <c r="K70">
        <f t="shared" si="12"/>
        <v>1.4581060275292152E-2</v>
      </c>
      <c r="L70" s="6">
        <f t="shared" si="15"/>
        <v>9.6375257268117505</v>
      </c>
      <c r="N70" s="4">
        <v>0.25989600000000002</v>
      </c>
      <c r="O70" s="4">
        <v>0.81100000000000005</v>
      </c>
      <c r="P70" s="4">
        <v>0.19439999999999999</v>
      </c>
      <c r="Q70" s="4">
        <v>9.8969000000000001E-2</v>
      </c>
      <c r="S70">
        <f t="shared" si="16"/>
        <v>-1.0625350012922041</v>
      </c>
      <c r="T70">
        <f t="shared" si="17"/>
        <v>1.3432503850032629</v>
      </c>
      <c r="U70">
        <f t="shared" si="18"/>
        <v>-0.79101782746901883</v>
      </c>
    </row>
    <row r="71" spans="1:21" x14ac:dyDescent="0.25">
      <c r="A71" s="4">
        <f t="shared" si="19"/>
        <v>69</v>
      </c>
      <c r="B71" s="4">
        <v>71.89</v>
      </c>
      <c r="C71" s="4">
        <v>82.9</v>
      </c>
      <c r="D71" s="6">
        <f t="shared" si="13"/>
        <v>1.0983446932814021</v>
      </c>
      <c r="F71" s="4">
        <v>65.45</v>
      </c>
      <c r="G71" s="4">
        <v>76.66</v>
      </c>
      <c r="H71" s="6">
        <f t="shared" si="14"/>
        <v>1.1666921313980136</v>
      </c>
      <c r="J71">
        <f t="shared" si="11"/>
        <v>0.15417250650163783</v>
      </c>
      <c r="K71">
        <f t="shared" si="12"/>
        <v>9.3804222129445891E-2</v>
      </c>
      <c r="L71" s="6">
        <f t="shared" si="15"/>
        <v>1.6435561534627539</v>
      </c>
      <c r="N71" s="4">
        <v>0.25989600000000002</v>
      </c>
      <c r="O71" s="4">
        <v>0.81100000000000005</v>
      </c>
      <c r="P71" s="4">
        <v>0.19439999999999999</v>
      </c>
      <c r="Q71" s="4">
        <v>9.8969000000000001E-2</v>
      </c>
      <c r="S71">
        <f t="shared" si="16"/>
        <v>0.49149268376684074</v>
      </c>
      <c r="T71">
        <f t="shared" si="17"/>
        <v>0.81967735382719664</v>
      </c>
      <c r="U71">
        <f t="shared" si="18"/>
        <v>0.59961725363277096</v>
      </c>
    </row>
    <row r="72" spans="1:21" x14ac:dyDescent="0.25">
      <c r="A72" s="4">
        <f t="shared" si="19"/>
        <v>70</v>
      </c>
      <c r="B72" s="4">
        <v>71.03</v>
      </c>
      <c r="C72" s="4">
        <v>78.959999999999994</v>
      </c>
      <c r="D72" s="6">
        <f t="shared" si="13"/>
        <v>1.1530339293256371</v>
      </c>
      <c r="F72" s="4">
        <v>68.42</v>
      </c>
      <c r="G72" s="4">
        <v>76.36</v>
      </c>
      <c r="H72" s="6">
        <f t="shared" si="14"/>
        <v>1.1626717334112833</v>
      </c>
      <c r="J72">
        <f t="shared" si="11"/>
        <v>0.15072057523433727</v>
      </c>
      <c r="K72">
        <f t="shared" si="12"/>
        <v>0.14239666784930516</v>
      </c>
      <c r="L72" s="6">
        <f t="shared" si="15"/>
        <v>1.0584557736550486</v>
      </c>
      <c r="N72" s="4">
        <v>0.25989600000000002</v>
      </c>
      <c r="O72" s="4">
        <v>0.81100000000000005</v>
      </c>
      <c r="P72" s="4">
        <v>0.19439999999999999</v>
      </c>
      <c r="Q72" s="4">
        <v>9.8969000000000001E-2</v>
      </c>
      <c r="S72">
        <f t="shared" si="16"/>
        <v>0.60523619760145864</v>
      </c>
      <c r="T72">
        <f t="shared" si="17"/>
        <v>0.78135561935131115</v>
      </c>
      <c r="U72">
        <f t="shared" si="18"/>
        <v>0.77459761293318841</v>
      </c>
    </row>
    <row r="73" spans="1:21" x14ac:dyDescent="0.25">
      <c r="A73" s="5">
        <f t="shared" si="19"/>
        <v>71</v>
      </c>
      <c r="B73" s="4">
        <v>77.27</v>
      </c>
      <c r="C73" s="4">
        <v>81.900000000000006</v>
      </c>
      <c r="D73" s="6">
        <f t="shared" si="13"/>
        <v>1.0930503429532807</v>
      </c>
      <c r="E73" s="3"/>
      <c r="F73" s="5">
        <v>70.14</v>
      </c>
      <c r="G73" s="5">
        <v>79.55</v>
      </c>
      <c r="H73" s="6">
        <f t="shared" si="14"/>
        <v>0.99928714000570296</v>
      </c>
      <c r="I73" s="3"/>
      <c r="J73" s="3">
        <f t="shared" si="11"/>
        <v>-7.1311419979857931E-4</v>
      </c>
      <c r="K73" s="3">
        <f t="shared" si="12"/>
        <v>8.8972267560305032E-2</v>
      </c>
      <c r="L73" s="6">
        <f t="shared" si="15"/>
        <v>-8.0150165816020528E-3</v>
      </c>
      <c r="M73" s="3"/>
      <c r="N73" s="5">
        <v>0.25989600000000002</v>
      </c>
      <c r="O73" s="5">
        <v>0.81100000000000005</v>
      </c>
      <c r="P73" s="5">
        <v>0.19439999999999999</v>
      </c>
      <c r="Q73" s="5">
        <v>9.8969000000000001E-2</v>
      </c>
      <c r="R73" s="3"/>
      <c r="S73" s="3">
        <f t="shared" si="16"/>
        <v>0.81255811922346344</v>
      </c>
      <c r="T73" s="3">
        <f t="shared" si="17"/>
        <v>0.71150604847397148</v>
      </c>
      <c r="U73">
        <f t="shared" si="18"/>
        <v>1.1420255962211805</v>
      </c>
    </row>
    <row r="74" spans="1:21" x14ac:dyDescent="0.25">
      <c r="A74" s="4">
        <f t="shared" si="19"/>
        <v>72</v>
      </c>
      <c r="B74" s="4">
        <v>76.760000000000005</v>
      </c>
      <c r="C74" s="4">
        <v>84.46</v>
      </c>
      <c r="D74" s="6">
        <f t="shared" si="13"/>
        <v>1.0554976550286606</v>
      </c>
      <c r="F74" s="4">
        <v>73.83</v>
      </c>
      <c r="G74" s="4">
        <v>70.09</v>
      </c>
      <c r="H74" s="6">
        <f t="shared" si="14"/>
        <v>1.0127319517811189</v>
      </c>
      <c r="I74" s="3"/>
      <c r="J74" s="3">
        <f t="shared" si="11"/>
        <v>1.2651581940750055E-2</v>
      </c>
      <c r="K74" s="3">
        <f t="shared" si="12"/>
        <v>5.4012366635045141E-2</v>
      </c>
      <c r="L74" s="6">
        <f t="shared" si="15"/>
        <v>0.23423491190888235</v>
      </c>
      <c r="M74" s="3"/>
      <c r="N74" s="5">
        <v>0.25989600000000002</v>
      </c>
      <c r="O74" s="5">
        <v>0.81100000000000005</v>
      </c>
      <c r="P74" s="5">
        <v>0.19439999999999999</v>
      </c>
      <c r="Q74" s="5">
        <v>9.8969000000000001E-2</v>
      </c>
      <c r="R74" s="3"/>
      <c r="S74" s="3">
        <f t="shared" si="16"/>
        <v>0.76546473312491337</v>
      </c>
      <c r="T74" s="3">
        <f t="shared" si="17"/>
        <v>0.72737244979038429</v>
      </c>
      <c r="U74">
        <f t="shared" si="18"/>
        <v>1.0523697087310724</v>
      </c>
    </row>
    <row r="75" spans="1:21" x14ac:dyDescent="0.25">
      <c r="A75" s="4">
        <f t="shared" si="19"/>
        <v>73</v>
      </c>
      <c r="B75" s="4">
        <v>77.56</v>
      </c>
      <c r="C75" s="4">
        <v>81.02</v>
      </c>
      <c r="D75" s="6">
        <f t="shared" si="13"/>
        <v>1.1098504383702938</v>
      </c>
      <c r="F75" s="4">
        <v>71.75</v>
      </c>
      <c r="G75" s="4">
        <v>74.77</v>
      </c>
      <c r="H75" s="6">
        <f t="shared" si="14"/>
        <v>1.0437630662020907</v>
      </c>
      <c r="J75">
        <f t="shared" si="11"/>
        <v>4.2832515621545324E-2</v>
      </c>
      <c r="K75">
        <f t="shared" si="12"/>
        <v>0.10422526603902312</v>
      </c>
      <c r="L75" s="6">
        <f t="shared" si="15"/>
        <v>0.41096096224411022</v>
      </c>
      <c r="N75" s="4">
        <v>0.25989600000000002</v>
      </c>
      <c r="O75" s="4">
        <v>0.81100000000000005</v>
      </c>
      <c r="P75" s="4">
        <v>0.19439999999999999</v>
      </c>
      <c r="Q75" s="4">
        <v>9.8969000000000001E-2</v>
      </c>
      <c r="S75">
        <f t="shared" si="16"/>
        <v>0.73110918893974508</v>
      </c>
      <c r="T75">
        <f t="shared" si="17"/>
        <v>0.73894729918314028</v>
      </c>
      <c r="U75">
        <f t="shared" si="18"/>
        <v>0.98939286975937291</v>
      </c>
    </row>
    <row r="76" spans="1:21" x14ac:dyDescent="0.25">
      <c r="A76" s="4">
        <f t="shared" si="19"/>
        <v>74</v>
      </c>
      <c r="B76" s="4">
        <v>75.66</v>
      </c>
      <c r="C76" s="4">
        <v>86.08</v>
      </c>
      <c r="D76" s="6">
        <f t="shared" si="13"/>
        <v>1.0999206978588423</v>
      </c>
      <c r="F76" s="4">
        <v>70.069999999999993</v>
      </c>
      <c r="G76" s="4">
        <v>74.89</v>
      </c>
      <c r="H76" s="6">
        <f t="shared" si="14"/>
        <v>1.1227344084486943</v>
      </c>
      <c r="J76">
        <f t="shared" si="11"/>
        <v>0.11576714595870875</v>
      </c>
      <c r="K76">
        <f t="shared" si="12"/>
        <v>9.5238084349912114E-2</v>
      </c>
      <c r="L76" s="6">
        <f t="shared" si="15"/>
        <v>1.2155551715359085</v>
      </c>
      <c r="N76" s="4">
        <v>0.25989600000000002</v>
      </c>
      <c r="O76" s="4">
        <v>0.81100000000000005</v>
      </c>
      <c r="P76" s="4">
        <v>0.19439999999999999</v>
      </c>
      <c r="Q76" s="4">
        <v>9.8969000000000001E-2</v>
      </c>
      <c r="S76">
        <f t="shared" si="16"/>
        <v>0.57469607465341943</v>
      </c>
      <c r="T76">
        <f t="shared" si="17"/>
        <v>0.79164500151491601</v>
      </c>
      <c r="U76">
        <f t="shared" si="18"/>
        <v>0.72595175053674754</v>
      </c>
    </row>
    <row r="77" spans="1:21" x14ac:dyDescent="0.25">
      <c r="A77" s="4">
        <f t="shared" si="19"/>
        <v>75</v>
      </c>
      <c r="B77" s="4">
        <v>76.489999999999995</v>
      </c>
      <c r="C77" s="4">
        <v>83.22</v>
      </c>
      <c r="D77" s="6">
        <f t="shared" si="13"/>
        <v>1.1337429729376389</v>
      </c>
      <c r="F77" s="4">
        <v>71.48</v>
      </c>
      <c r="G77" s="4">
        <v>78.67</v>
      </c>
      <c r="H77" s="6">
        <f t="shared" si="14"/>
        <v>0.98852825965304969</v>
      </c>
      <c r="J77">
        <f t="shared" si="11"/>
        <v>-1.1538048360228247E-2</v>
      </c>
      <c r="K77">
        <f t="shared" si="12"/>
        <v>0.12552452435756142</v>
      </c>
      <c r="L77" s="6">
        <f t="shared" si="15"/>
        <v>-9.1918678196793432E-2</v>
      </c>
      <c r="N77" s="4">
        <v>0.25989600000000002</v>
      </c>
      <c r="O77" s="4">
        <v>0.81100000000000005</v>
      </c>
      <c r="P77" s="4">
        <v>0.19439999999999999</v>
      </c>
      <c r="Q77" s="4">
        <v>9.8969000000000001E-2</v>
      </c>
      <c r="S77">
        <f t="shared" si="16"/>
        <v>0.82886899104145673</v>
      </c>
      <c r="T77">
        <f t="shared" si="17"/>
        <v>0.70601069425282292</v>
      </c>
      <c r="U77">
        <f t="shared" si="18"/>
        <v>1.1740176144479735</v>
      </c>
    </row>
    <row r="78" spans="1:21" x14ac:dyDescent="0.25">
      <c r="A78" s="4">
        <f t="shared" si="19"/>
        <v>76</v>
      </c>
      <c r="B78" s="4">
        <v>73.91</v>
      </c>
      <c r="C78" s="4">
        <v>86.72</v>
      </c>
      <c r="D78" s="6">
        <f t="shared" si="13"/>
        <v>1.036666215667704</v>
      </c>
      <c r="F78" s="4">
        <v>75.72</v>
      </c>
      <c r="G78" s="4">
        <v>70.66</v>
      </c>
      <c r="H78" s="6">
        <f t="shared" si="14"/>
        <v>1.0026413100898046</v>
      </c>
      <c r="J78">
        <f t="shared" si="11"/>
        <v>2.6378279605503985E-3</v>
      </c>
      <c r="K78">
        <f t="shared" si="12"/>
        <v>3.6010002475707577E-2</v>
      </c>
      <c r="L78" s="6">
        <f t="shared" si="15"/>
        <v>7.3252645909421488E-2</v>
      </c>
      <c r="N78" s="4">
        <v>0.25989600000000002</v>
      </c>
      <c r="O78" s="4">
        <v>0.81100000000000005</v>
      </c>
      <c r="P78" s="4">
        <v>0.19439999999999999</v>
      </c>
      <c r="Q78" s="4">
        <v>9.8969000000000001E-2</v>
      </c>
      <c r="S78">
        <f t="shared" si="16"/>
        <v>0.79675968563520849</v>
      </c>
      <c r="T78">
        <f t="shared" si="17"/>
        <v>0.7168287552964836</v>
      </c>
      <c r="U78">
        <f t="shared" si="18"/>
        <v>1.111506311302572</v>
      </c>
    </row>
    <row r="79" spans="1:21" x14ac:dyDescent="0.25">
      <c r="A79" s="4">
        <f t="shared" si="19"/>
        <v>77</v>
      </c>
      <c r="B79" s="4">
        <v>71.849999999999994</v>
      </c>
      <c r="C79" s="4">
        <v>76.62</v>
      </c>
      <c r="D79" s="6">
        <f t="shared" si="13"/>
        <v>1.0882393876130829</v>
      </c>
      <c r="F79" s="4">
        <v>71.790000000000006</v>
      </c>
      <c r="G79" s="4">
        <v>75.92</v>
      </c>
      <c r="H79" s="6">
        <f t="shared" si="14"/>
        <v>1.0571110182476666</v>
      </c>
      <c r="J79">
        <f t="shared" si="11"/>
        <v>5.5539732827429626E-2</v>
      </c>
      <c r="K79">
        <f t="shared" si="12"/>
        <v>8.4561149611388817E-2</v>
      </c>
      <c r="L79" s="6">
        <f t="shared" si="15"/>
        <v>0.65679964242053601</v>
      </c>
      <c r="N79" s="4">
        <v>0.25989600000000002</v>
      </c>
      <c r="O79" s="4">
        <v>0.81100000000000005</v>
      </c>
      <c r="P79" s="4">
        <v>0.19439999999999999</v>
      </c>
      <c r="Q79" s="4">
        <v>9.8969000000000001E-2</v>
      </c>
      <c r="S79">
        <f t="shared" si="16"/>
        <v>0.68331814951344783</v>
      </c>
      <c r="T79">
        <f t="shared" si="17"/>
        <v>0.75504874937997557</v>
      </c>
      <c r="U79">
        <f t="shared" si="18"/>
        <v>0.90499871706902257</v>
      </c>
    </row>
    <row r="80" spans="1:21" x14ac:dyDescent="0.25">
      <c r="A80" s="4">
        <f t="shared" si="19"/>
        <v>78</v>
      </c>
      <c r="B80" s="4">
        <v>84.68</v>
      </c>
      <c r="C80" s="4">
        <v>78.19</v>
      </c>
      <c r="D80" s="6">
        <f t="shared" si="13"/>
        <v>0.97331128956069901</v>
      </c>
      <c r="F80" s="4">
        <v>72.150000000000006</v>
      </c>
      <c r="G80" s="4">
        <v>75.89</v>
      </c>
      <c r="H80" s="6">
        <f t="shared" si="14"/>
        <v>1.0356202356202355</v>
      </c>
      <c r="J80">
        <f t="shared" si="11"/>
        <v>3.5000508700707214E-2</v>
      </c>
      <c r="K80">
        <f t="shared" si="12"/>
        <v>-2.7051320355993211E-2</v>
      </c>
      <c r="L80" s="6">
        <f t="shared" si="15"/>
        <v>-1.2938558355046379</v>
      </c>
      <c r="N80" s="4">
        <v>0.25989600000000002</v>
      </c>
      <c r="O80" s="4">
        <v>0.81100000000000005</v>
      </c>
      <c r="P80" s="4">
        <v>0.19439999999999999</v>
      </c>
      <c r="Q80" s="4">
        <v>9.8969000000000001E-2</v>
      </c>
      <c r="S80">
        <f t="shared" si="16"/>
        <v>1.0625255744221016</v>
      </c>
      <c r="T80">
        <f t="shared" si="17"/>
        <v>0.62728861819778825</v>
      </c>
      <c r="U80">
        <f t="shared" si="18"/>
        <v>1.6938384399110527</v>
      </c>
    </row>
    <row r="81" spans="1:21" x14ac:dyDescent="0.25">
      <c r="A81" s="4">
        <f t="shared" si="19"/>
        <v>79</v>
      </c>
      <c r="B81" s="4">
        <v>75.33</v>
      </c>
      <c r="C81" s="4">
        <v>82.42</v>
      </c>
      <c r="D81" s="6">
        <f t="shared" si="13"/>
        <v>1.0919952210274793</v>
      </c>
      <c r="F81" s="4">
        <v>70.930000000000007</v>
      </c>
      <c r="G81" s="4">
        <v>74.72</v>
      </c>
      <c r="H81" s="6">
        <f t="shared" si="14"/>
        <v>1.0864232341745381</v>
      </c>
      <c r="J81">
        <f t="shared" si="11"/>
        <v>8.2890863984016003E-2</v>
      </c>
      <c r="K81">
        <f t="shared" si="12"/>
        <v>8.8006500964674841E-2</v>
      </c>
      <c r="L81" s="6">
        <f t="shared" si="15"/>
        <v>0.94187205576196897</v>
      </c>
      <c r="N81" s="4">
        <v>0.25989600000000002</v>
      </c>
      <c r="O81" s="4">
        <v>0.81100000000000005</v>
      </c>
      <c r="P81" s="4">
        <v>0.19439999999999999</v>
      </c>
      <c r="Q81" s="4">
        <v>9.8969000000000001E-2</v>
      </c>
      <c r="S81">
        <f t="shared" si="16"/>
        <v>0.62790007235987333</v>
      </c>
      <c r="T81">
        <f t="shared" si="17"/>
        <v>0.77371985216418604</v>
      </c>
      <c r="U81">
        <f t="shared" si="18"/>
        <v>0.81153413681135678</v>
      </c>
    </row>
    <row r="82" spans="1:21" x14ac:dyDescent="0.25">
      <c r="A82" s="4">
        <f t="shared" si="19"/>
        <v>80</v>
      </c>
      <c r="B82" s="4">
        <v>77.61</v>
      </c>
      <c r="C82" s="4">
        <v>82.26</v>
      </c>
      <c r="D82" s="6">
        <f t="shared" si="13"/>
        <v>1.0807885581754928</v>
      </c>
      <c r="F82" s="4">
        <v>71.349999999999994</v>
      </c>
      <c r="G82" s="4">
        <v>77.06</v>
      </c>
      <c r="H82" s="6">
        <f t="shared" si="14"/>
        <v>1.0667133847231955</v>
      </c>
      <c r="I82" s="3"/>
      <c r="J82" s="3">
        <f t="shared" si="11"/>
        <v>6.4582318356454796E-2</v>
      </c>
      <c r="K82" s="3">
        <f t="shared" si="12"/>
        <v>7.7690921167671692E-2</v>
      </c>
      <c r="L82" s="6">
        <f t="shared" si="15"/>
        <v>0.83127239818760734</v>
      </c>
      <c r="M82" s="3"/>
      <c r="N82" s="5">
        <v>0.25989600000000002</v>
      </c>
      <c r="O82" s="5">
        <v>0.81100000000000005</v>
      </c>
      <c r="P82" s="5">
        <v>0.19439999999999999</v>
      </c>
      <c r="Q82" s="5">
        <v>9.8969000000000001E-2</v>
      </c>
      <c r="R82" s="3"/>
      <c r="S82" s="3">
        <f t="shared" si="16"/>
        <v>0.64940064579232915</v>
      </c>
      <c r="T82" s="3">
        <f t="shared" si="17"/>
        <v>0.76647601699169565</v>
      </c>
      <c r="U82">
        <f t="shared" si="18"/>
        <v>0.8472550104582921</v>
      </c>
    </row>
    <row r="83" spans="1:21" x14ac:dyDescent="0.25">
      <c r="A83" s="4">
        <f t="shared" si="19"/>
        <v>81</v>
      </c>
      <c r="B83" s="4">
        <v>75.25</v>
      </c>
      <c r="C83" s="4">
        <v>83.88</v>
      </c>
      <c r="D83" s="6">
        <f t="shared" si="13"/>
        <v>1.0919601328903654</v>
      </c>
      <c r="F83" s="4">
        <v>67.319999999999993</v>
      </c>
      <c r="G83" s="4">
        <v>76.11</v>
      </c>
      <c r="H83" s="6">
        <f t="shared" si="14"/>
        <v>1.0885323826500299</v>
      </c>
      <c r="J83">
        <f t="shared" si="11"/>
        <v>8.4830351043269775E-2</v>
      </c>
      <c r="K83">
        <f t="shared" si="12"/>
        <v>8.7974368314111345E-2</v>
      </c>
      <c r="L83" s="6">
        <f t="shared" si="15"/>
        <v>0.96426212167144076</v>
      </c>
      <c r="N83" s="4">
        <v>0.25989600000000002</v>
      </c>
      <c r="O83" s="4">
        <v>0.81100000000000005</v>
      </c>
      <c r="P83" s="4">
        <v>0.19439999999999999</v>
      </c>
      <c r="Q83" s="4">
        <v>9.8969000000000001E-2</v>
      </c>
      <c r="S83">
        <f t="shared" si="16"/>
        <v>0.62354744354707203</v>
      </c>
      <c r="T83">
        <f t="shared" si="17"/>
        <v>0.77518631192099274</v>
      </c>
      <c r="U83">
        <f t="shared" si="18"/>
        <v>0.80438397061198907</v>
      </c>
    </row>
    <row r="84" spans="1:21" x14ac:dyDescent="0.25">
      <c r="A84" s="4">
        <f t="shared" si="19"/>
        <v>82</v>
      </c>
      <c r="B84" s="4">
        <v>75.83</v>
      </c>
      <c r="C84" s="4">
        <v>82.17</v>
      </c>
      <c r="D84" s="6">
        <f t="shared" si="13"/>
        <v>1.0457602531979429</v>
      </c>
      <c r="F84" s="4">
        <v>66.55</v>
      </c>
      <c r="G84" s="4">
        <v>73.28</v>
      </c>
      <c r="H84" s="6">
        <f t="shared" si="14"/>
        <v>1.1553719008264463</v>
      </c>
      <c r="J84">
        <f t="shared" si="11"/>
        <v>0.14442228420296876</v>
      </c>
      <c r="K84">
        <f t="shared" si="12"/>
        <v>4.4744135927958228E-2</v>
      </c>
      <c r="L84" s="6">
        <f t="shared" si="15"/>
        <v>3.2277365783865091</v>
      </c>
      <c r="N84" s="4">
        <v>0.25989600000000002</v>
      </c>
      <c r="O84" s="4">
        <v>0.81100000000000005</v>
      </c>
      <c r="P84" s="4">
        <v>0.19439999999999999</v>
      </c>
      <c r="Q84" s="4">
        <v>9.8969000000000001E-2</v>
      </c>
      <c r="S84">
        <f t="shared" si="16"/>
        <v>0.18352800916166268</v>
      </c>
      <c r="T84">
        <f t="shared" si="17"/>
        <v>0.92343483493800294</v>
      </c>
      <c r="U84">
        <f t="shared" si="18"/>
        <v>0.19874494898601511</v>
      </c>
    </row>
    <row r="85" spans="1:21" x14ac:dyDescent="0.25">
      <c r="A85" s="4">
        <f t="shared" si="19"/>
        <v>83</v>
      </c>
      <c r="B85" s="4">
        <v>74.62</v>
      </c>
      <c r="C85" s="4">
        <v>79.3</v>
      </c>
      <c r="D85" s="6">
        <f t="shared" si="13"/>
        <v>1.1275797373358349</v>
      </c>
      <c r="F85" s="4">
        <v>73.510000000000005</v>
      </c>
      <c r="G85" s="4">
        <v>76.89</v>
      </c>
      <c r="H85" s="6">
        <f t="shared" si="14"/>
        <v>1.0397224867364985</v>
      </c>
      <c r="J85">
        <f t="shared" si="11"/>
        <v>3.8953837868796491E-2</v>
      </c>
      <c r="K85">
        <f t="shared" si="12"/>
        <v>0.12007351036936308</v>
      </c>
      <c r="L85" s="6">
        <f t="shared" si="15"/>
        <v>0.32441658238331655</v>
      </c>
      <c r="N85" s="4">
        <v>0.25989600000000002</v>
      </c>
      <c r="O85" s="4">
        <v>0.81100000000000005</v>
      </c>
      <c r="P85" s="4">
        <v>0.19439999999999999</v>
      </c>
      <c r="Q85" s="4">
        <v>9.8969000000000001E-2</v>
      </c>
      <c r="S85">
        <f t="shared" si="16"/>
        <v>0.74793341638468336</v>
      </c>
      <c r="T85">
        <f t="shared" si="17"/>
        <v>0.73327898847977779</v>
      </c>
      <c r="U85">
        <f t="shared" si="18"/>
        <v>1.0199847917847569</v>
      </c>
    </row>
    <row r="86" spans="1:21" x14ac:dyDescent="0.25">
      <c r="A86" s="4">
        <f t="shared" si="19"/>
        <v>84</v>
      </c>
      <c r="B86" s="4">
        <v>74.75</v>
      </c>
      <c r="C86" s="4">
        <v>84.14</v>
      </c>
      <c r="D86" s="6">
        <f t="shared" si="13"/>
        <v>1.037190635451505</v>
      </c>
      <c r="F86" s="4">
        <v>74.02</v>
      </c>
      <c r="G86" s="4">
        <v>76.430000000000007</v>
      </c>
      <c r="H86" s="6">
        <f t="shared" si="14"/>
        <v>1.0959200216157796</v>
      </c>
      <c r="I86" s="3"/>
      <c r="J86" s="3">
        <f t="shared" si="11"/>
        <v>9.1594212884863205E-2</v>
      </c>
      <c r="K86" s="3">
        <f t="shared" si="12"/>
        <v>3.6515745960071851E-2</v>
      </c>
      <c r="L86" s="6">
        <f t="shared" si="15"/>
        <v>2.5083483981134309</v>
      </c>
      <c r="M86" s="3"/>
      <c r="N86" s="5">
        <v>0.25989600000000002</v>
      </c>
      <c r="O86" s="5">
        <v>0.81100000000000005</v>
      </c>
      <c r="P86" s="5">
        <v>0.19439999999999999</v>
      </c>
      <c r="Q86" s="5">
        <v>9.8969000000000001E-2</v>
      </c>
      <c r="R86" s="3"/>
      <c r="S86" s="3">
        <f t="shared" si="16"/>
        <v>0.32337707140674909</v>
      </c>
      <c r="T86" s="3">
        <f t="shared" si="17"/>
        <v>0.87631778668283744</v>
      </c>
      <c r="U86">
        <f t="shared" si="18"/>
        <v>0.36901803925587534</v>
      </c>
    </row>
    <row r="87" spans="1:21" x14ac:dyDescent="0.25">
      <c r="A87" s="5">
        <f t="shared" si="19"/>
        <v>85</v>
      </c>
      <c r="B87" s="4">
        <v>73.209999999999994</v>
      </c>
      <c r="C87" s="4">
        <v>77.53</v>
      </c>
      <c r="D87" s="6">
        <f t="shared" si="13"/>
        <v>1.1756590629695396</v>
      </c>
      <c r="E87" s="3"/>
      <c r="F87" s="5">
        <v>73.39</v>
      </c>
      <c r="G87" s="5">
        <v>81.12</v>
      </c>
      <c r="H87" s="6">
        <f t="shared" si="14"/>
        <v>1.0508243629922334</v>
      </c>
      <c r="I87" s="3"/>
      <c r="J87" s="3">
        <f t="shared" si="11"/>
        <v>4.9574963745318827E-2</v>
      </c>
      <c r="K87" s="3">
        <f t="shared" si="12"/>
        <v>0.16182889500283174</v>
      </c>
      <c r="L87" s="6">
        <f t="shared" si="15"/>
        <v>0.30634185411975623</v>
      </c>
      <c r="M87" s="3"/>
      <c r="N87" s="5">
        <v>0.25989600000000002</v>
      </c>
      <c r="O87" s="5">
        <v>0.81100000000000005</v>
      </c>
      <c r="P87" s="5">
        <v>0.19439999999999999</v>
      </c>
      <c r="Q87" s="5">
        <v>9.8969000000000001E-2</v>
      </c>
      <c r="R87" s="3"/>
      <c r="S87" s="3">
        <f t="shared" si="16"/>
        <v>0.75144714355911946</v>
      </c>
      <c r="T87" s="3">
        <f t="shared" si="17"/>
        <v>0.73209516607742764</v>
      </c>
      <c r="U87">
        <f t="shared" si="18"/>
        <v>1.0264336911079195</v>
      </c>
    </row>
    <row r="88" spans="1:21" x14ac:dyDescent="0.25">
      <c r="A88" s="5">
        <f t="shared" si="19"/>
        <v>86</v>
      </c>
      <c r="B88" s="4">
        <v>77.37</v>
      </c>
      <c r="C88" s="4">
        <v>86.07</v>
      </c>
      <c r="D88" s="6">
        <f t="shared" si="13"/>
        <v>0.99612252811167101</v>
      </c>
      <c r="E88" s="3"/>
      <c r="F88" s="5">
        <v>72.010000000000005</v>
      </c>
      <c r="G88" s="5">
        <v>77.12</v>
      </c>
      <c r="H88" s="6">
        <f t="shared" si="14"/>
        <v>1.0011109568115539</v>
      </c>
      <c r="I88" s="3"/>
      <c r="J88" s="3">
        <f t="shared" si="11"/>
        <v>1.1103401557117766E-3</v>
      </c>
      <c r="K88" s="3">
        <f t="shared" si="12"/>
        <v>-3.8850087714613793E-3</v>
      </c>
      <c r="L88" s="6">
        <f t="shared" si="15"/>
        <v>-0.2858011966068516</v>
      </c>
      <c r="M88" s="3"/>
      <c r="N88" s="5">
        <v>0.25989600000000002</v>
      </c>
      <c r="O88" s="5">
        <v>0.81100000000000005</v>
      </c>
      <c r="P88" s="5">
        <v>0.19439999999999999</v>
      </c>
      <c r="Q88" s="5">
        <v>9.8969000000000001E-2</v>
      </c>
      <c r="R88" s="3"/>
      <c r="S88" s="3">
        <f t="shared" si="16"/>
        <v>0.86655975262037199</v>
      </c>
      <c r="T88" s="3">
        <f t="shared" si="17"/>
        <v>0.69331216482703772</v>
      </c>
      <c r="U88">
        <f t="shared" si="18"/>
        <v>1.2498839578800045</v>
      </c>
    </row>
    <row r="89" spans="1:21" x14ac:dyDescent="0.25">
      <c r="A89" s="4">
        <f t="shared" si="19"/>
        <v>87</v>
      </c>
      <c r="B89" s="4">
        <v>73.819999999999993</v>
      </c>
      <c r="C89" s="4">
        <v>77.069999999999993</v>
      </c>
      <c r="D89" s="6">
        <f t="shared" si="13"/>
        <v>1.1102682199945815</v>
      </c>
      <c r="F89" s="4">
        <v>68.11</v>
      </c>
      <c r="G89" s="4">
        <v>72.09</v>
      </c>
      <c r="H89" s="6">
        <f t="shared" si="14"/>
        <v>1.0879459697548084</v>
      </c>
      <c r="J89">
        <f t="shared" si="11"/>
        <v>8.4291487048814201E-2</v>
      </c>
      <c r="K89">
        <f t="shared" si="12"/>
        <v>0.10460162576884655</v>
      </c>
      <c r="L89" s="6">
        <f t="shared" si="15"/>
        <v>0.80583343164364751</v>
      </c>
      <c r="N89" s="4">
        <v>0.25989600000000002</v>
      </c>
      <c r="O89" s="4">
        <v>0.81100000000000005</v>
      </c>
      <c r="P89" s="4">
        <v>0.19439999999999999</v>
      </c>
      <c r="Q89" s="4">
        <v>9.8969000000000001E-2</v>
      </c>
      <c r="S89">
        <f t="shared" si="16"/>
        <v>0.65434598088847495</v>
      </c>
      <c r="T89">
        <f t="shared" si="17"/>
        <v>0.76480986643893245</v>
      </c>
      <c r="U89">
        <f t="shared" si="18"/>
        <v>0.85556686648827684</v>
      </c>
    </row>
    <row r="90" spans="1:21" x14ac:dyDescent="0.25">
      <c r="A90" s="4">
        <f t="shared" si="19"/>
        <v>88</v>
      </c>
      <c r="B90" s="4">
        <v>75.27</v>
      </c>
      <c r="C90" s="4">
        <v>81.96</v>
      </c>
      <c r="D90" s="6">
        <f t="shared" si="13"/>
        <v>1.0474292546831407</v>
      </c>
      <c r="F90" s="4">
        <v>69.73</v>
      </c>
      <c r="G90" s="4">
        <v>74.099999999999994</v>
      </c>
      <c r="H90" s="6">
        <f t="shared" si="14"/>
        <v>1.0331277785745017</v>
      </c>
      <c r="J90">
        <f t="shared" si="11"/>
        <v>3.2590879074835981E-2</v>
      </c>
      <c r="K90">
        <f t="shared" si="12"/>
        <v>4.6338833238078893E-2</v>
      </c>
      <c r="L90" s="6">
        <f t="shared" si="15"/>
        <v>0.7033167820042231</v>
      </c>
      <c r="N90" s="4">
        <v>0.25989600000000002</v>
      </c>
      <c r="O90" s="4">
        <v>0.81100000000000005</v>
      </c>
      <c r="P90" s="4">
        <v>0.19439999999999999</v>
      </c>
      <c r="Q90" s="4">
        <v>9.8969000000000001E-2</v>
      </c>
      <c r="S90">
        <f t="shared" ref="S90:S91" si="20">O90-Q90*L90</f>
        <v>0.74139344140182406</v>
      </c>
      <c r="T90">
        <f t="shared" si="17"/>
        <v>0.75809543595414874</v>
      </c>
      <c r="U90">
        <f t="shared" si="18"/>
        <v>0.97796848027279926</v>
      </c>
    </row>
    <row r="91" spans="1:21" x14ac:dyDescent="0.25">
      <c r="A91" s="4">
        <f t="shared" si="19"/>
        <v>89</v>
      </c>
      <c r="B91" s="4">
        <v>66.59</v>
      </c>
      <c r="C91" s="4">
        <v>78.84</v>
      </c>
      <c r="D91" s="6">
        <f t="shared" si="13"/>
        <v>1.1306502477849527</v>
      </c>
      <c r="F91" s="4">
        <v>68.55</v>
      </c>
      <c r="G91" s="4">
        <v>72.040000000000006</v>
      </c>
      <c r="H91" s="6">
        <f t="shared" si="14"/>
        <v>1.0564551422319475</v>
      </c>
      <c r="J91">
        <f t="shared" si="11"/>
        <v>5.4919098329171731E-2</v>
      </c>
      <c r="K91">
        <f t="shared" si="12"/>
        <v>0.12279290773949994</v>
      </c>
      <c r="L91" s="6">
        <f t="shared" si="15"/>
        <v>0.44724975847693355</v>
      </c>
      <c r="N91" s="4">
        <v>0.25989600000000002</v>
      </c>
      <c r="O91" s="4">
        <v>0.81100000000000005</v>
      </c>
      <c r="P91" s="4">
        <v>0.19439999999999999</v>
      </c>
      <c r="Q91" s="4">
        <v>9.8969000000000001E-2</v>
      </c>
      <c r="S91">
        <f t="shared" si="20"/>
        <v>0.76673613865329637</v>
      </c>
      <c r="T91">
        <f t="shared" si="17"/>
        <v>0.74132407018120539</v>
      </c>
      <c r="U91">
        <f t="shared" si="18"/>
        <v>1.0342792976705577</v>
      </c>
    </row>
    <row r="92" spans="1:21" x14ac:dyDescent="0.25">
      <c r="A92" s="4">
        <f t="shared" si="19"/>
        <v>90</v>
      </c>
      <c r="B92" s="4">
        <v>79.55</v>
      </c>
      <c r="C92" s="4">
        <v>75.290000000000006</v>
      </c>
      <c r="D92" s="6">
        <f t="shared" si="13"/>
        <v>0</v>
      </c>
      <c r="F92" s="4">
        <v>70.5</v>
      </c>
      <c r="G92" s="4">
        <v>72.42</v>
      </c>
      <c r="H92" s="6">
        <f t="shared" si="14"/>
        <v>0</v>
      </c>
      <c r="J92" t="e">
        <f t="shared" si="11"/>
        <v>#NUM!</v>
      </c>
      <c r="K92" t="e">
        <f t="shared" si="12"/>
        <v>#NUM!</v>
      </c>
      <c r="L92" s="6" t="e">
        <f t="shared" si="15"/>
        <v>#NUM!</v>
      </c>
      <c r="N92" s="4">
        <v>0.25989600000000002</v>
      </c>
      <c r="O92" s="4">
        <v>0.81100000000000005</v>
      </c>
      <c r="P92" s="4">
        <v>0.19439999999999999</v>
      </c>
      <c r="Q92" s="4">
        <v>9.8969000000000001E-2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ros1 </vt:lpstr>
      <vt:lpstr>ros2 </vt:lpstr>
      <vt:lpstr>ros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2017-10-28T08:57:23Z</dcterms:created>
  <dcterms:modified xsi:type="dcterms:W3CDTF">2017-11-03T02:30:21Z</dcterms:modified>
</cp:coreProperties>
</file>