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E3289B4-9818-4517-A410-533285B472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ixtu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0" i="1" l="1"/>
  <c r="F17" i="1"/>
  <c r="J4" i="1" a="1"/>
  <c r="J4" i="1" s="1"/>
  <c r="O4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O13" i="1" l="1"/>
  <c r="O12" i="1"/>
  <c r="K4" i="1"/>
  <c r="P12" i="1"/>
  <c r="K11" i="1"/>
  <c r="P10" i="1"/>
  <c r="O8" i="1"/>
  <c r="O11" i="1"/>
  <c r="K12" i="1"/>
  <c r="K10" i="1"/>
  <c r="P9" i="1"/>
  <c r="O7" i="1"/>
  <c r="K6" i="1"/>
  <c r="P13" i="1"/>
  <c r="K13" i="1"/>
  <c r="P11" i="1"/>
  <c r="K9" i="1"/>
  <c r="P8" i="1"/>
  <c r="O6" i="1"/>
  <c r="K5" i="1"/>
  <c r="P4" i="1"/>
  <c r="Q4" i="1" s="1"/>
  <c r="R6" i="1"/>
  <c r="O9" i="1"/>
  <c r="K8" i="1"/>
  <c r="P7" i="1"/>
  <c r="O5" i="1"/>
  <c r="P5" i="1"/>
  <c r="N12" i="1"/>
  <c r="O10" i="1"/>
  <c r="K7" i="1"/>
  <c r="P6" i="1"/>
  <c r="M13" i="1"/>
  <c r="M11" i="1"/>
  <c r="R4" i="1"/>
  <c r="L11" i="1"/>
  <c r="R7" i="1"/>
  <c r="N6" i="1"/>
  <c r="N9" i="1"/>
  <c r="R12" i="1"/>
  <c r="R10" i="1"/>
  <c r="L5" i="1"/>
  <c r="R5" i="1"/>
  <c r="L12" i="1"/>
  <c r="M12" i="1"/>
  <c r="N5" i="1"/>
  <c r="M5" i="1"/>
  <c r="M6" i="1"/>
  <c r="L6" i="1"/>
  <c r="R11" i="1"/>
  <c r="R9" i="1"/>
  <c r="M9" i="1"/>
  <c r="L9" i="1"/>
  <c r="N11" i="1"/>
  <c r="L8" i="1"/>
  <c r="M7" i="1"/>
  <c r="L7" i="1"/>
  <c r="N7" i="1"/>
  <c r="L10" i="1"/>
  <c r="N10" i="1"/>
  <c r="M10" i="1"/>
  <c r="N4" i="1"/>
  <c r="L4" i="1"/>
  <c r="M4" i="1"/>
  <c r="N8" i="1"/>
  <c r="R13" i="1"/>
  <c r="N13" i="1"/>
  <c r="R8" i="1"/>
  <c r="L13" i="1"/>
  <c r="M8" i="1"/>
  <c r="Q9" i="1" l="1"/>
  <c r="T9" i="1" s="1"/>
  <c r="Q5" i="1"/>
  <c r="T5" i="1" s="1"/>
  <c r="Q10" i="1"/>
  <c r="T10" i="1" s="1"/>
  <c r="Q13" i="1"/>
  <c r="T13" i="1" s="1"/>
  <c r="Q12" i="1"/>
  <c r="T12" i="1" s="1"/>
  <c r="Q11" i="1"/>
  <c r="T11" i="1" s="1"/>
  <c r="Q8" i="1"/>
  <c r="T8" i="1" s="1"/>
  <c r="Q7" i="1"/>
  <c r="T7" i="1" s="1"/>
  <c r="Q6" i="1"/>
  <c r="T6" i="1" s="1"/>
  <c r="T4" i="1"/>
  <c r="I4" i="1" l="1"/>
  <c r="I10" i="1"/>
  <c r="I13" i="1"/>
  <c r="I12" i="1"/>
  <c r="I11" i="1"/>
  <c r="I6" i="1"/>
  <c r="I7" i="1"/>
  <c r="I9" i="1"/>
  <c r="I5" i="1"/>
  <c r="I8" i="1"/>
  <c r="L21" i="1" l="1"/>
  <c r="N21" i="1"/>
  <c r="K20" i="1"/>
  <c r="S19" i="1"/>
  <c r="P19" i="1"/>
  <c r="N19" i="1"/>
  <c r="K19" i="1"/>
  <c r="M23" i="1"/>
  <c r="Q19" i="1"/>
  <c r="L19" i="1"/>
  <c r="R19" i="1"/>
  <c r="O19" i="1"/>
  <c r="Q26" i="1"/>
  <c r="M19" i="1"/>
  <c r="R24" i="1"/>
  <c r="N24" i="1"/>
  <c r="R27" i="1"/>
  <c r="O23" i="1"/>
  <c r="N27" i="1"/>
  <c r="K23" i="1"/>
  <c r="S26" i="1"/>
  <c r="P22" i="1"/>
  <c r="O26" i="1"/>
  <c r="L22" i="1"/>
  <c r="K26" i="1"/>
  <c r="Q21" i="1"/>
  <c r="P25" i="1"/>
  <c r="M28" i="1"/>
  <c r="M21" i="1"/>
  <c r="Q24" i="1"/>
  <c r="N20" i="1"/>
  <c r="M24" i="1"/>
  <c r="L28" i="1"/>
  <c r="P27" i="1"/>
  <c r="S20" i="1"/>
  <c r="Q28" i="1"/>
  <c r="O20" i="1"/>
  <c r="S23" i="1"/>
  <c r="L25" i="1"/>
  <c r="R20" i="1"/>
  <c r="P28" i="1"/>
  <c r="R23" i="1"/>
  <c r="Q27" i="1"/>
  <c r="N23" i="1"/>
  <c r="M27" i="1"/>
  <c r="S22" i="1"/>
  <c r="R26" i="1"/>
  <c r="O22" i="1"/>
  <c r="K22" i="1"/>
  <c r="P21" i="1"/>
  <c r="O25" i="1"/>
  <c r="L27" i="1"/>
  <c r="M25" i="1"/>
  <c r="N26" i="1"/>
  <c r="S25" i="1"/>
  <c r="K25" i="1"/>
  <c r="S28" i="1"/>
  <c r="Q20" i="1"/>
  <c r="P24" i="1"/>
  <c r="O28" i="1"/>
  <c r="M20" i="1"/>
  <c r="L24" i="1"/>
  <c r="K28" i="1"/>
  <c r="S21" i="1"/>
  <c r="R25" i="1"/>
  <c r="O21" i="1"/>
  <c r="N25" i="1"/>
  <c r="R28" i="1"/>
  <c r="O24" i="1"/>
  <c r="L20" i="1"/>
  <c r="K24" i="1"/>
  <c r="Q23" i="1"/>
  <c r="R22" i="1"/>
  <c r="N22" i="1"/>
  <c r="M26" i="1"/>
  <c r="K21" i="1"/>
  <c r="S24" i="1"/>
  <c r="P20" i="1"/>
  <c r="N28" i="1"/>
  <c r="S27" i="1"/>
  <c r="P23" i="1"/>
  <c r="O27" i="1"/>
  <c r="L23" i="1"/>
  <c r="K27" i="1"/>
  <c r="Q22" i="1"/>
  <c r="P26" i="1"/>
  <c r="M22" i="1"/>
  <c r="L26" i="1"/>
  <c r="R21" i="1"/>
  <c r="Q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<sst xmlns="http://schemas.openxmlformats.org/spreadsheetml/2006/main" count="205" uniqueCount="25">
  <si>
    <t>Team</t>
  </si>
  <si>
    <t>P</t>
  </si>
  <si>
    <t>W</t>
  </si>
  <si>
    <t>D</t>
  </si>
  <si>
    <t>Points</t>
  </si>
  <si>
    <t>Rank</t>
  </si>
  <si>
    <t>Pts</t>
  </si>
  <si>
    <t>Gdf</t>
  </si>
  <si>
    <t>Score</t>
  </si>
  <si>
    <t xml:space="preserve"> </t>
  </si>
  <si>
    <t>GF</t>
  </si>
  <si>
    <t>GA</t>
  </si>
  <si>
    <t>Rank Criteria</t>
  </si>
  <si>
    <t>No.</t>
  </si>
  <si>
    <t>E FOOTBALL LEAGUE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</si>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</sst>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gradientFill degree="90">
        <stop position="0">
          <color rgb="FF002060"/>
        </stop>
        <stop position="1">
          <color rgb="FF00B0F0"/>
        </stop>
      </gradient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8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4" borderId="14" xfId="0" applyFont="1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</dxf>
    <dxf>
      <font>
        <color rgb="FF92D050"/>
      </font>
      <fill>
        <gradientFill degree="90">
          <stop position="0">
            <color rgb="FF002060"/>
          </stop>
          <stop position="1">
            <color theme="4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1"/>
  <sheetViews>
    <sheetView tabSelected="1" zoomScale="80" zoomScaleNormal="80" workbookViewId="0">
      <selection activeCell="G4" sqref="G4"/>
    </sheetView>
  </sheetViews>
  <sheetFormatPr defaultRowHeight="14.4" x14ac:dyDescent="0.3"/>
  <cols>
    <col min="1" max="4" width="8.88671875" style="1"/>
    <col min="20" max="20" width="11.88671875" bestFit="1" customWidth="1"/>
  </cols>
  <sheetData>
    <row r="1" spans="1:20" ht="15" thickBot="1" x14ac:dyDescent="0.35">
      <c r="A1" s="13"/>
      <c r="B1" s="31" t="s">
        <v>8</v>
      </c>
      <c r="C1" s="31"/>
      <c r="D1" s="14"/>
      <c r="F1" s="32" t="s">
        <v>4</v>
      </c>
      <c r="G1" s="33"/>
    </row>
    <row r="2" spans="1:20" ht="15" thickBot="1" x14ac:dyDescent="0.35">
      <c r="A2" s="4" t="s">
        <v>15</v>
      </c>
      <c r="B2" s="2">
        <v>2</v>
      </c>
      <c r="C2" s="3">
        <v>0</v>
      </c>
      <c r="D2" s="5" t="s">
        <v>20</v>
      </c>
      <c r="F2" s="10">
        <f t="shared" ref="F2:F33" si="0">IF(B2="","",IF(B2&gt;C2,3,IF(B2=C2,1,0)))</f>
        <v>3</v>
      </c>
      <c r="G2" s="9">
        <f t="shared" ref="G2:G33" si="1">IF(C2="","",IF(C2&gt;B2,3,IF(C2=B2,1,0)))</f>
        <v>0</v>
      </c>
    </row>
    <row r="3" spans="1:20" ht="15" thickBot="1" x14ac:dyDescent="0.35">
      <c r="A3" s="4" t="s">
        <v>16</v>
      </c>
      <c r="B3" s="2"/>
      <c r="C3" s="3"/>
      <c r="D3" s="5" t="s">
        <v>21</v>
      </c>
      <c r="F3" s="11" t="str">
        <f t="shared" si="0"/>
        <v/>
      </c>
      <c r="G3" s="9" t="str">
        <f t="shared" si="1"/>
        <v/>
      </c>
      <c r="I3" s="27" t="s">
        <v>5</v>
      </c>
      <c r="J3" s="28" t="s">
        <v>0</v>
      </c>
      <c r="K3" s="29" t="s">
        <v>1</v>
      </c>
      <c r="L3" s="29" t="s">
        <v>2</v>
      </c>
      <c r="M3" s="29" t="s">
        <v>3</v>
      </c>
      <c r="N3" s="29" t="s">
        <v>24</v>
      </c>
      <c r="O3" s="29" t="s">
        <v>10</v>
      </c>
      <c r="P3" s="29" t="s">
        <v>11</v>
      </c>
      <c r="Q3" s="29" t="s">
        <v>7</v>
      </c>
      <c r="R3" s="30" t="s">
        <v>6</v>
      </c>
      <c r="T3" s="15" t="s">
        <v>12</v>
      </c>
    </row>
    <row r="4" spans="1:20" ht="15" thickBot="1" x14ac:dyDescent="0.35">
      <c r="A4" s="4" t="s">
        <v>17</v>
      </c>
      <c r="B4" s="2"/>
      <c r="C4" s="3"/>
      <c r="D4" s="5" t="s">
        <v>22</v>
      </c>
      <c r="F4" s="11" t="str">
        <f t="shared" si="0"/>
        <v/>
      </c>
      <c r="G4" s="9" t="str">
        <f t="shared" si="1"/>
        <v/>
      </c>
      <c r="I4" s="11">
        <f>RANK(T4,$T$4:$T$13,0)+COUNTIFS($T$3:T3,T4)</f>
        <v>1</v>
      </c>
      <c r="J4" s="4" t="str" cm="1">
        <f t="array" ref="J4:J13">_xlfn.UNIQUE(A2:$A$91,FALSE,FALSE)</f>
        <v>Player 1</v>
      </c>
      <c r="K4" s="1">
        <f t="shared" ref="K4:K13" si="2">COUNTIFS($A$2:$A$91,J4,$B$2:$B$91,"&gt;=0")+COUNTIFS($D$2:$D$91,J4,$C$2:$C$91,"&gt;=0")</f>
        <v>1</v>
      </c>
      <c r="L4" s="1">
        <f t="shared" ref="L4:L13" si="3">COUNTIFS($A$2:$A$91,J4,$F$2:$F$91,3)+COUNTIFS($D$2:$D$91,J4,$G$2:$G$91,3)</f>
        <v>1</v>
      </c>
      <c r="M4" s="1">
        <f t="shared" ref="M4:M13" si="4">COUNTIFS($A$2:$A$91,J4,$F$2:$F$91,1)+COUNTIFS($D$2:$D$91,J4,$G$2:$G$91,1)</f>
        <v>0</v>
      </c>
      <c r="N4" s="1">
        <f t="shared" ref="N4:N13" si="5">COUNTIFS($A$2:$A$91,J4,$F$2:$F$91,0)+COUNTIFS($D$2:$D$91,J4,$G$2:$G$91,0)</f>
        <v>0</v>
      </c>
      <c r="O4" s="1">
        <f t="shared" ref="O4:O13" si="6">SUMIF($A$2:$A$91,J4,$B$2:$B$91)+SUMIF($D$2:$D$91,J4,$C$2:$C$91)</f>
        <v>2</v>
      </c>
      <c r="P4" s="1">
        <f t="shared" ref="P4:P13" si="7">SUMIF($A$2:$A$91,J4,$C$2:$C$91)+SUMIF($D$2:$D$91,J4,$B$2:$B$91)</f>
        <v>0</v>
      </c>
      <c r="Q4" s="1">
        <f>+O4-P4</f>
        <v>2</v>
      </c>
      <c r="R4" s="5">
        <f t="shared" ref="R4:R13" si="8">SUMIF($A$2:$A$91,J4,$F$2:$F$91)+SUMIF($D$2:$D$91,J4,$G$2:$G$91)</f>
        <v>3</v>
      </c>
      <c r="T4">
        <f>SUM(R4*1000000+Q4*10000+O4*100)</f>
        <v>3020200</v>
      </c>
    </row>
    <row r="5" spans="1:20" ht="15" thickBot="1" x14ac:dyDescent="0.35">
      <c r="A5" s="4" t="s">
        <v>18</v>
      </c>
      <c r="B5" s="2"/>
      <c r="C5" s="3"/>
      <c r="D5" s="5" t="s">
        <v>23</v>
      </c>
      <c r="F5" s="11" t="str">
        <f t="shared" si="0"/>
        <v/>
      </c>
      <c r="G5" s="9" t="str">
        <f t="shared" si="1"/>
        <v/>
      </c>
      <c r="I5" s="11">
        <f>RANK(T5,$T$4:$T$13,0)+COUNTIFS($T$3:T4,T5)</f>
        <v>2</v>
      </c>
      <c r="J5" s="4" t="str">
        <v>Player 2</v>
      </c>
      <c r="K5" s="1">
        <f t="shared" si="2"/>
        <v>0</v>
      </c>
      <c r="L5" s="1">
        <f t="shared" si="3"/>
        <v>0</v>
      </c>
      <c r="M5" s="1">
        <f t="shared" si="4"/>
        <v>0</v>
      </c>
      <c r="N5" s="1">
        <f t="shared" si="5"/>
        <v>0</v>
      </c>
      <c r="O5" s="1">
        <f t="shared" si="6"/>
        <v>0</v>
      </c>
      <c r="P5" s="1">
        <f t="shared" si="7"/>
        <v>0</v>
      </c>
      <c r="Q5" s="1">
        <f t="shared" ref="Q5:Q13" si="9">+O5-P5</f>
        <v>0</v>
      </c>
      <c r="R5" s="5">
        <f t="shared" si="8"/>
        <v>0</v>
      </c>
      <c r="T5">
        <f t="shared" ref="T5:T13" si="10">SUM(R5*1000000+Q5*10000+O5*100)</f>
        <v>0</v>
      </c>
    </row>
    <row r="6" spans="1:20" ht="15" thickBot="1" x14ac:dyDescent="0.35">
      <c r="A6" s="4" t="s">
        <v>19</v>
      </c>
      <c r="B6" s="2"/>
      <c r="C6" s="3"/>
      <c r="D6" s="5" t="s">
        <v>24</v>
      </c>
      <c r="F6" s="11" t="str">
        <f t="shared" si="0"/>
        <v/>
      </c>
      <c r="G6" s="9" t="str">
        <f t="shared" si="1"/>
        <v/>
      </c>
      <c r="I6" s="11">
        <f>RANK(T6,$T$4:$T$13,0)+COUNTIFS($T$3:T5,T6)</f>
        <v>3</v>
      </c>
      <c r="J6" s="4" t="str">
        <v>Player 3</v>
      </c>
      <c r="K6" s="1">
        <f t="shared" si="2"/>
        <v>0</v>
      </c>
      <c r="L6" s="1">
        <f t="shared" si="3"/>
        <v>0</v>
      </c>
      <c r="M6" s="1">
        <f t="shared" si="4"/>
        <v>0</v>
      </c>
      <c r="N6" s="1">
        <f t="shared" si="5"/>
        <v>0</v>
      </c>
      <c r="O6" s="1">
        <f t="shared" si="6"/>
        <v>0</v>
      </c>
      <c r="P6" s="1">
        <f t="shared" si="7"/>
        <v>0</v>
      </c>
      <c r="Q6" s="1">
        <f t="shared" si="9"/>
        <v>0</v>
      </c>
      <c r="R6" s="5">
        <f t="shared" si="8"/>
        <v>0</v>
      </c>
      <c r="T6">
        <f t="shared" si="10"/>
        <v>0</v>
      </c>
    </row>
    <row r="7" spans="1:20" ht="15" thickBot="1" x14ac:dyDescent="0.35">
      <c r="A7" s="4" t="s">
        <v>15</v>
      </c>
      <c r="B7" s="2"/>
      <c r="C7" s="3"/>
      <c r="D7" s="5" t="s">
        <v>21</v>
      </c>
      <c r="F7" s="11" t="str">
        <f t="shared" si="0"/>
        <v/>
      </c>
      <c r="G7" s="9" t="str">
        <f t="shared" si="1"/>
        <v/>
      </c>
      <c r="I7" s="11">
        <f>RANK(T7,$T$4:$T$13,0)+COUNTIFS($T$3:T6,T7)</f>
        <v>4</v>
      </c>
      <c r="J7" s="4" t="str">
        <v>Player 4</v>
      </c>
      <c r="K7" s="1">
        <f t="shared" si="2"/>
        <v>0</v>
      </c>
      <c r="L7" s="1">
        <f t="shared" si="3"/>
        <v>0</v>
      </c>
      <c r="M7" s="1">
        <f t="shared" si="4"/>
        <v>0</v>
      </c>
      <c r="N7" s="1">
        <f t="shared" si="5"/>
        <v>0</v>
      </c>
      <c r="O7" s="1">
        <f t="shared" si="6"/>
        <v>0</v>
      </c>
      <c r="P7" s="1">
        <f t="shared" si="7"/>
        <v>0</v>
      </c>
      <c r="Q7" s="1">
        <f t="shared" si="9"/>
        <v>0</v>
      </c>
      <c r="R7" s="5">
        <f t="shared" si="8"/>
        <v>0</v>
      </c>
      <c r="T7">
        <f t="shared" si="10"/>
        <v>0</v>
      </c>
    </row>
    <row r="8" spans="1:20" ht="15" thickBot="1" x14ac:dyDescent="0.35">
      <c r="A8" s="4" t="s">
        <v>20</v>
      </c>
      <c r="B8" s="2"/>
      <c r="C8" s="3"/>
      <c r="D8" s="5" t="s">
        <v>22</v>
      </c>
      <c r="F8" s="11" t="str">
        <f t="shared" si="0"/>
        <v/>
      </c>
      <c r="G8" s="9" t="str">
        <f t="shared" si="1"/>
        <v/>
      </c>
      <c r="I8" s="11">
        <f>RANK(T8,$T$4:$T$13,0)+COUNTIFS($T$3:T7,T8)</f>
        <v>5</v>
      </c>
      <c r="J8" s="4" t="str">
        <v>Player 5</v>
      </c>
      <c r="K8" s="1">
        <f t="shared" si="2"/>
        <v>0</v>
      </c>
      <c r="L8" s="1">
        <f t="shared" si="3"/>
        <v>0</v>
      </c>
      <c r="M8" s="1">
        <f t="shared" si="4"/>
        <v>0</v>
      </c>
      <c r="N8" s="1">
        <f t="shared" si="5"/>
        <v>0</v>
      </c>
      <c r="O8" s="1">
        <f t="shared" si="6"/>
        <v>0</v>
      </c>
      <c r="P8" s="1">
        <f t="shared" si="7"/>
        <v>0</v>
      </c>
      <c r="Q8" s="1">
        <f t="shared" si="9"/>
        <v>0</v>
      </c>
      <c r="R8" s="5">
        <f t="shared" si="8"/>
        <v>0</v>
      </c>
      <c r="T8">
        <f t="shared" si="10"/>
        <v>0</v>
      </c>
    </row>
    <row r="9" spans="1:20" ht="15" thickBot="1" x14ac:dyDescent="0.35">
      <c r="A9" s="4" t="s">
        <v>16</v>
      </c>
      <c r="B9" s="2"/>
      <c r="C9" s="3"/>
      <c r="D9" s="5" t="s">
        <v>23</v>
      </c>
      <c r="F9" s="11" t="str">
        <f t="shared" si="0"/>
        <v/>
      </c>
      <c r="G9" s="9" t="str">
        <f t="shared" si="1"/>
        <v/>
      </c>
      <c r="I9" s="11">
        <f>RANK(T9,$T$4:$T$13,0)+COUNTIFS($T$3:T8,T9)</f>
        <v>10</v>
      </c>
      <c r="J9" s="4" t="str">
        <v>Player 6</v>
      </c>
      <c r="K9" s="1">
        <f t="shared" si="2"/>
        <v>1</v>
      </c>
      <c r="L9" s="1">
        <f t="shared" si="3"/>
        <v>0</v>
      </c>
      <c r="M9" s="1">
        <f t="shared" si="4"/>
        <v>0</v>
      </c>
      <c r="N9" s="1">
        <f t="shared" si="5"/>
        <v>1</v>
      </c>
      <c r="O9" s="1">
        <f t="shared" si="6"/>
        <v>0</v>
      </c>
      <c r="P9" s="1">
        <f t="shared" si="7"/>
        <v>2</v>
      </c>
      <c r="Q9" s="1">
        <f t="shared" si="9"/>
        <v>-2</v>
      </c>
      <c r="R9" s="5">
        <f t="shared" si="8"/>
        <v>0</v>
      </c>
      <c r="T9">
        <f t="shared" si="10"/>
        <v>-20000</v>
      </c>
    </row>
    <row r="10" spans="1:20" ht="15" thickBot="1" x14ac:dyDescent="0.35">
      <c r="A10" s="4" t="s">
        <v>17</v>
      </c>
      <c r="B10" s="2"/>
      <c r="C10" s="3"/>
      <c r="D10" s="5" t="s">
        <v>24</v>
      </c>
      <c r="F10" s="11" t="str">
        <f t="shared" si="0"/>
        <v/>
      </c>
      <c r="G10" s="9" t="str">
        <f t="shared" si="1"/>
        <v/>
      </c>
      <c r="I10" s="11">
        <f>RANK(T10,$T$4:$T$13,0)+COUNTIFS($T$3:T9,T10)</f>
        <v>6</v>
      </c>
      <c r="J10" s="4" t="str">
        <v>Player 7</v>
      </c>
      <c r="K10" s="1">
        <f t="shared" si="2"/>
        <v>0</v>
      </c>
      <c r="L10" s="1">
        <f t="shared" si="3"/>
        <v>0</v>
      </c>
      <c r="M10" s="1">
        <f t="shared" si="4"/>
        <v>0</v>
      </c>
      <c r="N10" s="1">
        <f t="shared" si="5"/>
        <v>0</v>
      </c>
      <c r="O10" s="1">
        <f t="shared" si="6"/>
        <v>0</v>
      </c>
      <c r="P10" s="1">
        <f t="shared" si="7"/>
        <v>0</v>
      </c>
      <c r="Q10" s="1">
        <f t="shared" si="9"/>
        <v>0</v>
      </c>
      <c r="R10" s="5">
        <f t="shared" si="8"/>
        <v>0</v>
      </c>
      <c r="T10">
        <f t="shared" si="10"/>
        <v>0</v>
      </c>
    </row>
    <row r="11" spans="1:20" ht="15" thickBot="1" x14ac:dyDescent="0.35">
      <c r="A11" s="4" t="s">
        <v>18</v>
      </c>
      <c r="B11" s="2"/>
      <c r="C11" s="3"/>
      <c r="D11" s="5" t="s">
        <v>19</v>
      </c>
      <c r="F11" s="11" t="str">
        <f t="shared" si="0"/>
        <v/>
      </c>
      <c r="G11" s="9" t="str">
        <f t="shared" si="1"/>
        <v/>
      </c>
      <c r="I11" s="11">
        <f>RANK(T11,$T$4:$T$13,0)+COUNTIFS($T$3:T10,T11)</f>
        <v>7</v>
      </c>
      <c r="J11" s="4" t="str">
        <v>Player 8</v>
      </c>
      <c r="K11" s="1">
        <f t="shared" si="2"/>
        <v>0</v>
      </c>
      <c r="L11" s="1">
        <f t="shared" si="3"/>
        <v>0</v>
      </c>
      <c r="M11" s="1">
        <f t="shared" si="4"/>
        <v>0</v>
      </c>
      <c r="N11" s="1">
        <f t="shared" si="5"/>
        <v>0</v>
      </c>
      <c r="O11" s="1">
        <f t="shared" si="6"/>
        <v>0</v>
      </c>
      <c r="P11" s="1">
        <f t="shared" si="7"/>
        <v>0</v>
      </c>
      <c r="Q11" s="1">
        <f t="shared" si="9"/>
        <v>0</v>
      </c>
      <c r="R11" s="5">
        <f t="shared" si="8"/>
        <v>0</v>
      </c>
      <c r="T11">
        <f t="shared" si="10"/>
        <v>0</v>
      </c>
    </row>
    <row r="12" spans="1:20" ht="15" customHeight="1" thickBot="1" x14ac:dyDescent="0.35">
      <c r="A12" s="4" t="s">
        <v>15</v>
      </c>
      <c r="B12" s="2"/>
      <c r="C12" s="3"/>
      <c r="D12" s="5" t="s">
        <v>22</v>
      </c>
      <c r="F12" s="11" t="str">
        <f t="shared" si="0"/>
        <v/>
      </c>
      <c r="G12" s="9" t="str">
        <f t="shared" si="1"/>
        <v/>
      </c>
      <c r="I12" s="11">
        <f>RANK(T12,$T$4:$T$13,0)+COUNTIFS($T$3:T11,T12)</f>
        <v>8</v>
      </c>
      <c r="J12" s="4" t="str">
        <v>Player 9</v>
      </c>
      <c r="K12" s="1">
        <f t="shared" si="2"/>
        <v>0</v>
      </c>
      <c r="L12" s="1">
        <f t="shared" si="3"/>
        <v>0</v>
      </c>
      <c r="M12" s="1">
        <f t="shared" si="4"/>
        <v>0</v>
      </c>
      <c r="N12" s="1">
        <f t="shared" si="5"/>
        <v>0</v>
      </c>
      <c r="O12" s="1">
        <f t="shared" si="6"/>
        <v>0</v>
      </c>
      <c r="P12" s="1">
        <f t="shared" si="7"/>
        <v>0</v>
      </c>
      <c r="Q12" s="1">
        <f t="shared" si="9"/>
        <v>0</v>
      </c>
      <c r="R12" s="5">
        <f t="shared" si="8"/>
        <v>0</v>
      </c>
      <c r="T12">
        <f t="shared" si="10"/>
        <v>0</v>
      </c>
    </row>
    <row r="13" spans="1:20" ht="15" thickBot="1" x14ac:dyDescent="0.35">
      <c r="A13" s="4" t="s">
        <v>21</v>
      </c>
      <c r="B13" s="2"/>
      <c r="C13" s="3"/>
      <c r="D13" s="5" t="s">
        <v>23</v>
      </c>
      <c r="F13" s="11" t="str">
        <f t="shared" si="0"/>
        <v/>
      </c>
      <c r="G13" s="9" t="str">
        <f t="shared" si="1"/>
        <v/>
      </c>
      <c r="I13" s="12">
        <f>RANK(T13,$T$4:$T$13,0)+COUNTIFS($T$3:T12,T13)</f>
        <v>9</v>
      </c>
      <c r="J13" s="6" t="str">
        <v>Player 10</v>
      </c>
      <c r="K13" s="7">
        <f t="shared" si="2"/>
        <v>0</v>
      </c>
      <c r="L13" s="7">
        <f t="shared" si="3"/>
        <v>0</v>
      </c>
      <c r="M13" s="7">
        <f t="shared" si="4"/>
        <v>0</v>
      </c>
      <c r="N13" s="7">
        <f t="shared" si="5"/>
        <v>0</v>
      </c>
      <c r="O13" s="7">
        <f t="shared" si="6"/>
        <v>0</v>
      </c>
      <c r="P13" s="7">
        <f t="shared" si="7"/>
        <v>0</v>
      </c>
      <c r="Q13" s="7">
        <f t="shared" si="9"/>
        <v>0</v>
      </c>
      <c r="R13" s="8">
        <f t="shared" si="8"/>
        <v>0</v>
      </c>
      <c r="T13">
        <f t="shared" si="10"/>
        <v>0</v>
      </c>
    </row>
    <row r="14" spans="1:20" ht="15" thickBot="1" x14ac:dyDescent="0.35">
      <c r="A14" s="4" t="s">
        <v>20</v>
      </c>
      <c r="B14" s="2"/>
      <c r="C14" s="3"/>
      <c r="D14" s="5" t="s">
        <v>24</v>
      </c>
      <c r="F14" s="11" t="str">
        <f t="shared" si="0"/>
        <v/>
      </c>
      <c r="G14" s="9" t="str">
        <f t="shared" si="1"/>
        <v/>
      </c>
      <c r="I14" t="s">
        <v>9</v>
      </c>
    </row>
    <row r="15" spans="1:20" ht="15" thickBot="1" x14ac:dyDescent="0.35">
      <c r="A15" s="4" t="s">
        <v>16</v>
      </c>
      <c r="B15" s="2"/>
      <c r="C15" s="3"/>
      <c r="D15" s="5" t="s">
        <v>19</v>
      </c>
      <c r="F15" s="11" t="str">
        <f t="shared" si="0"/>
        <v/>
      </c>
      <c r="G15" s="9" t="str">
        <f t="shared" si="1"/>
        <v/>
      </c>
    </row>
    <row r="16" spans="1:20" ht="15" thickBot="1" x14ac:dyDescent="0.35">
      <c r="A16" s="4" t="s">
        <v>17</v>
      </c>
      <c r="B16" s="2"/>
      <c r="C16" s="3"/>
      <c r="D16" s="5" t="s">
        <v>18</v>
      </c>
      <c r="F16" s="11" t="str">
        <f t="shared" si="0"/>
        <v/>
      </c>
      <c r="G16" s="9" t="str">
        <f t="shared" si="1"/>
        <v/>
      </c>
    </row>
    <row r="17" spans="1:19" ht="15" thickBot="1" x14ac:dyDescent="0.35">
      <c r="A17" s="4" t="s">
        <v>15</v>
      </c>
      <c r="B17" s="2"/>
      <c r="C17" s="3"/>
      <c r="D17" s="5" t="s">
        <v>23</v>
      </c>
      <c r="F17" s="11" t="str">
        <f t="shared" si="0"/>
        <v/>
      </c>
      <c r="G17" s="9" t="str">
        <f t="shared" si="1"/>
        <v/>
      </c>
      <c r="J17" s="34" t="s">
        <v>14</v>
      </c>
      <c r="K17" s="35"/>
      <c r="L17" s="35"/>
      <c r="M17" s="35"/>
      <c r="N17" s="35"/>
      <c r="O17" s="35"/>
      <c r="P17" s="35"/>
      <c r="Q17" s="35"/>
      <c r="R17" s="35"/>
      <c r="S17" s="36"/>
    </row>
    <row r="18" spans="1:19" ht="15" thickBot="1" x14ac:dyDescent="0.35">
      <c r="A18" s="4" t="s">
        <v>22</v>
      </c>
      <c r="B18" s="2"/>
      <c r="C18" s="3"/>
      <c r="D18" s="5" t="s">
        <v>24</v>
      </c>
      <c r="F18" s="11" t="str">
        <f t="shared" si="0"/>
        <v/>
      </c>
      <c r="G18" s="9" t="str">
        <f t="shared" si="1"/>
        <v/>
      </c>
      <c r="J18" s="16" t="s">
        <v>13</v>
      </c>
      <c r="K18" s="17" t="s">
        <v>0</v>
      </c>
      <c r="L18" s="17" t="s">
        <v>1</v>
      </c>
      <c r="M18" s="17" t="s">
        <v>2</v>
      </c>
      <c r="N18" s="17" t="s">
        <v>3</v>
      </c>
      <c r="O18" s="17" t="s">
        <v>24</v>
      </c>
      <c r="P18" s="17" t="s">
        <v>10</v>
      </c>
      <c r="Q18" s="17" t="s">
        <v>11</v>
      </c>
      <c r="R18" s="17" t="s">
        <v>7</v>
      </c>
      <c r="S18" s="18" t="s">
        <v>6</v>
      </c>
    </row>
    <row r="19" spans="1:19" ht="15" thickBot="1" x14ac:dyDescent="0.35">
      <c r="A19" s="4" t="s">
        <v>21</v>
      </c>
      <c r="B19" s="2"/>
      <c r="C19" s="3"/>
      <c r="D19" s="5" t="s">
        <v>19</v>
      </c>
      <c r="F19" s="11" t="str">
        <f t="shared" si="0"/>
        <v/>
      </c>
      <c r="G19" s="9" t="str">
        <f t="shared" si="1"/>
        <v/>
      </c>
      <c r="J19" s="19">
        <v>1</v>
      </c>
      <c r="K19" s="20" t="str">
        <f>VLOOKUP($J19,$I$3:$R$13,COLUMNS($K$19:K19)+1,FALSE)</f>
        <v>Player 1</v>
      </c>
      <c r="L19" s="21">
        <f>VLOOKUP($J19,$I$3:$R$13,COLUMNS($K$19:L19)+1,FALSE)</f>
        <v>1</v>
      </c>
      <c r="M19" s="21">
        <f>VLOOKUP($J19,$I$3:$R$13,COLUMNS($K$19:M19)+1,FALSE)</f>
        <v>1</v>
      </c>
      <c r="N19" s="21">
        <f>VLOOKUP($J19,$I$3:$R$13,COLUMNS($K$19:N19)+1,FALSE)</f>
        <v>0</v>
      </c>
      <c r="O19" s="21">
        <f>VLOOKUP($J19,$I$3:$R$13,COLUMNS($K$19:O19)+1,FALSE)</f>
        <v>0</v>
      </c>
      <c r="P19" s="21">
        <f>VLOOKUP($J19,$I$3:$R$13,COLUMNS($K$19:P19)+1,FALSE)</f>
        <v>2</v>
      </c>
      <c r="Q19" s="21">
        <f>VLOOKUP($J19,$I$3:$R$13,COLUMNS($K$19:Q19)+1,FALSE)</f>
        <v>0</v>
      </c>
      <c r="R19" s="21">
        <f>VLOOKUP($J19,$I$3:$R$13,COLUMNS($K$19:R19)+1,FALSE)</f>
        <v>2</v>
      </c>
      <c r="S19" s="22">
        <f>VLOOKUP($J19,$I$3:$R$13,COLUMNS($K$19:S19)+1,FALSE)</f>
        <v>3</v>
      </c>
    </row>
    <row r="20" spans="1:19" ht="15" thickBot="1" x14ac:dyDescent="0.35">
      <c r="A20" s="4" t="s">
        <v>20</v>
      </c>
      <c r="B20" s="2"/>
      <c r="C20" s="3"/>
      <c r="D20" s="5" t="s">
        <v>18</v>
      </c>
      <c r="F20" s="11" t="str">
        <f t="shared" si="0"/>
        <v/>
      </c>
      <c r="G20" s="9" t="str">
        <f t="shared" si="1"/>
        <v/>
      </c>
      <c r="J20" s="19">
        <v>2</v>
      </c>
      <c r="K20" s="20" t="str">
        <f>VLOOKUP($J20,$I$3:$R$13,COLUMNS($K$19:K20)+1,FALSE)</f>
        <v>Player 2</v>
      </c>
      <c r="L20" s="21">
        <f>VLOOKUP($J20,$I$3:$R$13,COLUMNS($K$19:L20)+1,FALSE)</f>
        <v>0</v>
      </c>
      <c r="M20" s="21">
        <f>VLOOKUP($J20,$I$3:$R$13,COLUMNS($K$19:M20)+1,FALSE)</f>
        <v>0</v>
      </c>
      <c r="N20" s="21">
        <f>VLOOKUP($J20,$I$3:$R$13,COLUMNS($K$19:N20)+1,FALSE)</f>
        <v>0</v>
      </c>
      <c r="O20" s="21">
        <f>VLOOKUP($J20,$I$3:$R$13,COLUMNS($K$19:O20)+1,FALSE)</f>
        <v>0</v>
      </c>
      <c r="P20" s="21">
        <f>VLOOKUP($J20,$I$3:$R$13,COLUMNS($K$19:P20)+1,FALSE)</f>
        <v>0</v>
      </c>
      <c r="Q20" s="21">
        <f>VLOOKUP($J20,$I$3:$R$13,COLUMNS($K$19:Q20)+1,FALSE)</f>
        <v>0</v>
      </c>
      <c r="R20" s="21">
        <f>VLOOKUP($J20,$I$3:$R$13,COLUMNS($K$19:R20)+1,FALSE)</f>
        <v>0</v>
      </c>
      <c r="S20" s="22">
        <f>VLOOKUP($J20,$I$3:$R$13,COLUMNS($K$19:S20)+1,FALSE)</f>
        <v>0</v>
      </c>
    </row>
    <row r="21" spans="1:19" ht="15" thickBot="1" x14ac:dyDescent="0.35">
      <c r="A21" s="4" t="s">
        <v>16</v>
      </c>
      <c r="B21" s="2"/>
      <c r="C21" s="3"/>
      <c r="D21" s="5" t="s">
        <v>17</v>
      </c>
      <c r="F21" s="11" t="str">
        <f t="shared" si="0"/>
        <v/>
      </c>
      <c r="G21" s="9" t="str">
        <f t="shared" si="1"/>
        <v/>
      </c>
      <c r="J21" s="19">
        <v>3</v>
      </c>
      <c r="K21" s="20" t="str">
        <f>VLOOKUP($J21,$I$3:$R$13,COLUMNS($K$19:K21)+1,FALSE)</f>
        <v>Player 3</v>
      </c>
      <c r="L21" s="21">
        <f>VLOOKUP($J21,$I$3:$R$13,COLUMNS($K$19:L21)+1,FALSE)</f>
        <v>0</v>
      </c>
      <c r="M21" s="21">
        <f>VLOOKUP($J21,$I$3:$R$13,COLUMNS($K$19:M21)+1,FALSE)</f>
        <v>0</v>
      </c>
      <c r="N21" s="21">
        <f>VLOOKUP($J21,$I$3:$R$13,COLUMNS($K$19:N21)+1,FALSE)</f>
        <v>0</v>
      </c>
      <c r="O21" s="21">
        <f>VLOOKUP($J21,$I$3:$R$13,COLUMNS($K$19:O21)+1,FALSE)</f>
        <v>0</v>
      </c>
      <c r="P21" s="21">
        <f>VLOOKUP($J21,$I$3:$R$13,COLUMNS($K$19:P21)+1,FALSE)</f>
        <v>0</v>
      </c>
      <c r="Q21" s="21">
        <f>VLOOKUP($J21,$I$3:$R$13,COLUMNS($K$19:Q21)+1,FALSE)</f>
        <v>0</v>
      </c>
      <c r="R21" s="21">
        <f>VLOOKUP($J21,$I$3:$R$13,COLUMNS($K$19:R21)+1,FALSE)</f>
        <v>0</v>
      </c>
      <c r="S21" s="22">
        <f>VLOOKUP($J21,$I$3:$R$13,COLUMNS($K$19:S21)+1,FALSE)</f>
        <v>0</v>
      </c>
    </row>
    <row r="22" spans="1:19" ht="15" thickBot="1" x14ac:dyDescent="0.35">
      <c r="A22" s="4" t="s">
        <v>15</v>
      </c>
      <c r="B22" s="2"/>
      <c r="C22" s="3"/>
      <c r="D22" s="5" t="s">
        <v>24</v>
      </c>
      <c r="F22" s="11" t="str">
        <f t="shared" si="0"/>
        <v/>
      </c>
      <c r="G22" s="9" t="str">
        <f t="shared" si="1"/>
        <v/>
      </c>
      <c r="J22" s="19">
        <v>4</v>
      </c>
      <c r="K22" s="20" t="str">
        <f>VLOOKUP($J22,$I$3:$R$13,COLUMNS($K$19:K22)+1,FALSE)</f>
        <v>Player 4</v>
      </c>
      <c r="L22" s="21">
        <f>VLOOKUP($J22,$I$3:$R$13,COLUMNS($K$19:L22)+1,FALSE)</f>
        <v>0</v>
      </c>
      <c r="M22" s="21">
        <f>VLOOKUP($J22,$I$3:$R$13,COLUMNS($K$19:M22)+1,FALSE)</f>
        <v>0</v>
      </c>
      <c r="N22" s="21">
        <f>VLOOKUP($J22,$I$3:$R$13,COLUMNS($K$19:N22)+1,FALSE)</f>
        <v>0</v>
      </c>
      <c r="O22" s="21">
        <f>VLOOKUP($J22,$I$3:$R$13,COLUMNS($K$19:O22)+1,FALSE)</f>
        <v>0</v>
      </c>
      <c r="P22" s="21">
        <f>VLOOKUP($J22,$I$3:$R$13,COLUMNS($K$19:P22)+1,FALSE)</f>
        <v>0</v>
      </c>
      <c r="Q22" s="21">
        <f>VLOOKUP($J22,$I$3:$R$13,COLUMNS($K$19:Q22)+1,FALSE)</f>
        <v>0</v>
      </c>
      <c r="R22" s="21">
        <f>VLOOKUP($J22,$I$3:$R$13,COLUMNS($K$19:R22)+1,FALSE)</f>
        <v>0</v>
      </c>
      <c r="S22" s="22">
        <f>VLOOKUP($J22,$I$3:$R$13,COLUMNS($K$19:S22)+1,FALSE)</f>
        <v>0</v>
      </c>
    </row>
    <row r="23" spans="1:19" ht="15" thickBot="1" x14ac:dyDescent="0.35">
      <c r="A23" s="4" t="s">
        <v>23</v>
      </c>
      <c r="B23" s="2"/>
      <c r="C23" s="3"/>
      <c r="D23" s="5" t="s">
        <v>19</v>
      </c>
      <c r="F23" s="11" t="str">
        <f t="shared" si="0"/>
        <v/>
      </c>
      <c r="G23" s="9" t="str">
        <f t="shared" si="1"/>
        <v/>
      </c>
      <c r="J23" s="19">
        <v>5</v>
      </c>
      <c r="K23" s="20" t="str">
        <f>VLOOKUP($J23,$I$3:$R$13,COLUMNS($K$19:K23)+1,FALSE)</f>
        <v>Player 5</v>
      </c>
      <c r="L23" s="21">
        <f>VLOOKUP($J23,$I$3:$R$13,COLUMNS($K$19:L23)+1,FALSE)</f>
        <v>0</v>
      </c>
      <c r="M23" s="21">
        <f>VLOOKUP($J23,$I$3:$R$13,COLUMNS($K$19:M23)+1,FALSE)</f>
        <v>0</v>
      </c>
      <c r="N23" s="21">
        <f>VLOOKUP($J23,$I$3:$R$13,COLUMNS($K$19:N23)+1,FALSE)</f>
        <v>0</v>
      </c>
      <c r="O23" s="21">
        <f>VLOOKUP($J23,$I$3:$R$13,COLUMNS($K$19:O23)+1,FALSE)</f>
        <v>0</v>
      </c>
      <c r="P23" s="21">
        <f>VLOOKUP($J23,$I$3:$R$13,COLUMNS($K$19:P23)+1,FALSE)</f>
        <v>0</v>
      </c>
      <c r="Q23" s="21">
        <f>VLOOKUP($J23,$I$3:$R$13,COLUMNS($K$19:Q23)+1,FALSE)</f>
        <v>0</v>
      </c>
      <c r="R23" s="21">
        <f>VLOOKUP($J23,$I$3:$R$13,COLUMNS($K$19:R23)+1,FALSE)</f>
        <v>0</v>
      </c>
      <c r="S23" s="22">
        <f>VLOOKUP($J23,$I$3:$R$13,COLUMNS($K$19:S23)+1,FALSE)</f>
        <v>0</v>
      </c>
    </row>
    <row r="24" spans="1:19" ht="15" thickBot="1" x14ac:dyDescent="0.35">
      <c r="A24" s="4" t="s">
        <v>22</v>
      </c>
      <c r="B24" s="2"/>
      <c r="C24" s="3"/>
      <c r="D24" s="5" t="s">
        <v>18</v>
      </c>
      <c r="F24" s="11" t="str">
        <f t="shared" si="0"/>
        <v/>
      </c>
      <c r="G24" s="9" t="str">
        <f t="shared" si="1"/>
        <v/>
      </c>
      <c r="J24" s="19">
        <v>6</v>
      </c>
      <c r="K24" s="20" t="str">
        <f>VLOOKUP($J24,$I$3:$R$13,COLUMNS($K$19:K24)+1,FALSE)</f>
        <v>Player 7</v>
      </c>
      <c r="L24" s="21">
        <f>VLOOKUP($J24,$I$3:$R$13,COLUMNS($K$19:L24)+1,FALSE)</f>
        <v>0</v>
      </c>
      <c r="M24" s="21">
        <f>VLOOKUP($J24,$I$3:$R$13,COLUMNS($K$19:M24)+1,FALSE)</f>
        <v>0</v>
      </c>
      <c r="N24" s="21">
        <f>VLOOKUP($J24,$I$3:$R$13,COLUMNS($K$19:N24)+1,FALSE)</f>
        <v>0</v>
      </c>
      <c r="O24" s="21">
        <f>VLOOKUP($J24,$I$3:$R$13,COLUMNS($K$19:O24)+1,FALSE)</f>
        <v>0</v>
      </c>
      <c r="P24" s="21">
        <f>VLOOKUP($J24,$I$3:$R$13,COLUMNS($K$19:P24)+1,FALSE)</f>
        <v>0</v>
      </c>
      <c r="Q24" s="21">
        <f>VLOOKUP($J24,$I$3:$R$13,COLUMNS($K$19:Q24)+1,FALSE)</f>
        <v>0</v>
      </c>
      <c r="R24" s="21">
        <f>VLOOKUP($J24,$I$3:$R$13,COLUMNS($K$19:R24)+1,FALSE)</f>
        <v>0</v>
      </c>
      <c r="S24" s="22">
        <f>VLOOKUP($J24,$I$3:$R$13,COLUMNS($K$19:S24)+1,FALSE)</f>
        <v>0</v>
      </c>
    </row>
    <row r="25" spans="1:19" ht="15" thickBot="1" x14ac:dyDescent="0.35">
      <c r="A25" s="4" t="s">
        <v>21</v>
      </c>
      <c r="B25" s="2"/>
      <c r="C25" s="3"/>
      <c r="D25" s="5" t="s">
        <v>17</v>
      </c>
      <c r="F25" s="11" t="str">
        <f t="shared" si="0"/>
        <v/>
      </c>
      <c r="G25" s="9" t="str">
        <f t="shared" si="1"/>
        <v/>
      </c>
      <c r="J25" s="19">
        <v>7</v>
      </c>
      <c r="K25" s="20" t="str">
        <f>VLOOKUP($J25,$I$3:$R$13,COLUMNS($K$19:K25)+1,FALSE)</f>
        <v>Player 8</v>
      </c>
      <c r="L25" s="21">
        <f>VLOOKUP($J25,$I$3:$R$13,COLUMNS($K$19:L25)+1,FALSE)</f>
        <v>0</v>
      </c>
      <c r="M25" s="21">
        <f>VLOOKUP($J25,$I$3:$R$13,COLUMNS($K$19:M25)+1,FALSE)</f>
        <v>0</v>
      </c>
      <c r="N25" s="21">
        <f>VLOOKUP($J25,$I$3:$R$13,COLUMNS($K$19:N25)+1,FALSE)</f>
        <v>0</v>
      </c>
      <c r="O25" s="21">
        <f>VLOOKUP($J25,$I$3:$R$13,COLUMNS($K$19:O25)+1,FALSE)</f>
        <v>0</v>
      </c>
      <c r="P25" s="21">
        <f>VLOOKUP($J25,$I$3:$R$13,COLUMNS($K$19:P25)+1,FALSE)</f>
        <v>0</v>
      </c>
      <c r="Q25" s="21">
        <f>VLOOKUP($J25,$I$3:$R$13,COLUMNS($K$19:Q25)+1,FALSE)</f>
        <v>0</v>
      </c>
      <c r="R25" s="21">
        <f>VLOOKUP($J25,$I$3:$R$13,COLUMNS($K$19:R25)+1,FALSE)</f>
        <v>0</v>
      </c>
      <c r="S25" s="22">
        <f>VLOOKUP($J25,$I$3:$R$13,COLUMNS($K$19:S25)+1,FALSE)</f>
        <v>0</v>
      </c>
    </row>
    <row r="26" spans="1:19" ht="15" thickBot="1" x14ac:dyDescent="0.35">
      <c r="A26" s="4" t="s">
        <v>20</v>
      </c>
      <c r="B26" s="2"/>
      <c r="C26" s="3"/>
      <c r="D26" s="5" t="s">
        <v>16</v>
      </c>
      <c r="F26" s="11" t="str">
        <f t="shared" si="0"/>
        <v/>
      </c>
      <c r="G26" s="9" t="str">
        <f t="shared" si="1"/>
        <v/>
      </c>
      <c r="J26" s="19">
        <v>8</v>
      </c>
      <c r="K26" s="20" t="str">
        <f>VLOOKUP($J26,$I$3:$R$13,COLUMNS($K$19:K26)+1,FALSE)</f>
        <v>Player 9</v>
      </c>
      <c r="L26" s="21">
        <f>VLOOKUP($J26,$I$3:$R$13,COLUMNS($K$19:L26)+1,FALSE)</f>
        <v>0</v>
      </c>
      <c r="M26" s="21">
        <f>VLOOKUP($J26,$I$3:$R$13,COLUMNS($K$19:M26)+1,FALSE)</f>
        <v>0</v>
      </c>
      <c r="N26" s="21">
        <f>VLOOKUP($J26,$I$3:$R$13,COLUMNS($K$19:N26)+1,FALSE)</f>
        <v>0</v>
      </c>
      <c r="O26" s="21">
        <f>VLOOKUP($J26,$I$3:$R$13,COLUMNS($K$19:O26)+1,FALSE)</f>
        <v>0</v>
      </c>
      <c r="P26" s="21">
        <f>VLOOKUP($J26,$I$3:$R$13,COLUMNS($K$19:P26)+1,FALSE)</f>
        <v>0</v>
      </c>
      <c r="Q26" s="21">
        <f>VLOOKUP($J26,$I$3:$R$13,COLUMNS($K$19:Q26)+1,FALSE)</f>
        <v>0</v>
      </c>
      <c r="R26" s="21">
        <f>VLOOKUP($J26,$I$3:$R$13,COLUMNS($K$19:R26)+1,FALSE)</f>
        <v>0</v>
      </c>
      <c r="S26" s="22">
        <f>VLOOKUP($J26,$I$3:$R$13,COLUMNS($K$19:S26)+1,FALSE)</f>
        <v>0</v>
      </c>
    </row>
    <row r="27" spans="1:19" ht="15" thickBot="1" x14ac:dyDescent="0.35">
      <c r="A27" s="4" t="s">
        <v>15</v>
      </c>
      <c r="B27" s="2"/>
      <c r="C27" s="3"/>
      <c r="D27" s="5" t="s">
        <v>19</v>
      </c>
      <c r="F27" s="11" t="str">
        <f t="shared" si="0"/>
        <v/>
      </c>
      <c r="G27" s="9" t="str">
        <f t="shared" si="1"/>
        <v/>
      </c>
      <c r="J27" s="19">
        <v>9</v>
      </c>
      <c r="K27" s="20" t="str">
        <f>VLOOKUP($J27,$I$3:$R$13,COLUMNS($K$19:K27)+1,FALSE)</f>
        <v>Player 10</v>
      </c>
      <c r="L27" s="21">
        <f>VLOOKUP($J27,$I$3:$R$13,COLUMNS($K$19:L27)+1,FALSE)</f>
        <v>0</v>
      </c>
      <c r="M27" s="21">
        <f>VLOOKUP($J27,$I$3:$R$13,COLUMNS($K$19:M27)+1,FALSE)</f>
        <v>0</v>
      </c>
      <c r="N27" s="21">
        <f>VLOOKUP($J27,$I$3:$R$13,COLUMNS($K$19:N27)+1,FALSE)</f>
        <v>0</v>
      </c>
      <c r="O27" s="21">
        <f>VLOOKUP($J27,$I$3:$R$13,COLUMNS($K$19:O27)+1,FALSE)</f>
        <v>0</v>
      </c>
      <c r="P27" s="21">
        <f>VLOOKUP($J27,$I$3:$R$13,COLUMNS($K$19:P27)+1,FALSE)</f>
        <v>0</v>
      </c>
      <c r="Q27" s="21">
        <f>VLOOKUP($J27,$I$3:$R$13,COLUMNS($K$19:Q27)+1,FALSE)</f>
        <v>0</v>
      </c>
      <c r="R27" s="21">
        <f>VLOOKUP($J27,$I$3:$R$13,COLUMNS($K$19:R27)+1,FALSE)</f>
        <v>0</v>
      </c>
      <c r="S27" s="22">
        <f>VLOOKUP($J27,$I$3:$R$13,COLUMNS($K$19:S27)+1,FALSE)</f>
        <v>0</v>
      </c>
    </row>
    <row r="28" spans="1:19" ht="15" thickBot="1" x14ac:dyDescent="0.35">
      <c r="A28" s="4" t="s">
        <v>24</v>
      </c>
      <c r="B28" s="2"/>
      <c r="C28" s="3"/>
      <c r="D28" s="5" t="s">
        <v>18</v>
      </c>
      <c r="F28" s="11" t="str">
        <f t="shared" si="0"/>
        <v/>
      </c>
      <c r="G28" s="9" t="str">
        <f t="shared" si="1"/>
        <v/>
      </c>
      <c r="J28" s="23">
        <v>10</v>
      </c>
      <c r="K28" s="24" t="str">
        <f>VLOOKUP($J28,$I$3:$R$13,COLUMNS($K$19:K28)+1,FALSE)</f>
        <v>Player 6</v>
      </c>
      <c r="L28" s="25">
        <f>VLOOKUP($J28,$I$3:$R$13,COLUMNS($K$19:L28)+1,FALSE)</f>
        <v>1</v>
      </c>
      <c r="M28" s="25">
        <f>VLOOKUP($J28,$I$3:$R$13,COLUMNS($K$19:M28)+1,FALSE)</f>
        <v>0</v>
      </c>
      <c r="N28" s="25">
        <f>VLOOKUP($J28,$I$3:$R$13,COLUMNS($K$19:N28)+1,FALSE)</f>
        <v>0</v>
      </c>
      <c r="O28" s="25">
        <f>VLOOKUP($J28,$I$3:$R$13,COLUMNS($K$19:O28)+1,FALSE)</f>
        <v>1</v>
      </c>
      <c r="P28" s="25">
        <f>VLOOKUP($J28,$I$3:$R$13,COLUMNS($K$19:P28)+1,FALSE)</f>
        <v>0</v>
      </c>
      <c r="Q28" s="25">
        <f>VLOOKUP($J28,$I$3:$R$13,COLUMNS($K$19:Q28)+1,FALSE)</f>
        <v>2</v>
      </c>
      <c r="R28" s="25">
        <f>VLOOKUP($J28,$I$3:$R$13,COLUMNS($K$19:R28)+1,FALSE)</f>
        <v>-2</v>
      </c>
      <c r="S28" s="26">
        <f>VLOOKUP($J28,$I$3:$R$13,COLUMNS($K$19:S28)+1,FALSE)</f>
        <v>0</v>
      </c>
    </row>
    <row r="29" spans="1:19" ht="15" thickBot="1" x14ac:dyDescent="0.35">
      <c r="A29" s="4" t="s">
        <v>23</v>
      </c>
      <c r="B29" s="2"/>
      <c r="C29" s="3"/>
      <c r="D29" s="5" t="s">
        <v>17</v>
      </c>
      <c r="F29" s="11" t="str">
        <f t="shared" si="0"/>
        <v/>
      </c>
      <c r="G29" s="9" t="str">
        <f t="shared" si="1"/>
        <v/>
      </c>
    </row>
    <row r="30" spans="1:19" ht="15" thickBot="1" x14ac:dyDescent="0.35">
      <c r="A30" s="4" t="s">
        <v>22</v>
      </c>
      <c r="B30" s="2"/>
      <c r="C30" s="3"/>
      <c r="D30" s="5" t="s">
        <v>16</v>
      </c>
      <c r="F30" s="11" t="str">
        <f t="shared" si="0"/>
        <v/>
      </c>
      <c r="G30" s="9" t="str">
        <f t="shared" si="1"/>
        <v/>
      </c>
    </row>
    <row r="31" spans="1:19" ht="15" thickBot="1" x14ac:dyDescent="0.35">
      <c r="A31" s="4" t="s">
        <v>21</v>
      </c>
      <c r="B31" s="2"/>
      <c r="C31" s="3"/>
      <c r="D31" s="5" t="s">
        <v>20</v>
      </c>
      <c r="F31" s="11" t="str">
        <f t="shared" si="0"/>
        <v/>
      </c>
      <c r="G31" s="9" t="str">
        <f t="shared" si="1"/>
        <v/>
      </c>
    </row>
    <row r="32" spans="1:19" ht="15" thickBot="1" x14ac:dyDescent="0.35">
      <c r="A32" s="4" t="s">
        <v>15</v>
      </c>
      <c r="B32" s="2"/>
      <c r="C32" s="3"/>
      <c r="D32" s="5" t="s">
        <v>18</v>
      </c>
      <c r="F32" s="11" t="str">
        <f t="shared" si="0"/>
        <v/>
      </c>
      <c r="G32" s="9" t="str">
        <f t="shared" si="1"/>
        <v/>
      </c>
    </row>
    <row r="33" spans="1:7" ht="15" thickBot="1" x14ac:dyDescent="0.35">
      <c r="A33" s="4" t="s">
        <v>19</v>
      </c>
      <c r="B33" s="2"/>
      <c r="C33" s="3"/>
      <c r="D33" s="5" t="s">
        <v>17</v>
      </c>
      <c r="F33" s="11" t="str">
        <f t="shared" si="0"/>
        <v/>
      </c>
      <c r="G33" s="9" t="str">
        <f t="shared" si="1"/>
        <v/>
      </c>
    </row>
    <row r="34" spans="1:7" ht="15" thickBot="1" x14ac:dyDescent="0.35">
      <c r="A34" s="4" t="s">
        <v>24</v>
      </c>
      <c r="B34" s="2"/>
      <c r="C34" s="3"/>
      <c r="D34" s="5" t="s">
        <v>16</v>
      </c>
      <c r="F34" s="11" t="str">
        <f t="shared" ref="F34:F65" si="11">IF(B34="","",IF(B34&gt;C34,3,IF(B34=C34,1,0)))</f>
        <v/>
      </c>
      <c r="G34" s="9" t="str">
        <f t="shared" ref="G34:G65" si="12">IF(C34="","",IF(C34&gt;B34,3,IF(C34=B34,1,0)))</f>
        <v/>
      </c>
    </row>
    <row r="35" spans="1:7" ht="15" thickBot="1" x14ac:dyDescent="0.35">
      <c r="A35" s="4" t="s">
        <v>23</v>
      </c>
      <c r="B35" s="2"/>
      <c r="C35" s="3"/>
      <c r="D35" s="5" t="s">
        <v>20</v>
      </c>
      <c r="F35" s="11" t="str">
        <f t="shared" si="11"/>
        <v/>
      </c>
      <c r="G35" s="9" t="str">
        <f t="shared" si="12"/>
        <v/>
      </c>
    </row>
    <row r="36" spans="1:7" ht="15" thickBot="1" x14ac:dyDescent="0.35">
      <c r="A36" s="4" t="s">
        <v>22</v>
      </c>
      <c r="B36" s="2"/>
      <c r="C36" s="3"/>
      <c r="D36" s="5" t="s">
        <v>21</v>
      </c>
      <c r="F36" s="11" t="str">
        <f t="shared" si="11"/>
        <v/>
      </c>
      <c r="G36" s="9" t="str">
        <f t="shared" si="12"/>
        <v/>
      </c>
    </row>
    <row r="37" spans="1:7" ht="15" thickBot="1" x14ac:dyDescent="0.35">
      <c r="A37" s="4" t="s">
        <v>15</v>
      </c>
      <c r="B37" s="2"/>
      <c r="C37" s="3"/>
      <c r="D37" s="5" t="s">
        <v>17</v>
      </c>
      <c r="F37" s="11" t="str">
        <f t="shared" si="11"/>
        <v/>
      </c>
      <c r="G37" s="9" t="str">
        <f t="shared" si="12"/>
        <v/>
      </c>
    </row>
    <row r="38" spans="1:7" ht="15" thickBot="1" x14ac:dyDescent="0.35">
      <c r="A38" s="4" t="s">
        <v>18</v>
      </c>
      <c r="B38" s="2"/>
      <c r="C38" s="3"/>
      <c r="D38" s="5" t="s">
        <v>16</v>
      </c>
      <c r="F38" s="11" t="str">
        <f t="shared" si="11"/>
        <v/>
      </c>
      <c r="G38" s="9" t="str">
        <f t="shared" si="12"/>
        <v/>
      </c>
    </row>
    <row r="39" spans="1:7" ht="15" thickBot="1" x14ac:dyDescent="0.35">
      <c r="A39" s="4" t="s">
        <v>19</v>
      </c>
      <c r="B39" s="2"/>
      <c r="C39" s="3"/>
      <c r="D39" s="5" t="s">
        <v>20</v>
      </c>
      <c r="F39" s="11" t="str">
        <f t="shared" si="11"/>
        <v/>
      </c>
      <c r="G39" s="9" t="str">
        <f t="shared" si="12"/>
        <v/>
      </c>
    </row>
    <row r="40" spans="1:7" ht="15" thickBot="1" x14ac:dyDescent="0.35">
      <c r="A40" s="4" t="s">
        <v>24</v>
      </c>
      <c r="B40" s="2"/>
      <c r="C40" s="3"/>
      <c r="D40" s="5" t="s">
        <v>21</v>
      </c>
      <c r="F40" s="11" t="str">
        <f t="shared" si="11"/>
        <v/>
      </c>
      <c r="G40" s="9" t="str">
        <f t="shared" si="12"/>
        <v/>
      </c>
    </row>
    <row r="41" spans="1:7" ht="15" thickBot="1" x14ac:dyDescent="0.35">
      <c r="A41" s="4" t="s">
        <v>23</v>
      </c>
      <c r="B41" s="2"/>
      <c r="C41" s="3"/>
      <c r="D41" s="5" t="s">
        <v>22</v>
      </c>
      <c r="F41" s="11" t="str">
        <f t="shared" si="11"/>
        <v/>
      </c>
      <c r="G41" s="9" t="str">
        <f t="shared" si="12"/>
        <v/>
      </c>
    </row>
    <row r="42" spans="1:7" ht="15" thickBot="1" x14ac:dyDescent="0.35">
      <c r="A42" s="4" t="s">
        <v>15</v>
      </c>
      <c r="B42" s="2"/>
      <c r="C42" s="3"/>
      <c r="D42" s="5" t="s">
        <v>16</v>
      </c>
      <c r="F42" s="11" t="str">
        <f t="shared" si="11"/>
        <v/>
      </c>
      <c r="G42" s="9" t="str">
        <f t="shared" si="12"/>
        <v/>
      </c>
    </row>
    <row r="43" spans="1:7" ht="15" thickBot="1" x14ac:dyDescent="0.35">
      <c r="A43" s="4" t="s">
        <v>17</v>
      </c>
      <c r="B43" s="2"/>
      <c r="C43" s="3"/>
      <c r="D43" s="5" t="s">
        <v>20</v>
      </c>
      <c r="F43" s="11" t="str">
        <f t="shared" si="11"/>
        <v/>
      </c>
      <c r="G43" s="9" t="str">
        <f t="shared" si="12"/>
        <v/>
      </c>
    </row>
    <row r="44" spans="1:7" ht="15" thickBot="1" x14ac:dyDescent="0.35">
      <c r="A44" s="4" t="s">
        <v>18</v>
      </c>
      <c r="B44" s="2"/>
      <c r="C44" s="3"/>
      <c r="D44" s="5" t="s">
        <v>21</v>
      </c>
      <c r="F44" s="11" t="str">
        <f t="shared" si="11"/>
        <v/>
      </c>
      <c r="G44" s="9" t="str">
        <f t="shared" si="12"/>
        <v/>
      </c>
    </row>
    <row r="45" spans="1:7" ht="15" thickBot="1" x14ac:dyDescent="0.35">
      <c r="A45" s="4" t="s">
        <v>19</v>
      </c>
      <c r="B45" s="2"/>
      <c r="C45" s="3"/>
      <c r="D45" s="5" t="s">
        <v>22</v>
      </c>
      <c r="F45" s="11" t="str">
        <f t="shared" si="11"/>
        <v/>
      </c>
      <c r="G45" s="9" t="str">
        <f t="shared" si="12"/>
        <v/>
      </c>
    </row>
    <row r="46" spans="1:7" ht="15" thickBot="1" x14ac:dyDescent="0.35">
      <c r="A46" s="4" t="s">
        <v>24</v>
      </c>
      <c r="B46" s="2"/>
      <c r="C46" s="3"/>
      <c r="D46" s="5" t="s">
        <v>23</v>
      </c>
      <c r="F46" s="11" t="str">
        <f t="shared" si="11"/>
        <v/>
      </c>
      <c r="G46" s="9" t="str">
        <f t="shared" si="12"/>
        <v/>
      </c>
    </row>
    <row r="47" spans="1:7" ht="15" thickBot="1" x14ac:dyDescent="0.35">
      <c r="A47" s="4" t="s">
        <v>20</v>
      </c>
      <c r="B47" s="2"/>
      <c r="C47" s="3"/>
      <c r="D47" s="5" t="s">
        <v>15</v>
      </c>
      <c r="F47" s="11" t="str">
        <f t="shared" si="11"/>
        <v/>
      </c>
      <c r="G47" s="9" t="str">
        <f t="shared" si="12"/>
        <v/>
      </c>
    </row>
    <row r="48" spans="1:7" ht="15" thickBot="1" x14ac:dyDescent="0.35">
      <c r="A48" s="4" t="s">
        <v>21</v>
      </c>
      <c r="B48" s="2"/>
      <c r="C48" s="3"/>
      <c r="D48" s="5" t="s">
        <v>16</v>
      </c>
      <c r="F48" s="11" t="str">
        <f t="shared" si="11"/>
        <v/>
      </c>
      <c r="G48" s="9" t="str">
        <f t="shared" si="12"/>
        <v/>
      </c>
    </row>
    <row r="49" spans="1:7" ht="15" thickBot="1" x14ac:dyDescent="0.35">
      <c r="A49" s="4" t="s">
        <v>22</v>
      </c>
      <c r="B49" s="2"/>
      <c r="C49" s="3"/>
      <c r="D49" s="5" t="s">
        <v>17</v>
      </c>
      <c r="F49" s="11" t="str">
        <f t="shared" si="11"/>
        <v/>
      </c>
      <c r="G49" s="9" t="str">
        <f t="shared" si="12"/>
        <v/>
      </c>
    </row>
    <row r="50" spans="1:7" ht="15" thickBot="1" x14ac:dyDescent="0.35">
      <c r="A50" s="4" t="s">
        <v>23</v>
      </c>
      <c r="B50" s="2"/>
      <c r="C50" s="3"/>
      <c r="D50" s="5" t="s">
        <v>18</v>
      </c>
      <c r="F50" s="11" t="str">
        <f t="shared" si="11"/>
        <v/>
      </c>
      <c r="G50" s="9" t="str">
        <f>IF(C50="","",IF(C50&gt;B50,3,IF(C50=B50,1,0)))</f>
        <v/>
      </c>
    </row>
    <row r="51" spans="1:7" ht="15" thickBot="1" x14ac:dyDescent="0.35">
      <c r="A51" s="4" t="s">
        <v>24</v>
      </c>
      <c r="B51" s="2"/>
      <c r="C51" s="3"/>
      <c r="D51" s="5" t="s">
        <v>19</v>
      </c>
      <c r="F51" s="11" t="str">
        <f t="shared" si="11"/>
        <v/>
      </c>
      <c r="G51" s="9" t="str">
        <f t="shared" si="12"/>
        <v/>
      </c>
    </row>
    <row r="52" spans="1:7" ht="15" thickBot="1" x14ac:dyDescent="0.35">
      <c r="A52" s="4" t="s">
        <v>21</v>
      </c>
      <c r="B52" s="2"/>
      <c r="C52" s="3"/>
      <c r="D52" s="5" t="s">
        <v>15</v>
      </c>
      <c r="F52" s="11" t="str">
        <f t="shared" si="11"/>
        <v/>
      </c>
      <c r="G52" s="9" t="str">
        <f t="shared" si="12"/>
        <v/>
      </c>
    </row>
    <row r="53" spans="1:7" ht="15" thickBot="1" x14ac:dyDescent="0.35">
      <c r="A53" s="4" t="s">
        <v>22</v>
      </c>
      <c r="B53" s="2"/>
      <c r="C53" s="3"/>
      <c r="D53" s="5" t="s">
        <v>20</v>
      </c>
      <c r="F53" s="11" t="str">
        <f t="shared" si="11"/>
        <v/>
      </c>
      <c r="G53" s="9" t="str">
        <f t="shared" si="12"/>
        <v/>
      </c>
    </row>
    <row r="54" spans="1:7" ht="15" thickBot="1" x14ac:dyDescent="0.35">
      <c r="A54" s="4" t="s">
        <v>23</v>
      </c>
      <c r="B54" s="2"/>
      <c r="C54" s="3"/>
      <c r="D54" s="5" t="s">
        <v>16</v>
      </c>
      <c r="F54" s="11" t="str">
        <f t="shared" si="11"/>
        <v/>
      </c>
      <c r="G54" s="9" t="str">
        <f t="shared" si="12"/>
        <v/>
      </c>
    </row>
    <row r="55" spans="1:7" ht="15" thickBot="1" x14ac:dyDescent="0.35">
      <c r="A55" s="4" t="s">
        <v>24</v>
      </c>
      <c r="B55" s="2"/>
      <c r="C55" s="3"/>
      <c r="D55" s="5" t="s">
        <v>17</v>
      </c>
      <c r="F55" s="11" t="str">
        <f t="shared" si="11"/>
        <v/>
      </c>
      <c r="G55" s="9" t="str">
        <f t="shared" si="12"/>
        <v/>
      </c>
    </row>
    <row r="56" spans="1:7" ht="15" thickBot="1" x14ac:dyDescent="0.35">
      <c r="A56" s="4" t="s">
        <v>19</v>
      </c>
      <c r="B56" s="2"/>
      <c r="C56" s="3"/>
      <c r="D56" s="5" t="s">
        <v>18</v>
      </c>
      <c r="F56" s="11" t="str">
        <f t="shared" si="11"/>
        <v/>
      </c>
      <c r="G56" s="9" t="str">
        <f t="shared" si="12"/>
        <v/>
      </c>
    </row>
    <row r="57" spans="1:7" ht="15" thickBot="1" x14ac:dyDescent="0.35">
      <c r="A57" s="4" t="s">
        <v>22</v>
      </c>
      <c r="B57" s="2"/>
      <c r="C57" s="3"/>
      <c r="D57" s="5" t="s">
        <v>15</v>
      </c>
      <c r="F57" s="11" t="str">
        <f t="shared" si="11"/>
        <v/>
      </c>
      <c r="G57" s="9" t="str">
        <f t="shared" si="12"/>
        <v/>
      </c>
    </row>
    <row r="58" spans="1:7" ht="15" thickBot="1" x14ac:dyDescent="0.35">
      <c r="A58" s="4" t="s">
        <v>23</v>
      </c>
      <c r="B58" s="2"/>
      <c r="C58" s="3"/>
      <c r="D58" s="5" t="s">
        <v>21</v>
      </c>
      <c r="F58" s="11" t="str">
        <f t="shared" si="11"/>
        <v/>
      </c>
      <c r="G58" s="9" t="str">
        <f t="shared" si="12"/>
        <v/>
      </c>
    </row>
    <row r="59" spans="1:7" ht="15" thickBot="1" x14ac:dyDescent="0.35">
      <c r="A59" s="4" t="s">
        <v>24</v>
      </c>
      <c r="B59" s="2"/>
      <c r="C59" s="3"/>
      <c r="D59" s="5" t="s">
        <v>20</v>
      </c>
      <c r="F59" s="11" t="str">
        <f t="shared" si="11"/>
        <v/>
      </c>
      <c r="G59" s="9" t="str">
        <f t="shared" si="12"/>
        <v/>
      </c>
    </row>
    <row r="60" spans="1:7" ht="15" thickBot="1" x14ac:dyDescent="0.35">
      <c r="A60" s="4" t="s">
        <v>19</v>
      </c>
      <c r="B60" s="2"/>
      <c r="C60" s="3"/>
      <c r="D60" s="5" t="s">
        <v>16</v>
      </c>
      <c r="F60" s="11" t="str">
        <f t="shared" si="11"/>
        <v/>
      </c>
      <c r="G60" s="9" t="str">
        <f t="shared" si="12"/>
        <v/>
      </c>
    </row>
    <row r="61" spans="1:7" ht="15" thickBot="1" x14ac:dyDescent="0.35">
      <c r="A61" s="4" t="s">
        <v>18</v>
      </c>
      <c r="B61" s="2"/>
      <c r="C61" s="3"/>
      <c r="D61" s="5" t="s">
        <v>17</v>
      </c>
      <c r="F61" s="11" t="str">
        <f t="shared" si="11"/>
        <v/>
      </c>
      <c r="G61" s="9" t="str">
        <f t="shared" si="12"/>
        <v/>
      </c>
    </row>
    <row r="62" spans="1:7" ht="15" thickBot="1" x14ac:dyDescent="0.35">
      <c r="A62" s="4" t="s">
        <v>23</v>
      </c>
      <c r="B62" s="2"/>
      <c r="C62" s="3"/>
      <c r="D62" s="5" t="s">
        <v>15</v>
      </c>
      <c r="F62" s="11" t="str">
        <f t="shared" si="11"/>
        <v/>
      </c>
      <c r="G62" s="9" t="str">
        <f t="shared" si="12"/>
        <v/>
      </c>
    </row>
    <row r="63" spans="1:7" ht="15" thickBot="1" x14ac:dyDescent="0.35">
      <c r="A63" s="4" t="s">
        <v>24</v>
      </c>
      <c r="B63" s="2"/>
      <c r="C63" s="3"/>
      <c r="D63" s="5" t="s">
        <v>22</v>
      </c>
      <c r="F63" s="11" t="str">
        <f t="shared" si="11"/>
        <v/>
      </c>
      <c r="G63" s="9" t="str">
        <f t="shared" si="12"/>
        <v/>
      </c>
    </row>
    <row r="64" spans="1:7" ht="15" thickBot="1" x14ac:dyDescent="0.35">
      <c r="A64" s="4" t="s">
        <v>19</v>
      </c>
      <c r="B64" s="2"/>
      <c r="C64" s="3"/>
      <c r="D64" s="5" t="s">
        <v>21</v>
      </c>
      <c r="F64" s="11" t="str">
        <f t="shared" si="11"/>
        <v/>
      </c>
      <c r="G64" s="9" t="str">
        <f t="shared" si="12"/>
        <v/>
      </c>
    </row>
    <row r="65" spans="1:7" ht="15" thickBot="1" x14ac:dyDescent="0.35">
      <c r="A65" s="4" t="s">
        <v>18</v>
      </c>
      <c r="B65" s="2"/>
      <c r="C65" s="3"/>
      <c r="D65" s="5" t="s">
        <v>20</v>
      </c>
      <c r="F65" s="11" t="str">
        <f t="shared" si="11"/>
        <v/>
      </c>
      <c r="G65" s="9" t="str">
        <f t="shared" si="12"/>
        <v/>
      </c>
    </row>
    <row r="66" spans="1:7" ht="15" thickBot="1" x14ac:dyDescent="0.35">
      <c r="A66" s="4" t="s">
        <v>17</v>
      </c>
      <c r="B66" s="2"/>
      <c r="C66" s="3"/>
      <c r="D66" s="5" t="s">
        <v>16</v>
      </c>
      <c r="F66" s="11" t="str">
        <f t="shared" ref="F66:F91" si="13">IF(B66="","",IF(B66&gt;C66,3,IF(B66=C66,1,0)))</f>
        <v/>
      </c>
      <c r="G66" s="9" t="str">
        <f t="shared" ref="G66:G91" si="14">IF(C66="","",IF(C66&gt;B66,3,IF(C66=B66,1,0)))</f>
        <v/>
      </c>
    </row>
    <row r="67" spans="1:7" ht="15" thickBot="1" x14ac:dyDescent="0.35">
      <c r="A67" s="4" t="s">
        <v>24</v>
      </c>
      <c r="B67" s="2"/>
      <c r="C67" s="3"/>
      <c r="D67" s="5" t="s">
        <v>15</v>
      </c>
      <c r="F67" s="11" t="str">
        <f t="shared" si="13"/>
        <v/>
      </c>
      <c r="G67" s="9" t="str">
        <f t="shared" si="14"/>
        <v/>
      </c>
    </row>
    <row r="68" spans="1:7" ht="15" thickBot="1" x14ac:dyDescent="0.35">
      <c r="A68" s="4" t="s">
        <v>19</v>
      </c>
      <c r="B68" s="2"/>
      <c r="C68" s="3"/>
      <c r="D68" s="5" t="s">
        <v>23</v>
      </c>
      <c r="F68" s="11" t="str">
        <f t="shared" si="13"/>
        <v/>
      </c>
      <c r="G68" s="9" t="str">
        <f t="shared" si="14"/>
        <v/>
      </c>
    </row>
    <row r="69" spans="1:7" ht="15" thickBot="1" x14ac:dyDescent="0.35">
      <c r="A69" s="4" t="s">
        <v>18</v>
      </c>
      <c r="B69" s="2"/>
      <c r="C69" s="3"/>
      <c r="D69" s="5" t="s">
        <v>22</v>
      </c>
      <c r="F69" s="11" t="str">
        <f t="shared" si="13"/>
        <v/>
      </c>
      <c r="G69" s="9" t="str">
        <f t="shared" si="14"/>
        <v/>
      </c>
    </row>
    <row r="70" spans="1:7" ht="15" thickBot="1" x14ac:dyDescent="0.35">
      <c r="A70" s="4" t="s">
        <v>17</v>
      </c>
      <c r="B70" s="2"/>
      <c r="C70" s="3"/>
      <c r="D70" s="5" t="s">
        <v>21</v>
      </c>
      <c r="F70" s="11" t="str">
        <f t="shared" si="13"/>
        <v/>
      </c>
      <c r="G70" s="9" t="str">
        <f t="shared" si="14"/>
        <v/>
      </c>
    </row>
    <row r="71" spans="1:7" ht="15" thickBot="1" x14ac:dyDescent="0.35">
      <c r="A71" s="4" t="s">
        <v>16</v>
      </c>
      <c r="B71" s="2"/>
      <c r="C71" s="3"/>
      <c r="D71" s="5" t="s">
        <v>20</v>
      </c>
      <c r="F71" s="11" t="str">
        <f t="shared" si="13"/>
        <v/>
      </c>
      <c r="G71" s="9" t="str">
        <f t="shared" si="14"/>
        <v/>
      </c>
    </row>
    <row r="72" spans="1:7" ht="15" thickBot="1" x14ac:dyDescent="0.35">
      <c r="A72" s="4" t="s">
        <v>19</v>
      </c>
      <c r="B72" s="2"/>
      <c r="C72" s="3"/>
      <c r="D72" s="5" t="s">
        <v>15</v>
      </c>
      <c r="F72" s="11" t="str">
        <f t="shared" si="13"/>
        <v/>
      </c>
      <c r="G72" s="9" t="str">
        <f t="shared" si="14"/>
        <v/>
      </c>
    </row>
    <row r="73" spans="1:7" ht="15" thickBot="1" x14ac:dyDescent="0.35">
      <c r="A73" s="4" t="s">
        <v>18</v>
      </c>
      <c r="B73" s="2"/>
      <c r="C73" s="3"/>
      <c r="D73" s="5" t="s">
        <v>24</v>
      </c>
      <c r="F73" s="11" t="str">
        <f t="shared" si="13"/>
        <v/>
      </c>
      <c r="G73" s="9" t="str">
        <f t="shared" si="14"/>
        <v/>
      </c>
    </row>
    <row r="74" spans="1:7" ht="15" thickBot="1" x14ac:dyDescent="0.35">
      <c r="A74" s="4" t="s">
        <v>17</v>
      </c>
      <c r="B74" s="2"/>
      <c r="C74" s="3"/>
      <c r="D74" s="5" t="s">
        <v>23</v>
      </c>
      <c r="F74" s="11" t="str">
        <f t="shared" si="13"/>
        <v/>
      </c>
      <c r="G74" s="9" t="str">
        <f t="shared" si="14"/>
        <v/>
      </c>
    </row>
    <row r="75" spans="1:7" ht="15" thickBot="1" x14ac:dyDescent="0.35">
      <c r="A75" s="4" t="s">
        <v>16</v>
      </c>
      <c r="B75" s="2"/>
      <c r="C75" s="3"/>
      <c r="D75" s="5" t="s">
        <v>22</v>
      </c>
      <c r="F75" s="11" t="str">
        <f t="shared" si="13"/>
        <v/>
      </c>
      <c r="G75" s="9" t="str">
        <f t="shared" si="14"/>
        <v/>
      </c>
    </row>
    <row r="76" spans="1:7" ht="15" thickBot="1" x14ac:dyDescent="0.35">
      <c r="A76" s="4" t="s">
        <v>20</v>
      </c>
      <c r="B76" s="2"/>
      <c r="C76" s="3"/>
      <c r="D76" s="5" t="s">
        <v>21</v>
      </c>
      <c r="F76" s="11" t="str">
        <f t="shared" si="13"/>
        <v/>
      </c>
      <c r="G76" s="9" t="str">
        <f t="shared" si="14"/>
        <v/>
      </c>
    </row>
    <row r="77" spans="1:7" ht="15" thickBot="1" x14ac:dyDescent="0.35">
      <c r="A77" s="4" t="s">
        <v>18</v>
      </c>
      <c r="B77" s="2"/>
      <c r="C77" s="3"/>
      <c r="D77" s="5" t="s">
        <v>15</v>
      </c>
      <c r="F77" s="11" t="str">
        <f t="shared" si="13"/>
        <v/>
      </c>
      <c r="G77" s="9" t="str">
        <f t="shared" si="14"/>
        <v/>
      </c>
    </row>
    <row r="78" spans="1:7" ht="15" thickBot="1" x14ac:dyDescent="0.35">
      <c r="A78" s="4" t="s">
        <v>17</v>
      </c>
      <c r="B78" s="2"/>
      <c r="C78" s="3"/>
      <c r="D78" s="5" t="s">
        <v>19</v>
      </c>
      <c r="F78" s="11" t="str">
        <f t="shared" si="13"/>
        <v/>
      </c>
      <c r="G78" s="9" t="str">
        <f t="shared" si="14"/>
        <v/>
      </c>
    </row>
    <row r="79" spans="1:7" ht="15" thickBot="1" x14ac:dyDescent="0.35">
      <c r="A79" s="4" t="s">
        <v>16</v>
      </c>
      <c r="B79" s="2"/>
      <c r="C79" s="3"/>
      <c r="D79" s="5" t="s">
        <v>24</v>
      </c>
      <c r="F79" s="11" t="str">
        <f t="shared" si="13"/>
        <v/>
      </c>
      <c r="G79" s="9" t="str">
        <f t="shared" si="14"/>
        <v/>
      </c>
    </row>
    <row r="80" spans="1:7" ht="15" thickBot="1" x14ac:dyDescent="0.35">
      <c r="A80" s="4" t="s">
        <v>20</v>
      </c>
      <c r="B80" s="2"/>
      <c r="C80" s="3"/>
      <c r="D80" s="5" t="s">
        <v>23</v>
      </c>
      <c r="F80" s="11" t="str">
        <f t="shared" si="13"/>
        <v/>
      </c>
      <c r="G80" s="9" t="str">
        <f t="shared" si="14"/>
        <v/>
      </c>
    </row>
    <row r="81" spans="1:7" ht="15" thickBot="1" x14ac:dyDescent="0.35">
      <c r="A81" s="4" t="s">
        <v>21</v>
      </c>
      <c r="B81" s="2"/>
      <c r="C81" s="3"/>
      <c r="D81" s="5" t="s">
        <v>22</v>
      </c>
      <c r="F81" s="11" t="str">
        <f t="shared" si="13"/>
        <v/>
      </c>
      <c r="G81" s="9" t="str">
        <f t="shared" si="14"/>
        <v/>
      </c>
    </row>
    <row r="82" spans="1:7" ht="15" thickBot="1" x14ac:dyDescent="0.35">
      <c r="A82" s="4" t="s">
        <v>17</v>
      </c>
      <c r="B82" s="2"/>
      <c r="C82" s="3"/>
      <c r="D82" s="5" t="s">
        <v>15</v>
      </c>
      <c r="F82" s="11" t="str">
        <f t="shared" si="13"/>
        <v/>
      </c>
      <c r="G82" s="9" t="str">
        <f t="shared" si="14"/>
        <v/>
      </c>
    </row>
    <row r="83" spans="1:7" ht="15" thickBot="1" x14ac:dyDescent="0.35">
      <c r="A83" s="4" t="s">
        <v>16</v>
      </c>
      <c r="B83" s="2"/>
      <c r="C83" s="3"/>
      <c r="D83" s="5" t="s">
        <v>18</v>
      </c>
      <c r="F83" s="11" t="str">
        <f t="shared" si="13"/>
        <v/>
      </c>
      <c r="G83" s="9" t="str">
        <f t="shared" si="14"/>
        <v/>
      </c>
    </row>
    <row r="84" spans="1:7" ht="15" thickBot="1" x14ac:dyDescent="0.35">
      <c r="A84" s="4" t="s">
        <v>20</v>
      </c>
      <c r="B84" s="2"/>
      <c r="C84" s="3"/>
      <c r="D84" s="5" t="s">
        <v>19</v>
      </c>
      <c r="F84" s="11" t="str">
        <f t="shared" si="13"/>
        <v/>
      </c>
      <c r="G84" s="9" t="str">
        <f t="shared" si="14"/>
        <v/>
      </c>
    </row>
    <row r="85" spans="1:7" ht="15" thickBot="1" x14ac:dyDescent="0.35">
      <c r="A85" s="4" t="s">
        <v>21</v>
      </c>
      <c r="B85" s="2"/>
      <c r="C85" s="3"/>
      <c r="D85" s="5" t="s">
        <v>24</v>
      </c>
      <c r="F85" s="11" t="str">
        <f t="shared" si="13"/>
        <v/>
      </c>
      <c r="G85" s="9" t="str">
        <f t="shared" si="14"/>
        <v/>
      </c>
    </row>
    <row r="86" spans="1:7" ht="15" thickBot="1" x14ac:dyDescent="0.35">
      <c r="A86" s="4" t="s">
        <v>22</v>
      </c>
      <c r="B86" s="2"/>
      <c r="C86" s="3"/>
      <c r="D86" s="5" t="s">
        <v>23</v>
      </c>
      <c r="F86" s="11" t="str">
        <f t="shared" si="13"/>
        <v/>
      </c>
      <c r="G86" s="9" t="str">
        <f t="shared" si="14"/>
        <v/>
      </c>
    </row>
    <row r="87" spans="1:7" ht="15" thickBot="1" x14ac:dyDescent="0.35">
      <c r="A87" s="4" t="s">
        <v>16</v>
      </c>
      <c r="B87" s="2"/>
      <c r="C87" s="3"/>
      <c r="D87" s="5" t="s">
        <v>15</v>
      </c>
      <c r="F87" s="11" t="str">
        <f t="shared" si="13"/>
        <v/>
      </c>
      <c r="G87" s="9" t="str">
        <f t="shared" si="14"/>
        <v/>
      </c>
    </row>
    <row r="88" spans="1:7" ht="15" thickBot="1" x14ac:dyDescent="0.35">
      <c r="A88" s="4" t="s">
        <v>20</v>
      </c>
      <c r="B88" s="2"/>
      <c r="C88" s="3"/>
      <c r="D88" s="5" t="s">
        <v>17</v>
      </c>
      <c r="F88" s="11" t="str">
        <f t="shared" si="13"/>
        <v/>
      </c>
      <c r="G88" s="9" t="str">
        <f t="shared" si="14"/>
        <v/>
      </c>
    </row>
    <row r="89" spans="1:7" ht="15" thickBot="1" x14ac:dyDescent="0.35">
      <c r="A89" s="4" t="s">
        <v>21</v>
      </c>
      <c r="B89" s="2"/>
      <c r="C89" s="3"/>
      <c r="D89" s="5" t="s">
        <v>18</v>
      </c>
      <c r="F89" s="11" t="str">
        <f t="shared" si="13"/>
        <v/>
      </c>
      <c r="G89" s="9" t="str">
        <f t="shared" si="14"/>
        <v/>
      </c>
    </row>
    <row r="90" spans="1:7" ht="15" thickBot="1" x14ac:dyDescent="0.35">
      <c r="A90" s="4" t="s">
        <v>22</v>
      </c>
      <c r="B90" s="2"/>
      <c r="C90" s="3"/>
      <c r="D90" s="5" t="s">
        <v>19</v>
      </c>
      <c r="F90" s="11" t="str">
        <f t="shared" si="13"/>
        <v/>
      </c>
      <c r="G90" s="9" t="str">
        <f t="shared" si="14"/>
        <v/>
      </c>
    </row>
    <row r="91" spans="1:7" ht="15" thickBot="1" x14ac:dyDescent="0.35">
      <c r="A91" s="6" t="s">
        <v>23</v>
      </c>
      <c r="B91" s="2"/>
      <c r="C91" s="3"/>
      <c r="D91" s="8" t="s">
        <v>24</v>
      </c>
      <c r="F91" s="12" t="str">
        <f t="shared" si="13"/>
        <v/>
      </c>
      <c r="G91" s="12" t="str">
        <f t="shared" si="14"/>
        <v/>
      </c>
    </row>
  </sheetData>
  <mergeCells count="3">
    <mergeCell ref="B1:C1"/>
    <mergeCell ref="F1:G1"/>
    <mergeCell ref="J17:S17"/>
  </mergeCells>
  <conditionalFormatting sqref="Q4:Q13">
    <cfRule type="cellIs" dxfId="3" priority="4" operator="greaterThan">
      <formula>0</formula>
    </cfRule>
    <cfRule type="cellIs" dxfId="2" priority="5" operator="lessThan">
      <formula>0</formula>
    </cfRule>
  </conditionalFormatting>
  <conditionalFormatting sqref="R4:R1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{B951121B-1A85-4431-AA02-5AF5F61A8CB2}</x14:id>
        </ext>
      </extLst>
    </cfRule>
  </conditionalFormatting>
  <conditionalFormatting sqref="R18:R28"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51121B-1A85-4431-AA02-5AF5F61A8C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R4:R13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</dc:creator>
  <cp:lastModifiedBy>Sumith</cp:lastModifiedBy>
  <dcterms:created xsi:type="dcterms:W3CDTF">2015-06-05T18:17:20Z</dcterms:created>
  <dcterms:modified xsi:type="dcterms:W3CDTF">2023-08-24T07:29:24Z</dcterms:modified>
</cp:coreProperties>
</file>