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480" yWindow="525" windowWidth="9015" windowHeight="4050"/>
  </bookViews>
  <sheets>
    <sheet name="Datos" sheetId="1" r:id="rId1"/>
  </sheets>
  <externalReferences>
    <externalReference r:id="rId2"/>
  </externalReferences>
  <calcPr calcId="124519"/>
</workbook>
</file>

<file path=xl/calcChain.xml><?xml version="1.0" encoding="utf-8"?>
<calcChain xmlns="http://schemas.openxmlformats.org/spreadsheetml/2006/main">
  <c r="L133" i="1"/>
  <c r="L134"/>
  <c r="L135"/>
  <c r="L136"/>
  <c r="L137"/>
  <c r="L138"/>
  <c r="L139"/>
  <c r="L140"/>
  <c r="L141"/>
  <c r="L142"/>
  <c r="L143"/>
  <c r="L144"/>
  <c r="L145"/>
  <c r="L146"/>
  <c r="K133"/>
  <c r="K134"/>
  <c r="K135"/>
  <c r="K136"/>
  <c r="K137"/>
  <c r="K138"/>
  <c r="K139"/>
  <c r="K140"/>
  <c r="K141"/>
  <c r="K142"/>
  <c r="K143"/>
  <c r="K144"/>
  <c r="K145"/>
  <c r="K146"/>
  <c r="I133"/>
  <c r="I134"/>
  <c r="I135"/>
  <c r="I136"/>
  <c r="I137"/>
  <c r="I138"/>
  <c r="I139"/>
  <c r="I140"/>
  <c r="I141"/>
  <c r="I142"/>
  <c r="I143"/>
  <c r="I144"/>
  <c r="I145"/>
  <c r="I146"/>
  <c r="H133"/>
  <c r="H134"/>
  <c r="H135"/>
  <c r="H136"/>
  <c r="H137"/>
  <c r="H138"/>
  <c r="H139"/>
  <c r="H140"/>
  <c r="H141"/>
  <c r="H142"/>
  <c r="H143"/>
  <c r="H144"/>
  <c r="H145"/>
  <c r="H146"/>
  <c r="J146"/>
  <c r="G146"/>
  <c r="J145"/>
  <c r="G145"/>
  <c r="J144"/>
  <c r="G144"/>
  <c r="J143"/>
  <c r="G143"/>
  <c r="J142"/>
  <c r="G142"/>
  <c r="J141"/>
  <c r="G141"/>
  <c r="J140"/>
  <c r="G140"/>
  <c r="J139"/>
  <c r="G139"/>
  <c r="J138"/>
  <c r="G138"/>
  <c r="J137"/>
  <c r="G137"/>
  <c r="J136"/>
  <c r="G136"/>
  <c r="J135"/>
  <c r="G135"/>
  <c r="J134"/>
  <c r="G134"/>
  <c r="J133"/>
  <c r="G133"/>
  <c r="L132"/>
  <c r="K132"/>
  <c r="I132"/>
  <c r="H132"/>
  <c r="J132"/>
  <c r="G132"/>
  <c r="L131"/>
  <c r="K131"/>
  <c r="I131"/>
  <c r="H131"/>
  <c r="J131"/>
  <c r="G131"/>
  <c r="L130"/>
  <c r="K130"/>
  <c r="I130"/>
  <c r="H130"/>
  <c r="J130"/>
  <c r="G130"/>
  <c r="L129"/>
  <c r="K129"/>
  <c r="I129"/>
  <c r="H129"/>
  <c r="J129"/>
  <c r="G129"/>
  <c r="L128"/>
  <c r="K128"/>
  <c r="I128"/>
  <c r="H128"/>
  <c r="J128"/>
  <c r="G128"/>
  <c r="L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I127"/>
  <c r="H127"/>
  <c r="J127"/>
  <c r="G127"/>
  <c r="I126"/>
  <c r="H126"/>
  <c r="G126"/>
  <c r="J126"/>
  <c r="I124"/>
  <c r="I125"/>
  <c r="H124"/>
  <c r="H125"/>
  <c r="G125"/>
  <c r="J125"/>
  <c r="G124"/>
  <c r="J124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3"/>
  <c r="I123"/>
  <c r="H123"/>
  <c r="G123"/>
  <c r="G3"/>
  <c r="I122"/>
  <c r="I121"/>
  <c r="H122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G122"/>
  <c r="H121"/>
  <c r="G121"/>
  <c r="H120"/>
  <c r="G120"/>
  <c r="H119"/>
  <c r="G119"/>
  <c r="H118"/>
  <c r="G118"/>
  <c r="H117"/>
  <c r="G117"/>
  <c r="H116"/>
  <c r="G116"/>
  <c r="H115"/>
  <c r="G115"/>
  <c r="H114"/>
  <c r="G114"/>
  <c r="H113"/>
  <c r="G113"/>
  <c r="H112"/>
  <c r="G112"/>
  <c r="H111"/>
  <c r="G111"/>
  <c r="H110"/>
  <c r="G110"/>
  <c r="H109"/>
  <c r="G109"/>
  <c r="H108"/>
  <c r="G108"/>
  <c r="H107"/>
  <c r="G107"/>
  <c r="H106"/>
  <c r="G106"/>
  <c r="H105"/>
  <c r="G105"/>
  <c r="H104"/>
  <c r="G104"/>
  <c r="H103"/>
  <c r="G103"/>
  <c r="H102"/>
  <c r="G102"/>
  <c r="H101"/>
  <c r="G101"/>
  <c r="H100"/>
  <c r="G100"/>
  <c r="H99"/>
  <c r="G99"/>
  <c r="H98"/>
  <c r="G98"/>
  <c r="H97"/>
  <c r="G97"/>
  <c r="H96"/>
  <c r="G96"/>
  <c r="H95"/>
  <c r="G95"/>
  <c r="H94"/>
  <c r="G94"/>
  <c r="H93"/>
  <c r="G93"/>
  <c r="H92"/>
  <c r="G92"/>
  <c r="H91"/>
  <c r="G91"/>
  <c r="H90"/>
  <c r="G90"/>
  <c r="H89"/>
  <c r="G89"/>
  <c r="H88"/>
  <c r="G88"/>
  <c r="H87"/>
  <c r="G87"/>
  <c r="H86"/>
  <c r="G86"/>
  <c r="H85"/>
  <c r="G85"/>
  <c r="H84"/>
  <c r="G84"/>
  <c r="H83"/>
  <c r="G83"/>
  <c r="H82"/>
  <c r="G82"/>
  <c r="H81"/>
  <c r="G81"/>
  <c r="H80"/>
  <c r="G80"/>
  <c r="H79"/>
  <c r="G79"/>
  <c r="H78"/>
  <c r="G78"/>
  <c r="H77"/>
  <c r="G77"/>
  <c r="H76"/>
  <c r="G76"/>
  <c r="H75"/>
  <c r="G75"/>
  <c r="H74"/>
  <c r="G74"/>
  <c r="H73"/>
  <c r="G73"/>
  <c r="H72"/>
  <c r="G72"/>
  <c r="H71"/>
  <c r="G71"/>
  <c r="H70"/>
  <c r="G70"/>
  <c r="H69"/>
  <c r="G69"/>
  <c r="H68"/>
  <c r="G68"/>
  <c r="H67"/>
  <c r="G67"/>
  <c r="H66"/>
  <c r="G66"/>
  <c r="H65"/>
  <c r="G65"/>
  <c r="H64"/>
  <c r="G64"/>
  <c r="H63"/>
  <c r="G63"/>
  <c r="H62"/>
  <c r="G62"/>
  <c r="H61"/>
  <c r="G61"/>
  <c r="H60"/>
  <c r="G60"/>
  <c r="H59"/>
  <c r="G59"/>
  <c r="H58"/>
  <c r="G58"/>
  <c r="H57"/>
  <c r="G57"/>
  <c r="H56"/>
  <c r="G56"/>
  <c r="H55"/>
  <c r="G55"/>
  <c r="H54"/>
  <c r="G54"/>
  <c r="H53"/>
  <c r="G53"/>
  <c r="H52"/>
  <c r="G52"/>
  <c r="H51"/>
  <c r="G51"/>
  <c r="H50"/>
  <c r="G50"/>
  <c r="H49"/>
  <c r="G49"/>
  <c r="H48"/>
  <c r="G48"/>
  <c r="H47"/>
  <c r="G47"/>
  <c r="H46"/>
  <c r="G46"/>
  <c r="H45"/>
  <c r="G45"/>
  <c r="H44"/>
  <c r="G44"/>
  <c r="H43"/>
  <c r="G43"/>
  <c r="H42"/>
  <c r="G42"/>
  <c r="H41"/>
  <c r="G41"/>
  <c r="H40"/>
  <c r="G40"/>
  <c r="H39"/>
  <c r="G39"/>
  <c r="H38"/>
  <c r="G38"/>
  <c r="H37"/>
  <c r="G37"/>
  <c r="H36"/>
  <c r="G36"/>
  <c r="H35"/>
  <c r="G35"/>
  <c r="H34"/>
  <c r="G34"/>
  <c r="H33"/>
  <c r="G33"/>
  <c r="H32"/>
  <c r="G32"/>
  <c r="H31"/>
  <c r="G31"/>
  <c r="H30"/>
  <c r="G30"/>
  <c r="H29"/>
  <c r="G29"/>
  <c r="H28"/>
  <c r="G28"/>
  <c r="H27"/>
  <c r="G27"/>
  <c r="H26"/>
  <c r="G26"/>
  <c r="H25"/>
  <c r="G25"/>
  <c r="H24"/>
  <c r="G24"/>
  <c r="H23"/>
  <c r="G23"/>
  <c r="H22"/>
  <c r="G22"/>
  <c r="H21"/>
  <c r="G21"/>
  <c r="H20"/>
  <c r="G20"/>
  <c r="H19"/>
  <c r="G19"/>
  <c r="H18"/>
  <c r="G18"/>
  <c r="H17"/>
  <c r="G17"/>
  <c r="H16"/>
  <c r="G16"/>
  <c r="H15"/>
  <c r="G15"/>
  <c r="H14"/>
  <c r="G14"/>
  <c r="H13"/>
  <c r="G13"/>
  <c r="H12"/>
  <c r="G12"/>
  <c r="H11"/>
  <c r="G11"/>
  <c r="H10"/>
  <c r="G10"/>
  <c r="H9"/>
  <c r="G9"/>
  <c r="H8"/>
  <c r="G8"/>
  <c r="H7"/>
  <c r="G7"/>
  <c r="H6"/>
  <c r="G6"/>
  <c r="H5"/>
  <c r="G5"/>
  <c r="H4"/>
  <c r="G4"/>
  <c r="I3"/>
  <c r="H3"/>
  <c r="G2"/>
</calcChain>
</file>

<file path=xl/sharedStrings.xml><?xml version="1.0" encoding="utf-8"?>
<sst xmlns="http://schemas.openxmlformats.org/spreadsheetml/2006/main" count="157" uniqueCount="20">
  <si>
    <t>Mes</t>
  </si>
  <si>
    <t>abril</t>
  </si>
  <si>
    <t xml:space="preserve">abril </t>
  </si>
  <si>
    <t>marzo</t>
  </si>
  <si>
    <t>febrero</t>
  </si>
  <si>
    <t>N/D</t>
  </si>
  <si>
    <t xml:space="preserve">Día </t>
  </si>
  <si>
    <t xml:space="preserve">Confirmados </t>
  </si>
  <si>
    <t xml:space="preserve">Sospechosos </t>
  </si>
  <si>
    <t xml:space="preserve">Defunciones </t>
  </si>
  <si>
    <t xml:space="preserve">Confirmados por día </t>
  </si>
  <si>
    <t>S</t>
  </si>
  <si>
    <t>mu</t>
  </si>
  <si>
    <t>beta</t>
  </si>
  <si>
    <t>mayo</t>
  </si>
  <si>
    <t>Defunciones por día</t>
  </si>
  <si>
    <t>junio</t>
  </si>
  <si>
    <t>R0</t>
  </si>
  <si>
    <t xml:space="preserve">julio </t>
  </si>
  <si>
    <t>julio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</si>
</sst>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0"/>
  </numFmts>
  <fonts count="5">
    <font>
      <sz val="10"/>
      <color rgb="FF000000"/>
      <name val="Arial"/>
    </font>
    <font>
      <sz val="10"/>
      <color theme="1"/>
      <name val="Arial"/>
      <family val="2"/>
    </font>
    <font>
      <sz val="10"/>
      <color theme="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2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0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3" fontId="0" fillId="0" borderId="1" xfId="0" applyNumberFormat="1" applyFont="1" applyBorder="1" applyAlignment="1">
      <alignment horizontal="center"/>
    </xf>
    <xf numFmtId="0" fontId="0" fillId="0" borderId="1" xfId="0" applyFont="1" applyBorder="1" applyAlignment="1"/>
    <xf numFmtId="0" fontId="1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Font="1" applyFill="1" applyBorder="1" applyAlignment="1"/>
    <xf numFmtId="0" fontId="0" fillId="4" borderId="1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 vertical="center" wrapText="1"/>
    </xf>
    <xf numFmtId="0" fontId="0" fillId="6" borderId="1" xfId="0" applyFont="1" applyFill="1" applyBorder="1" applyAlignment="1">
      <alignment horizontal="center"/>
    </xf>
    <xf numFmtId="0" fontId="0" fillId="5" borderId="1" xfId="0" applyFont="1" applyFill="1" applyBorder="1" applyAlignment="1">
      <alignment horizontal="center"/>
    </xf>
    <xf numFmtId="0" fontId="0" fillId="0" borderId="0" xfId="0"/>
    <xf numFmtId="164" fontId="1" fillId="0" borderId="1" xfId="0" applyNumberFormat="1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0" borderId="1" xfId="0" applyFont="1" applyFill="1" applyBorder="1" applyAlignment="1"/>
    <xf numFmtId="0" fontId="4" fillId="3" borderId="3" xfId="0" applyFont="1" applyFill="1" applyBorder="1" applyAlignment="1">
      <alignment horizontal="center" vertical="center" wrapText="1"/>
    </xf>
    <xf numFmtId="165" fontId="0" fillId="0" borderId="1" xfId="0" applyNumberFormat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OCIO1/Downloads/Datos%20SSA%20v3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tos"/>
      <sheetName val="Comparativo"/>
      <sheetName val="Real-Proyección"/>
    </sheetNames>
    <sheetDataSet>
      <sheetData sheetId="0">
        <row r="50">
          <cell r="F50">
            <v>449</v>
          </cell>
        </row>
        <row r="57">
          <cell r="D57">
            <v>10544</v>
          </cell>
        </row>
        <row r="66">
          <cell r="D66">
            <v>20739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87"/>
  <sheetViews>
    <sheetView tabSelected="1" workbookViewId="0">
      <pane ySplit="1" topLeftCell="A132" activePane="bottomLeft" state="frozen"/>
      <selection pane="bottomLeft" activeCell="E146" sqref="E146"/>
    </sheetView>
  </sheetViews>
  <sheetFormatPr baseColWidth="10" defaultColWidth="14.42578125" defaultRowHeight="15" customHeight="1"/>
  <cols>
    <col min="1" max="1" width="6" customWidth="1"/>
    <col min="2" max="2" width="4.140625" customWidth="1"/>
    <col min="3" max="3" width="6.85546875" customWidth="1"/>
    <col min="4" max="4" width="11.5703125" customWidth="1"/>
    <col min="5" max="5" width="13.28515625" customWidth="1"/>
    <col min="6" max="6" width="10.85546875" customWidth="1"/>
    <col min="7" max="7" width="11.7109375" bestFit="1" customWidth="1"/>
    <col min="8" max="10" width="11.7109375" customWidth="1"/>
    <col min="11" max="11" width="13.5703125" bestFit="1" customWidth="1"/>
  </cols>
  <sheetData>
    <row r="1" spans="1:12" s="10" customFormat="1" ht="64.5" customHeight="1">
      <c r="A1" s="1" t="s">
        <v>5</v>
      </c>
      <c r="B1" s="1" t="s">
        <v>6</v>
      </c>
      <c r="C1" s="1" t="s">
        <v>0</v>
      </c>
      <c r="D1" s="1" t="s">
        <v>7</v>
      </c>
      <c r="E1" s="1" t="s">
        <v>8</v>
      </c>
      <c r="F1" s="1" t="s">
        <v>9</v>
      </c>
      <c r="G1" s="2" t="s">
        <v>11</v>
      </c>
      <c r="H1" s="2" t="s">
        <v>10</v>
      </c>
      <c r="I1" s="2" t="s">
        <v>15</v>
      </c>
      <c r="J1" s="2" t="s">
        <v>12</v>
      </c>
      <c r="K1" s="13" t="s">
        <v>13</v>
      </c>
      <c r="L1" s="21" t="s">
        <v>17</v>
      </c>
    </row>
    <row r="2" spans="1:12" ht="12.75" customHeight="1">
      <c r="A2" s="4">
        <v>1</v>
      </c>
      <c r="B2" s="5">
        <v>27</v>
      </c>
      <c r="C2" s="5" t="s">
        <v>4</v>
      </c>
      <c r="D2" s="11">
        <v>0</v>
      </c>
      <c r="E2" s="5">
        <v>1</v>
      </c>
      <c r="F2" s="11">
        <v>0</v>
      </c>
      <c r="G2" s="5">
        <f t="shared" ref="G2:G65" si="0">129000000-D2</f>
        <v>129000000</v>
      </c>
      <c r="H2" s="5">
        <v>0</v>
      </c>
      <c r="I2" s="5">
        <v>0</v>
      </c>
      <c r="J2" s="17">
        <v>0</v>
      </c>
      <c r="K2" s="22" t="e">
        <f>H2*129000000/(G2*D2)</f>
        <v>#DIV/0!</v>
      </c>
      <c r="L2" s="7" t="e">
        <f>(K2/(1-J2))*18</f>
        <v>#DIV/0!</v>
      </c>
    </row>
    <row r="3" spans="1:12" ht="12.75" customHeight="1">
      <c r="A3" s="4">
        <v>2</v>
      </c>
      <c r="B3" s="5">
        <v>28</v>
      </c>
      <c r="C3" s="5" t="s">
        <v>4</v>
      </c>
      <c r="D3" s="11">
        <v>3</v>
      </c>
      <c r="E3" s="5">
        <v>3</v>
      </c>
      <c r="F3" s="11">
        <v>0</v>
      </c>
      <c r="G3" s="5">
        <f>129000000-D3</f>
        <v>128999997</v>
      </c>
      <c r="H3" s="5">
        <f t="shared" ref="H3:H57" si="1">D3-D2</f>
        <v>3</v>
      </c>
      <c r="I3" s="5">
        <f t="shared" ref="I3:I66" si="2">F3-F2</f>
        <v>0</v>
      </c>
      <c r="J3" s="17">
        <f t="shared" ref="J3:J66" si="3">F3/D3</f>
        <v>0</v>
      </c>
      <c r="K3" s="22" t="e">
        <f>H3*129000000/(G2*D2)</f>
        <v>#DIV/0!</v>
      </c>
      <c r="L3" s="7" t="e">
        <f>K3/J3  * 18</f>
        <v>#DIV/0!</v>
      </c>
    </row>
    <row r="4" spans="1:12" ht="12.75" customHeight="1">
      <c r="A4" s="4">
        <v>3</v>
      </c>
      <c r="B4" s="5">
        <v>29</v>
      </c>
      <c r="C4" s="5" t="s">
        <v>4</v>
      </c>
      <c r="D4" s="11">
        <v>4</v>
      </c>
      <c r="E4" s="5">
        <v>8</v>
      </c>
      <c r="F4" s="11">
        <v>0</v>
      </c>
      <c r="G4" s="5">
        <f t="shared" si="0"/>
        <v>128999996</v>
      </c>
      <c r="H4" s="5">
        <f t="shared" si="1"/>
        <v>1</v>
      </c>
      <c r="I4" s="5">
        <f t="shared" si="2"/>
        <v>0</v>
      </c>
      <c r="J4" s="17">
        <f t="shared" si="3"/>
        <v>0</v>
      </c>
      <c r="K4" s="22">
        <f t="shared" ref="K4:K67" si="4">H4*129000000/(G3*D3)</f>
        <v>0.33333334108527152</v>
      </c>
      <c r="L4" s="7" t="e">
        <f t="shared" ref="L4:L66" si="5">K4/J4  * 18</f>
        <v>#DIV/0!</v>
      </c>
    </row>
    <row r="5" spans="1:12" ht="12.75" customHeight="1">
      <c r="A5" s="4">
        <v>4</v>
      </c>
      <c r="B5" s="5">
        <v>1</v>
      </c>
      <c r="C5" s="5" t="s">
        <v>3</v>
      </c>
      <c r="D5" s="11">
        <v>5</v>
      </c>
      <c r="E5" s="5">
        <v>11</v>
      </c>
      <c r="F5" s="11">
        <v>0</v>
      </c>
      <c r="G5" s="5">
        <f t="shared" si="0"/>
        <v>128999995</v>
      </c>
      <c r="H5" s="5">
        <f t="shared" si="1"/>
        <v>1</v>
      </c>
      <c r="I5" s="5">
        <f t="shared" si="2"/>
        <v>0</v>
      </c>
      <c r="J5" s="17">
        <f t="shared" si="3"/>
        <v>0</v>
      </c>
      <c r="K5" s="22">
        <f t="shared" si="4"/>
        <v>0.2500000077519382</v>
      </c>
      <c r="L5" s="7" t="e">
        <f t="shared" si="5"/>
        <v>#DIV/0!</v>
      </c>
    </row>
    <row r="6" spans="1:12" ht="12.75" customHeight="1">
      <c r="A6" s="4">
        <v>5</v>
      </c>
      <c r="B6" s="5">
        <v>2</v>
      </c>
      <c r="C6" s="5" t="s">
        <v>3</v>
      </c>
      <c r="D6" s="11">
        <v>5</v>
      </c>
      <c r="E6" s="5">
        <v>21</v>
      </c>
      <c r="F6" s="11">
        <v>0</v>
      </c>
      <c r="G6" s="5">
        <f t="shared" si="0"/>
        <v>128999995</v>
      </c>
      <c r="H6" s="5">
        <f t="shared" si="1"/>
        <v>0</v>
      </c>
      <c r="I6" s="5">
        <f t="shared" si="2"/>
        <v>0</v>
      </c>
      <c r="J6" s="17">
        <f t="shared" si="3"/>
        <v>0</v>
      </c>
      <c r="K6" s="22">
        <f t="shared" si="4"/>
        <v>0</v>
      </c>
      <c r="L6" s="7" t="e">
        <f t="shared" si="5"/>
        <v>#DIV/0!</v>
      </c>
    </row>
    <row r="7" spans="1:12" ht="12.75" customHeight="1">
      <c r="A7" s="4">
        <v>6</v>
      </c>
      <c r="B7" s="5">
        <v>3</v>
      </c>
      <c r="C7" s="5" t="s">
        <v>3</v>
      </c>
      <c r="D7" s="11">
        <v>5</v>
      </c>
      <c r="E7" s="5">
        <v>39</v>
      </c>
      <c r="F7" s="11">
        <v>0</v>
      </c>
      <c r="G7" s="5">
        <f t="shared" si="0"/>
        <v>128999995</v>
      </c>
      <c r="H7" s="5">
        <f t="shared" si="1"/>
        <v>0</v>
      </c>
      <c r="I7" s="5">
        <f t="shared" si="2"/>
        <v>0</v>
      </c>
      <c r="J7" s="17">
        <f t="shared" si="3"/>
        <v>0</v>
      </c>
      <c r="K7" s="22">
        <f t="shared" si="4"/>
        <v>0</v>
      </c>
      <c r="L7" s="7" t="e">
        <f t="shared" si="5"/>
        <v>#DIV/0!</v>
      </c>
    </row>
    <row r="8" spans="1:12" ht="12.75" customHeight="1">
      <c r="A8" s="4">
        <v>7</v>
      </c>
      <c r="B8" s="5">
        <v>4</v>
      </c>
      <c r="C8" s="5" t="s">
        <v>3</v>
      </c>
      <c r="D8" s="11">
        <v>5</v>
      </c>
      <c r="E8" s="5">
        <v>26</v>
      </c>
      <c r="F8" s="11">
        <v>0</v>
      </c>
      <c r="G8" s="5">
        <f t="shared" si="0"/>
        <v>128999995</v>
      </c>
      <c r="H8" s="5">
        <f t="shared" si="1"/>
        <v>0</v>
      </c>
      <c r="I8" s="5">
        <f t="shared" si="2"/>
        <v>0</v>
      </c>
      <c r="J8" s="17">
        <f t="shared" si="3"/>
        <v>0</v>
      </c>
      <c r="K8" s="22">
        <f t="shared" si="4"/>
        <v>0</v>
      </c>
      <c r="L8" s="7" t="e">
        <f t="shared" si="5"/>
        <v>#DIV/0!</v>
      </c>
    </row>
    <row r="9" spans="1:12" ht="12.75" customHeight="1">
      <c r="A9" s="4">
        <v>8</v>
      </c>
      <c r="B9" s="5">
        <v>5</v>
      </c>
      <c r="C9" s="5" t="s">
        <v>3</v>
      </c>
      <c r="D9" s="11">
        <v>5</v>
      </c>
      <c r="E9" s="5">
        <v>35</v>
      </c>
      <c r="F9" s="11">
        <v>0</v>
      </c>
      <c r="G9" s="5">
        <f t="shared" si="0"/>
        <v>128999995</v>
      </c>
      <c r="H9" s="5">
        <f t="shared" si="1"/>
        <v>0</v>
      </c>
      <c r="I9" s="5">
        <f t="shared" si="2"/>
        <v>0</v>
      </c>
      <c r="J9" s="17">
        <f t="shared" si="3"/>
        <v>0</v>
      </c>
      <c r="K9" s="22">
        <f t="shared" si="4"/>
        <v>0</v>
      </c>
      <c r="L9" s="7" t="e">
        <f t="shared" si="5"/>
        <v>#DIV/0!</v>
      </c>
    </row>
    <row r="10" spans="1:12" ht="12.75" customHeight="1">
      <c r="A10" s="4">
        <v>9</v>
      </c>
      <c r="B10" s="5">
        <v>6</v>
      </c>
      <c r="C10" s="5" t="s">
        <v>3</v>
      </c>
      <c r="D10" s="11">
        <v>6</v>
      </c>
      <c r="E10" s="5">
        <v>36</v>
      </c>
      <c r="F10" s="11">
        <v>0</v>
      </c>
      <c r="G10" s="5">
        <f t="shared" si="0"/>
        <v>128999994</v>
      </c>
      <c r="H10" s="5">
        <f t="shared" si="1"/>
        <v>1</v>
      </c>
      <c r="I10" s="5">
        <f t="shared" si="2"/>
        <v>0</v>
      </c>
      <c r="J10" s="17">
        <f t="shared" si="3"/>
        <v>0</v>
      </c>
      <c r="K10" s="22">
        <f t="shared" si="4"/>
        <v>0.2000000077519383</v>
      </c>
      <c r="L10" s="7" t="e">
        <f t="shared" si="5"/>
        <v>#DIV/0!</v>
      </c>
    </row>
    <row r="11" spans="1:12" ht="12.75" customHeight="1">
      <c r="A11" s="4">
        <v>10</v>
      </c>
      <c r="B11" s="5">
        <v>7</v>
      </c>
      <c r="C11" s="5" t="s">
        <v>3</v>
      </c>
      <c r="D11" s="11">
        <v>7</v>
      </c>
      <c r="E11" s="5">
        <v>30</v>
      </c>
      <c r="F11" s="11">
        <v>0</v>
      </c>
      <c r="G11" s="5">
        <f t="shared" si="0"/>
        <v>128999993</v>
      </c>
      <c r="H11" s="5">
        <f t="shared" si="1"/>
        <v>1</v>
      </c>
      <c r="I11" s="5">
        <f t="shared" si="2"/>
        <v>0</v>
      </c>
      <c r="J11" s="17">
        <f t="shared" si="3"/>
        <v>0</v>
      </c>
      <c r="K11" s="22">
        <f t="shared" si="4"/>
        <v>0.166666674418605</v>
      </c>
      <c r="L11" s="7" t="e">
        <f t="shared" si="5"/>
        <v>#DIV/0!</v>
      </c>
    </row>
    <row r="12" spans="1:12" ht="12.75" customHeight="1">
      <c r="A12" s="4">
        <v>11</v>
      </c>
      <c r="B12" s="5">
        <v>8</v>
      </c>
      <c r="C12" s="5" t="s">
        <v>3</v>
      </c>
      <c r="D12" s="11">
        <v>7</v>
      </c>
      <c r="E12" s="5">
        <v>24</v>
      </c>
      <c r="F12" s="11">
        <v>0</v>
      </c>
      <c r="G12" s="5">
        <f t="shared" si="0"/>
        <v>128999993</v>
      </c>
      <c r="H12" s="5">
        <f t="shared" si="1"/>
        <v>0</v>
      </c>
      <c r="I12" s="5">
        <f t="shared" si="2"/>
        <v>0</v>
      </c>
      <c r="J12" s="17">
        <f t="shared" si="3"/>
        <v>0</v>
      </c>
      <c r="K12" s="22">
        <f t="shared" si="4"/>
        <v>0</v>
      </c>
      <c r="L12" s="7" t="e">
        <f t="shared" si="5"/>
        <v>#DIV/0!</v>
      </c>
    </row>
    <row r="13" spans="1:12" ht="12.75" customHeight="1">
      <c r="A13" s="4">
        <v>12</v>
      </c>
      <c r="B13" s="5">
        <v>9</v>
      </c>
      <c r="C13" s="5" t="s">
        <v>3</v>
      </c>
      <c r="D13" s="11">
        <v>7</v>
      </c>
      <c r="E13" s="5">
        <v>12</v>
      </c>
      <c r="F13" s="11">
        <v>0</v>
      </c>
      <c r="G13" s="5">
        <f t="shared" si="0"/>
        <v>128999993</v>
      </c>
      <c r="H13" s="5">
        <f t="shared" si="1"/>
        <v>0</v>
      </c>
      <c r="I13" s="5">
        <f t="shared" si="2"/>
        <v>0</v>
      </c>
      <c r="J13" s="17">
        <f t="shared" si="3"/>
        <v>0</v>
      </c>
      <c r="K13" s="22">
        <f t="shared" si="4"/>
        <v>0</v>
      </c>
      <c r="L13" s="7" t="e">
        <f t="shared" si="5"/>
        <v>#DIV/0!</v>
      </c>
    </row>
    <row r="14" spans="1:12" ht="12.75" customHeight="1">
      <c r="A14" s="4">
        <v>13</v>
      </c>
      <c r="B14" s="5">
        <v>10</v>
      </c>
      <c r="C14" s="5" t="s">
        <v>3</v>
      </c>
      <c r="D14" s="11">
        <v>7</v>
      </c>
      <c r="E14" s="5">
        <v>37</v>
      </c>
      <c r="F14" s="11">
        <v>0</v>
      </c>
      <c r="G14" s="5">
        <f t="shared" si="0"/>
        <v>128999993</v>
      </c>
      <c r="H14" s="5">
        <f t="shared" si="1"/>
        <v>0</v>
      </c>
      <c r="I14" s="5">
        <f t="shared" si="2"/>
        <v>0</v>
      </c>
      <c r="J14" s="17">
        <f t="shared" si="3"/>
        <v>0</v>
      </c>
      <c r="K14" s="22">
        <f t="shared" si="4"/>
        <v>0</v>
      </c>
      <c r="L14" s="7" t="e">
        <f t="shared" si="5"/>
        <v>#DIV/0!</v>
      </c>
    </row>
    <row r="15" spans="1:12" ht="12.75" customHeight="1">
      <c r="A15" s="4">
        <v>14</v>
      </c>
      <c r="B15" s="5">
        <v>11</v>
      </c>
      <c r="C15" s="5" t="s">
        <v>3</v>
      </c>
      <c r="D15" s="11">
        <v>11</v>
      </c>
      <c r="E15" s="5">
        <v>49</v>
      </c>
      <c r="F15" s="11">
        <v>0</v>
      </c>
      <c r="G15" s="5">
        <f t="shared" si="0"/>
        <v>128999989</v>
      </c>
      <c r="H15" s="5">
        <f t="shared" si="1"/>
        <v>4</v>
      </c>
      <c r="I15" s="5">
        <f t="shared" si="2"/>
        <v>0</v>
      </c>
      <c r="J15" s="17">
        <f t="shared" si="3"/>
        <v>0</v>
      </c>
      <c r="K15" s="22">
        <f t="shared" si="4"/>
        <v>0.57142860243632509</v>
      </c>
      <c r="L15" s="7" t="e">
        <f t="shared" si="5"/>
        <v>#DIV/0!</v>
      </c>
    </row>
    <row r="16" spans="1:12" ht="12.75" customHeight="1">
      <c r="A16" s="4">
        <v>15</v>
      </c>
      <c r="B16" s="5">
        <v>12</v>
      </c>
      <c r="C16" s="5" t="s">
        <v>3</v>
      </c>
      <c r="D16" s="11">
        <v>15</v>
      </c>
      <c r="E16" s="5">
        <v>82</v>
      </c>
      <c r="F16" s="11">
        <v>0</v>
      </c>
      <c r="G16" s="5">
        <f t="shared" si="0"/>
        <v>128999985</v>
      </c>
      <c r="H16" s="5">
        <f t="shared" si="1"/>
        <v>4</v>
      </c>
      <c r="I16" s="5">
        <f t="shared" si="2"/>
        <v>0</v>
      </c>
      <c r="J16" s="17">
        <f t="shared" si="3"/>
        <v>0</v>
      </c>
      <c r="K16" s="22">
        <f t="shared" si="4"/>
        <v>0.36363639464411823</v>
      </c>
      <c r="L16" s="7" t="e">
        <f t="shared" si="5"/>
        <v>#DIV/0!</v>
      </c>
    </row>
    <row r="17" spans="1:12" ht="12.75" customHeight="1">
      <c r="A17" s="4">
        <v>16</v>
      </c>
      <c r="B17" s="5">
        <v>13</v>
      </c>
      <c r="C17" s="5" t="s">
        <v>3</v>
      </c>
      <c r="D17" s="11">
        <v>26</v>
      </c>
      <c r="E17" s="5">
        <v>105</v>
      </c>
      <c r="F17" s="11">
        <v>0</v>
      </c>
      <c r="G17" s="5">
        <f t="shared" si="0"/>
        <v>128999974</v>
      </c>
      <c r="H17" s="5">
        <f t="shared" si="1"/>
        <v>11</v>
      </c>
      <c r="I17" s="5">
        <f t="shared" si="2"/>
        <v>0</v>
      </c>
      <c r="J17" s="17">
        <f t="shared" si="3"/>
        <v>0</v>
      </c>
      <c r="K17" s="22">
        <f t="shared" si="4"/>
        <v>0.73333341860466106</v>
      </c>
      <c r="L17" s="7" t="e">
        <f t="shared" si="5"/>
        <v>#DIV/0!</v>
      </c>
    </row>
    <row r="18" spans="1:12" ht="12.75" customHeight="1">
      <c r="A18" s="4">
        <v>17</v>
      </c>
      <c r="B18" s="5">
        <v>14</v>
      </c>
      <c r="C18" s="5" t="s">
        <v>3</v>
      </c>
      <c r="D18" s="11">
        <v>41</v>
      </c>
      <c r="E18" s="5">
        <v>151</v>
      </c>
      <c r="F18" s="11">
        <v>0</v>
      </c>
      <c r="G18" s="5">
        <f t="shared" si="0"/>
        <v>128999959</v>
      </c>
      <c r="H18" s="5">
        <f t="shared" si="1"/>
        <v>15</v>
      </c>
      <c r="I18" s="5">
        <f t="shared" si="2"/>
        <v>0</v>
      </c>
      <c r="J18" s="17">
        <f t="shared" si="3"/>
        <v>0</v>
      </c>
      <c r="K18" s="22">
        <f t="shared" si="4"/>
        <v>0.57692319320217011</v>
      </c>
      <c r="L18" s="7" t="e">
        <f t="shared" si="5"/>
        <v>#DIV/0!</v>
      </c>
    </row>
    <row r="19" spans="1:12" ht="12.75" customHeight="1">
      <c r="A19" s="4">
        <v>18</v>
      </c>
      <c r="B19" s="5">
        <v>15</v>
      </c>
      <c r="C19" s="5" t="s">
        <v>3</v>
      </c>
      <c r="D19" s="11">
        <v>53</v>
      </c>
      <c r="E19" s="5">
        <v>176</v>
      </c>
      <c r="F19" s="11">
        <v>0</v>
      </c>
      <c r="G19" s="5">
        <f t="shared" si="0"/>
        <v>128999947</v>
      </c>
      <c r="H19" s="5">
        <f t="shared" si="1"/>
        <v>12</v>
      </c>
      <c r="I19" s="5">
        <f t="shared" si="2"/>
        <v>0</v>
      </c>
      <c r="J19" s="17">
        <f t="shared" si="3"/>
        <v>0</v>
      </c>
      <c r="K19" s="22">
        <f t="shared" si="4"/>
        <v>0.29268301985255368</v>
      </c>
      <c r="L19" s="7" t="e">
        <f t="shared" si="5"/>
        <v>#DIV/0!</v>
      </c>
    </row>
    <row r="20" spans="1:12" ht="12.75" customHeight="1">
      <c r="A20" s="4">
        <v>19</v>
      </c>
      <c r="B20" s="5">
        <v>16</v>
      </c>
      <c r="C20" s="5" t="s">
        <v>3</v>
      </c>
      <c r="D20" s="11">
        <v>82</v>
      </c>
      <c r="E20" s="5">
        <v>171</v>
      </c>
      <c r="F20" s="11">
        <v>0</v>
      </c>
      <c r="G20" s="5">
        <f t="shared" si="0"/>
        <v>128999918</v>
      </c>
      <c r="H20" s="5">
        <f t="shared" si="1"/>
        <v>29</v>
      </c>
      <c r="I20" s="5">
        <f t="shared" si="2"/>
        <v>0</v>
      </c>
      <c r="J20" s="17">
        <f t="shared" si="3"/>
        <v>0</v>
      </c>
      <c r="K20" s="22">
        <f t="shared" si="4"/>
        <v>0.54717003612704862</v>
      </c>
      <c r="L20" s="7" t="e">
        <f t="shared" si="5"/>
        <v>#DIV/0!</v>
      </c>
    </row>
    <row r="21" spans="1:12" ht="12.75" customHeight="1">
      <c r="A21" s="4">
        <v>20</v>
      </c>
      <c r="B21" s="5">
        <v>17</v>
      </c>
      <c r="C21" s="5" t="s">
        <v>3</v>
      </c>
      <c r="D21" s="11">
        <v>93</v>
      </c>
      <c r="E21" s="5">
        <v>206</v>
      </c>
      <c r="F21" s="11">
        <v>0</v>
      </c>
      <c r="G21" s="5">
        <f t="shared" si="0"/>
        <v>128999907</v>
      </c>
      <c r="H21" s="5">
        <f t="shared" si="1"/>
        <v>11</v>
      </c>
      <c r="I21" s="5">
        <f t="shared" si="2"/>
        <v>0</v>
      </c>
      <c r="J21" s="17">
        <f t="shared" si="3"/>
        <v>0</v>
      </c>
      <c r="K21" s="22">
        <f t="shared" si="4"/>
        <v>0.13414642673478666</v>
      </c>
      <c r="L21" s="7" t="e">
        <f t="shared" si="5"/>
        <v>#DIV/0!</v>
      </c>
    </row>
    <row r="22" spans="1:12" ht="12.75" customHeight="1">
      <c r="A22" s="4">
        <v>21</v>
      </c>
      <c r="B22" s="5">
        <v>18</v>
      </c>
      <c r="C22" s="5" t="s">
        <v>3</v>
      </c>
      <c r="D22" s="11">
        <v>118</v>
      </c>
      <c r="E22" s="5">
        <v>314</v>
      </c>
      <c r="F22" s="11">
        <v>0</v>
      </c>
      <c r="G22" s="5">
        <f t="shared" si="0"/>
        <v>128999882</v>
      </c>
      <c r="H22" s="5">
        <f t="shared" si="1"/>
        <v>25</v>
      </c>
      <c r="I22" s="5">
        <f t="shared" si="2"/>
        <v>0</v>
      </c>
      <c r="J22" s="17">
        <f t="shared" si="3"/>
        <v>0</v>
      </c>
      <c r="K22" s="22">
        <f t="shared" si="4"/>
        <v>0.2688173980996646</v>
      </c>
      <c r="L22" s="7" t="e">
        <f t="shared" si="5"/>
        <v>#DIV/0!</v>
      </c>
    </row>
    <row r="23" spans="1:12" ht="12.75" customHeight="1">
      <c r="A23" s="4">
        <v>22</v>
      </c>
      <c r="B23" s="5">
        <v>19</v>
      </c>
      <c r="C23" s="5" t="s">
        <v>3</v>
      </c>
      <c r="D23" s="11">
        <v>164</v>
      </c>
      <c r="E23" s="5">
        <v>448</v>
      </c>
      <c r="F23" s="11">
        <v>0</v>
      </c>
      <c r="G23" s="5">
        <f t="shared" si="0"/>
        <v>128999836</v>
      </c>
      <c r="H23" s="5">
        <f t="shared" si="1"/>
        <v>46</v>
      </c>
      <c r="I23" s="5">
        <f t="shared" si="2"/>
        <v>0</v>
      </c>
      <c r="J23" s="17">
        <f t="shared" si="3"/>
        <v>0</v>
      </c>
      <c r="K23" s="22">
        <f t="shared" si="4"/>
        <v>0.38983086506404974</v>
      </c>
      <c r="L23" s="7" t="e">
        <f t="shared" si="5"/>
        <v>#DIV/0!</v>
      </c>
    </row>
    <row r="24" spans="1:12" ht="12.75" customHeight="1">
      <c r="A24" s="4">
        <v>23</v>
      </c>
      <c r="B24" s="5">
        <v>20</v>
      </c>
      <c r="C24" s="5" t="s">
        <v>3</v>
      </c>
      <c r="D24" s="11">
        <v>203</v>
      </c>
      <c r="E24" s="5">
        <v>606</v>
      </c>
      <c r="F24" s="11">
        <v>2</v>
      </c>
      <c r="G24" s="5">
        <f t="shared" si="0"/>
        <v>128999797</v>
      </c>
      <c r="H24" s="5">
        <f t="shared" si="1"/>
        <v>39</v>
      </c>
      <c r="I24" s="5">
        <f t="shared" si="2"/>
        <v>2</v>
      </c>
      <c r="J24" s="17">
        <f t="shared" si="3"/>
        <v>9.852216748768473E-3</v>
      </c>
      <c r="K24" s="22">
        <f t="shared" si="4"/>
        <v>0.23780518037474624</v>
      </c>
      <c r="L24" s="7">
        <f t="shared" si="5"/>
        <v>434.47006454466134</v>
      </c>
    </row>
    <row r="25" spans="1:12" ht="12.75" customHeight="1">
      <c r="A25" s="4">
        <v>24</v>
      </c>
      <c r="B25" s="5">
        <v>21</v>
      </c>
      <c r="C25" s="5" t="s">
        <v>3</v>
      </c>
      <c r="D25" s="11">
        <v>251</v>
      </c>
      <c r="E25" s="5">
        <v>697</v>
      </c>
      <c r="F25" s="11">
        <v>2</v>
      </c>
      <c r="G25" s="5">
        <f t="shared" si="0"/>
        <v>128999749</v>
      </c>
      <c r="H25" s="5">
        <f t="shared" si="1"/>
        <v>48</v>
      </c>
      <c r="I25" s="5">
        <f t="shared" si="2"/>
        <v>0</v>
      </c>
      <c r="J25" s="17">
        <f t="shared" si="3"/>
        <v>7.9681274900398405E-3</v>
      </c>
      <c r="K25" s="22">
        <f t="shared" si="4"/>
        <v>0.23645357406405215</v>
      </c>
      <c r="L25" s="7">
        <f t="shared" si="5"/>
        <v>534.14862381069383</v>
      </c>
    </row>
    <row r="26" spans="1:12" ht="12.75" customHeight="1">
      <c r="A26" s="4">
        <v>25</v>
      </c>
      <c r="B26" s="5">
        <v>22</v>
      </c>
      <c r="C26" s="5" t="s">
        <v>3</v>
      </c>
      <c r="D26" s="11">
        <v>316</v>
      </c>
      <c r="E26" s="5">
        <v>793</v>
      </c>
      <c r="F26" s="11">
        <v>2</v>
      </c>
      <c r="G26" s="5">
        <f t="shared" si="0"/>
        <v>128999684</v>
      </c>
      <c r="H26" s="5">
        <f t="shared" si="1"/>
        <v>65</v>
      </c>
      <c r="I26" s="5">
        <f t="shared" si="2"/>
        <v>0</v>
      </c>
      <c r="J26" s="17">
        <f t="shared" si="3"/>
        <v>6.3291139240506328E-3</v>
      </c>
      <c r="K26" s="22">
        <f t="shared" si="4"/>
        <v>0.2589646473032442</v>
      </c>
      <c r="L26" s="7">
        <f t="shared" si="5"/>
        <v>736.4954569304266</v>
      </c>
    </row>
    <row r="27" spans="1:12" ht="12.75" customHeight="1">
      <c r="A27" s="4">
        <v>26</v>
      </c>
      <c r="B27" s="5">
        <v>23</v>
      </c>
      <c r="C27" s="5" t="s">
        <v>3</v>
      </c>
      <c r="D27" s="11">
        <v>367</v>
      </c>
      <c r="E27" s="5">
        <v>826</v>
      </c>
      <c r="F27" s="11">
        <v>4</v>
      </c>
      <c r="G27" s="5">
        <f t="shared" si="0"/>
        <v>128999633</v>
      </c>
      <c r="H27" s="5">
        <f t="shared" si="1"/>
        <v>51</v>
      </c>
      <c r="I27" s="5">
        <f t="shared" si="2"/>
        <v>2</v>
      </c>
      <c r="J27" s="17">
        <f t="shared" si="3"/>
        <v>1.0899182561307902E-2</v>
      </c>
      <c r="K27" s="22">
        <f t="shared" si="4"/>
        <v>0.16139280041309681</v>
      </c>
      <c r="L27" s="7">
        <f t="shared" si="5"/>
        <v>266.54020988222942</v>
      </c>
    </row>
    <row r="28" spans="1:12" ht="12.75" customHeight="1">
      <c r="A28" s="4">
        <v>27</v>
      </c>
      <c r="B28" s="5">
        <v>24</v>
      </c>
      <c r="C28" s="5" t="s">
        <v>3</v>
      </c>
      <c r="D28" s="11">
        <v>405</v>
      </c>
      <c r="E28" s="5">
        <v>1219</v>
      </c>
      <c r="F28" s="11">
        <v>5</v>
      </c>
      <c r="G28" s="5">
        <f t="shared" si="0"/>
        <v>128999595</v>
      </c>
      <c r="H28" s="5">
        <f t="shared" si="1"/>
        <v>38</v>
      </c>
      <c r="I28" s="5">
        <f t="shared" si="2"/>
        <v>1</v>
      </c>
      <c r="J28" s="17">
        <f t="shared" si="3"/>
        <v>1.2345679012345678E-2</v>
      </c>
      <c r="K28" s="22">
        <f t="shared" si="4"/>
        <v>0.10354252890690653</v>
      </c>
      <c r="L28" s="7">
        <f t="shared" si="5"/>
        <v>150.96500714626973</v>
      </c>
    </row>
    <row r="29" spans="1:12" ht="12.75" customHeight="1">
      <c r="A29" s="4">
        <v>28</v>
      </c>
      <c r="B29" s="5">
        <v>25</v>
      </c>
      <c r="C29" s="5" t="s">
        <v>3</v>
      </c>
      <c r="D29" s="11">
        <v>475</v>
      </c>
      <c r="E29" s="5">
        <v>1656</v>
      </c>
      <c r="F29" s="11">
        <v>6</v>
      </c>
      <c r="G29" s="5">
        <f t="shared" si="0"/>
        <v>128999525</v>
      </c>
      <c r="H29" s="5">
        <f t="shared" si="1"/>
        <v>70</v>
      </c>
      <c r="I29" s="5">
        <f t="shared" si="2"/>
        <v>1</v>
      </c>
      <c r="J29" s="17">
        <f t="shared" si="3"/>
        <v>1.2631578947368421E-2</v>
      </c>
      <c r="K29" s="22">
        <f t="shared" si="4"/>
        <v>0.17284004881020204</v>
      </c>
      <c r="L29" s="7">
        <f t="shared" si="5"/>
        <v>246.2970695545379</v>
      </c>
    </row>
    <row r="30" spans="1:12" ht="12.75" customHeight="1">
      <c r="A30" s="4">
        <v>29</v>
      </c>
      <c r="B30" s="5">
        <v>26</v>
      </c>
      <c r="C30" s="5" t="s">
        <v>3</v>
      </c>
      <c r="D30" s="11">
        <v>585</v>
      </c>
      <c r="E30" s="5">
        <v>2156</v>
      </c>
      <c r="F30" s="11">
        <v>8</v>
      </c>
      <c r="G30" s="5">
        <f t="shared" si="0"/>
        <v>128999415</v>
      </c>
      <c r="H30" s="5">
        <f t="shared" si="1"/>
        <v>110</v>
      </c>
      <c r="I30" s="5">
        <f t="shared" si="2"/>
        <v>2</v>
      </c>
      <c r="J30" s="17">
        <f t="shared" si="3"/>
        <v>1.3675213675213675E-2</v>
      </c>
      <c r="K30" s="22">
        <f t="shared" si="4"/>
        <v>0.23157980008473919</v>
      </c>
      <c r="L30" s="7">
        <f t="shared" si="5"/>
        <v>304.81691186153796</v>
      </c>
    </row>
    <row r="31" spans="1:12" ht="12.75" customHeight="1">
      <c r="A31" s="4">
        <v>30</v>
      </c>
      <c r="B31" s="5">
        <v>27</v>
      </c>
      <c r="C31" s="5" t="s">
        <v>3</v>
      </c>
      <c r="D31" s="11">
        <v>717</v>
      </c>
      <c r="E31" s="5">
        <v>2475</v>
      </c>
      <c r="F31" s="11">
        <v>12</v>
      </c>
      <c r="G31" s="5">
        <f t="shared" si="0"/>
        <v>128999283</v>
      </c>
      <c r="H31" s="5">
        <f t="shared" si="1"/>
        <v>132</v>
      </c>
      <c r="I31" s="5">
        <f t="shared" si="2"/>
        <v>4</v>
      </c>
      <c r="J31" s="17">
        <f t="shared" si="3"/>
        <v>1.6736401673640166E-2</v>
      </c>
      <c r="K31" s="22">
        <f t="shared" si="4"/>
        <v>0.22564204890147996</v>
      </c>
      <c r="L31" s="7">
        <f t="shared" si="5"/>
        <v>242.67802359354172</v>
      </c>
    </row>
    <row r="32" spans="1:12" ht="12.75" customHeight="1">
      <c r="A32" s="4">
        <v>31</v>
      </c>
      <c r="B32" s="5">
        <v>28</v>
      </c>
      <c r="C32" s="5" t="s">
        <v>3</v>
      </c>
      <c r="D32" s="11">
        <v>848</v>
      </c>
      <c r="E32" s="5">
        <v>2623</v>
      </c>
      <c r="F32" s="11">
        <v>16</v>
      </c>
      <c r="G32" s="5">
        <f t="shared" si="0"/>
        <v>128999152</v>
      </c>
      <c r="H32" s="5">
        <f t="shared" si="1"/>
        <v>131</v>
      </c>
      <c r="I32" s="5">
        <f t="shared" si="2"/>
        <v>4</v>
      </c>
      <c r="J32" s="17">
        <f t="shared" si="3"/>
        <v>1.8867924528301886E-2</v>
      </c>
      <c r="K32" s="22">
        <f t="shared" si="4"/>
        <v>0.18270673378009214</v>
      </c>
      <c r="L32" s="7">
        <f t="shared" si="5"/>
        <v>174.30222402620791</v>
      </c>
    </row>
    <row r="33" spans="1:12" s="3" customFormat="1" ht="12.75" customHeight="1">
      <c r="A33" s="4">
        <v>32</v>
      </c>
      <c r="B33" s="5">
        <v>29</v>
      </c>
      <c r="C33" s="5" t="s">
        <v>3</v>
      </c>
      <c r="D33" s="11">
        <v>993</v>
      </c>
      <c r="E33" s="5">
        <v>2564</v>
      </c>
      <c r="F33" s="11">
        <v>20</v>
      </c>
      <c r="G33" s="5">
        <f t="shared" si="0"/>
        <v>128999007</v>
      </c>
      <c r="H33" s="5">
        <f t="shared" si="1"/>
        <v>145</v>
      </c>
      <c r="I33" s="5">
        <f t="shared" si="2"/>
        <v>4</v>
      </c>
      <c r="J33" s="17">
        <f t="shared" si="3"/>
        <v>2.014098690835851E-2</v>
      </c>
      <c r="K33" s="22">
        <f t="shared" si="4"/>
        <v>0.17099169007613263</v>
      </c>
      <c r="L33" s="7">
        <f t="shared" si="5"/>
        <v>152.81527342103971</v>
      </c>
    </row>
    <row r="34" spans="1:12" ht="12.75" customHeight="1">
      <c r="A34" s="4">
        <v>33</v>
      </c>
      <c r="B34" s="5">
        <v>30</v>
      </c>
      <c r="C34" s="5" t="s">
        <v>3</v>
      </c>
      <c r="D34" s="11">
        <v>1094</v>
      </c>
      <c r="E34" s="5">
        <v>2752</v>
      </c>
      <c r="F34" s="11">
        <v>28</v>
      </c>
      <c r="G34" s="5">
        <f t="shared" si="0"/>
        <v>128998906</v>
      </c>
      <c r="H34" s="5">
        <f t="shared" si="1"/>
        <v>101</v>
      </c>
      <c r="I34" s="5">
        <f t="shared" si="2"/>
        <v>8</v>
      </c>
      <c r="J34" s="17">
        <f t="shared" si="3"/>
        <v>2.5594149908592323E-2</v>
      </c>
      <c r="K34" s="22">
        <f t="shared" si="4"/>
        <v>0.10171276683897382</v>
      </c>
      <c r="L34" s="7">
        <f t="shared" si="5"/>
        <v>71.533135878324003</v>
      </c>
    </row>
    <row r="35" spans="1:12" ht="12.75" customHeight="1">
      <c r="A35" s="4">
        <v>34</v>
      </c>
      <c r="B35" s="5">
        <v>31</v>
      </c>
      <c r="C35" s="5" t="s">
        <v>3</v>
      </c>
      <c r="D35" s="11">
        <v>1215</v>
      </c>
      <c r="E35" s="5">
        <v>3511</v>
      </c>
      <c r="F35" s="11">
        <v>29</v>
      </c>
      <c r="G35" s="5">
        <f t="shared" si="0"/>
        <v>128998785</v>
      </c>
      <c r="H35" s="5">
        <f t="shared" si="1"/>
        <v>121</v>
      </c>
      <c r="I35" s="5">
        <f t="shared" si="2"/>
        <v>1</v>
      </c>
      <c r="J35" s="17">
        <f t="shared" si="3"/>
        <v>2.3868312757201648E-2</v>
      </c>
      <c r="K35" s="22">
        <f t="shared" si="4"/>
        <v>0.1106042286688677</v>
      </c>
      <c r="L35" s="7">
        <f t="shared" si="5"/>
        <v>83.410844172004715</v>
      </c>
    </row>
    <row r="36" spans="1:12" ht="12.75" customHeight="1">
      <c r="A36" s="4">
        <v>35</v>
      </c>
      <c r="B36" s="5">
        <v>1</v>
      </c>
      <c r="C36" s="5" t="s">
        <v>2</v>
      </c>
      <c r="D36" s="11">
        <v>1378</v>
      </c>
      <c r="E36" s="5">
        <v>3827</v>
      </c>
      <c r="F36" s="11">
        <v>37</v>
      </c>
      <c r="G36" s="5">
        <f t="shared" si="0"/>
        <v>128998622</v>
      </c>
      <c r="H36" s="5">
        <f t="shared" si="1"/>
        <v>163</v>
      </c>
      <c r="I36" s="5">
        <f t="shared" si="2"/>
        <v>8</v>
      </c>
      <c r="J36" s="17">
        <f t="shared" si="3"/>
        <v>2.6850507982583455E-2</v>
      </c>
      <c r="K36" s="22">
        <f t="shared" si="4"/>
        <v>0.13415764217861567</v>
      </c>
      <c r="L36" s="7">
        <f t="shared" si="5"/>
        <v>89.936382610767112</v>
      </c>
    </row>
    <row r="37" spans="1:12" ht="12.75" customHeight="1">
      <c r="A37" s="4">
        <v>36</v>
      </c>
      <c r="B37" s="5">
        <v>2</v>
      </c>
      <c r="C37" s="5" t="s">
        <v>1</v>
      </c>
      <c r="D37" s="11">
        <v>1510</v>
      </c>
      <c r="E37" s="5">
        <v>4653</v>
      </c>
      <c r="F37" s="11">
        <v>50</v>
      </c>
      <c r="G37" s="5">
        <f t="shared" si="0"/>
        <v>128998490</v>
      </c>
      <c r="H37" s="5">
        <f t="shared" si="1"/>
        <v>132</v>
      </c>
      <c r="I37" s="5">
        <f t="shared" si="2"/>
        <v>13</v>
      </c>
      <c r="J37" s="17">
        <f t="shared" si="3"/>
        <v>3.3112582781456956E-2</v>
      </c>
      <c r="K37" s="22">
        <f t="shared" si="4"/>
        <v>9.5792024718123467E-2</v>
      </c>
      <c r="L37" s="7">
        <f t="shared" si="5"/>
        <v>52.072544636771916</v>
      </c>
    </row>
    <row r="38" spans="1:12" ht="12.75" customHeight="1">
      <c r="A38" s="4">
        <v>37</v>
      </c>
      <c r="B38" s="5">
        <v>3</v>
      </c>
      <c r="C38" s="5" t="s">
        <v>2</v>
      </c>
      <c r="D38" s="11">
        <v>1688</v>
      </c>
      <c r="E38" s="5">
        <v>5398</v>
      </c>
      <c r="F38" s="11">
        <v>60</v>
      </c>
      <c r="G38" s="5">
        <f t="shared" si="0"/>
        <v>128998312</v>
      </c>
      <c r="H38" s="5">
        <f t="shared" si="1"/>
        <v>178</v>
      </c>
      <c r="I38" s="5">
        <f t="shared" si="2"/>
        <v>10</v>
      </c>
      <c r="J38" s="17">
        <f t="shared" si="3"/>
        <v>3.5545023696682464E-2</v>
      </c>
      <c r="K38" s="22">
        <f t="shared" si="4"/>
        <v>0.11788217456309986</v>
      </c>
      <c r="L38" s="7">
        <f t="shared" si="5"/>
        <v>59.695533198753779</v>
      </c>
    </row>
    <row r="39" spans="1:12" ht="12.75" customHeight="1">
      <c r="A39" s="4">
        <v>38</v>
      </c>
      <c r="B39" s="5">
        <v>4</v>
      </c>
      <c r="C39" s="5" t="s">
        <v>2</v>
      </c>
      <c r="D39" s="11">
        <v>1890</v>
      </c>
      <c r="E39" s="5">
        <v>5827</v>
      </c>
      <c r="F39" s="11">
        <v>79</v>
      </c>
      <c r="G39" s="5">
        <f t="shared" si="0"/>
        <v>128998110</v>
      </c>
      <c r="H39" s="5">
        <f t="shared" si="1"/>
        <v>202</v>
      </c>
      <c r="I39" s="5">
        <f t="shared" si="2"/>
        <v>19</v>
      </c>
      <c r="J39" s="17">
        <f t="shared" si="3"/>
        <v>4.1798941798941801E-2</v>
      </c>
      <c r="K39" s="22">
        <f t="shared" si="4"/>
        <v>0.11966981235746088</v>
      </c>
      <c r="L39" s="7">
        <f t="shared" si="5"/>
        <v>51.533759701276196</v>
      </c>
    </row>
    <row r="40" spans="1:12" ht="12.75" customHeight="1">
      <c r="A40" s="4">
        <v>39</v>
      </c>
      <c r="B40" s="5">
        <v>5</v>
      </c>
      <c r="C40" s="5" t="s">
        <v>1</v>
      </c>
      <c r="D40" s="11">
        <v>2143</v>
      </c>
      <c r="E40" s="5">
        <v>5209</v>
      </c>
      <c r="F40" s="11">
        <v>94</v>
      </c>
      <c r="G40" s="5">
        <f t="shared" si="0"/>
        <v>128997857</v>
      </c>
      <c r="H40" s="5">
        <f t="shared" si="1"/>
        <v>253</v>
      </c>
      <c r="I40" s="5">
        <f t="shared" si="2"/>
        <v>15</v>
      </c>
      <c r="J40" s="17">
        <f t="shared" si="3"/>
        <v>4.386374241717219E-2</v>
      </c>
      <c r="K40" s="22">
        <f t="shared" si="4"/>
        <v>0.13386439513147882</v>
      </c>
      <c r="L40" s="7">
        <f t="shared" si="5"/>
        <v>54.93282104044323</v>
      </c>
    </row>
    <row r="41" spans="1:12" ht="12.75" customHeight="1">
      <c r="A41" s="4">
        <v>40</v>
      </c>
      <c r="B41" s="5">
        <v>6</v>
      </c>
      <c r="C41" s="5" t="s">
        <v>1</v>
      </c>
      <c r="D41" s="11">
        <v>2439</v>
      </c>
      <c r="E41" s="5">
        <v>6295</v>
      </c>
      <c r="F41" s="11">
        <v>125</v>
      </c>
      <c r="G41" s="5">
        <f t="shared" si="0"/>
        <v>128997561</v>
      </c>
      <c r="H41" s="5">
        <f t="shared" si="1"/>
        <v>296</v>
      </c>
      <c r="I41" s="5">
        <f t="shared" si="2"/>
        <v>31</v>
      </c>
      <c r="J41" s="17">
        <f t="shared" si="3"/>
        <v>5.1250512505125051E-2</v>
      </c>
      <c r="K41" s="22">
        <f t="shared" si="4"/>
        <v>0.13812641967009187</v>
      </c>
      <c r="L41" s="7">
        <f t="shared" si="5"/>
        <v>48.51220861085099</v>
      </c>
    </row>
    <row r="42" spans="1:12" ht="12.75" customHeight="1">
      <c r="A42" s="4">
        <v>41</v>
      </c>
      <c r="B42" s="5">
        <v>7</v>
      </c>
      <c r="C42" s="5" t="s">
        <v>2</v>
      </c>
      <c r="D42" s="11">
        <v>2785</v>
      </c>
      <c r="E42" s="5">
        <v>7526</v>
      </c>
      <c r="F42" s="11">
        <v>141</v>
      </c>
      <c r="G42" s="5">
        <f t="shared" si="0"/>
        <v>128997215</v>
      </c>
      <c r="H42" s="5">
        <f t="shared" si="1"/>
        <v>346</v>
      </c>
      <c r="I42" s="5">
        <f t="shared" si="2"/>
        <v>16</v>
      </c>
      <c r="J42" s="17">
        <f t="shared" si="3"/>
        <v>5.0628366247755838E-2</v>
      </c>
      <c r="K42" s="22">
        <f t="shared" si="4"/>
        <v>0.14186410083544146</v>
      </c>
      <c r="L42" s="7">
        <f t="shared" si="5"/>
        <v>50.437215424685675</v>
      </c>
    </row>
    <row r="43" spans="1:12" ht="12.75" customHeight="1">
      <c r="A43" s="4">
        <v>42</v>
      </c>
      <c r="B43" s="5">
        <v>8</v>
      </c>
      <c r="C43" s="5" t="s">
        <v>1</v>
      </c>
      <c r="D43" s="11">
        <v>3181</v>
      </c>
      <c r="E43" s="5">
        <v>9188</v>
      </c>
      <c r="F43" s="11">
        <v>174</v>
      </c>
      <c r="G43" s="5">
        <f t="shared" si="0"/>
        <v>128996819</v>
      </c>
      <c r="H43" s="5">
        <f t="shared" si="1"/>
        <v>396</v>
      </c>
      <c r="I43" s="5">
        <f t="shared" si="2"/>
        <v>33</v>
      </c>
      <c r="J43" s="17">
        <f t="shared" si="3"/>
        <v>5.4699779943414018E-2</v>
      </c>
      <c r="K43" s="22">
        <f t="shared" si="4"/>
        <v>0.14219337504018015</v>
      </c>
      <c r="L43" s="7">
        <f t="shared" si="5"/>
        <v>46.791426827877217</v>
      </c>
    </row>
    <row r="44" spans="1:12" ht="12.75" customHeight="1">
      <c r="A44" s="4">
        <v>43</v>
      </c>
      <c r="B44" s="5">
        <v>9</v>
      </c>
      <c r="C44" s="5" t="s">
        <v>2</v>
      </c>
      <c r="D44" s="11">
        <v>3441</v>
      </c>
      <c r="E44" s="5">
        <v>10105</v>
      </c>
      <c r="F44" s="11">
        <v>191</v>
      </c>
      <c r="G44" s="5">
        <f t="shared" si="0"/>
        <v>128996559</v>
      </c>
      <c r="H44" s="5">
        <f t="shared" si="1"/>
        <v>260</v>
      </c>
      <c r="I44" s="5">
        <f t="shared" si="2"/>
        <v>17</v>
      </c>
      <c r="J44" s="17">
        <f t="shared" si="3"/>
        <v>5.5507120023249056E-2</v>
      </c>
      <c r="K44" s="22">
        <f t="shared" si="4"/>
        <v>8.1737318917299434E-2</v>
      </c>
      <c r="L44" s="7">
        <f t="shared" si="5"/>
        <v>26.506000309422472</v>
      </c>
    </row>
    <row r="45" spans="1:12" ht="12.75" customHeight="1">
      <c r="A45" s="4">
        <v>44</v>
      </c>
      <c r="B45" s="5">
        <v>10</v>
      </c>
      <c r="C45" s="5" t="s">
        <v>1</v>
      </c>
      <c r="D45" s="11">
        <v>3844</v>
      </c>
      <c r="E45" s="5">
        <v>10300</v>
      </c>
      <c r="F45" s="11">
        <v>233</v>
      </c>
      <c r="G45" s="5">
        <f t="shared" si="0"/>
        <v>128996156</v>
      </c>
      <c r="H45" s="5">
        <f t="shared" si="1"/>
        <v>403</v>
      </c>
      <c r="I45" s="5">
        <f t="shared" si="2"/>
        <v>42</v>
      </c>
      <c r="J45" s="17">
        <f t="shared" si="3"/>
        <v>6.0613943808532779E-2</v>
      </c>
      <c r="K45" s="22">
        <f t="shared" si="4"/>
        <v>0.1171202412314588</v>
      </c>
      <c r="L45" s="7">
        <f t="shared" si="5"/>
        <v>34.780187687927452</v>
      </c>
    </row>
    <row r="46" spans="1:12" ht="12.75" customHeight="1">
      <c r="A46" s="4">
        <v>45</v>
      </c>
      <c r="B46" s="5">
        <v>11</v>
      </c>
      <c r="C46" s="5" t="s">
        <v>1</v>
      </c>
      <c r="D46" s="11">
        <v>4291</v>
      </c>
      <c r="E46" s="5">
        <v>9983</v>
      </c>
      <c r="F46" s="11">
        <v>273</v>
      </c>
      <c r="G46" s="5">
        <f t="shared" si="0"/>
        <v>128995709</v>
      </c>
      <c r="H46" s="5">
        <f t="shared" si="1"/>
        <v>447</v>
      </c>
      <c r="I46" s="5">
        <f t="shared" si="2"/>
        <v>40</v>
      </c>
      <c r="J46" s="17">
        <f t="shared" si="3"/>
        <v>6.3621533442088096E-2</v>
      </c>
      <c r="K46" s="22">
        <f t="shared" si="4"/>
        <v>0.11628858488655076</v>
      </c>
      <c r="L46" s="7">
        <f t="shared" si="5"/>
        <v>32.900724247133361</v>
      </c>
    </row>
    <row r="47" spans="1:12" ht="12.75" customHeight="1">
      <c r="A47" s="4">
        <v>46</v>
      </c>
      <c r="B47" s="5">
        <v>12</v>
      </c>
      <c r="C47" s="5" t="s">
        <v>1</v>
      </c>
      <c r="D47" s="11">
        <v>4661</v>
      </c>
      <c r="E47" s="5">
        <v>8697</v>
      </c>
      <c r="F47" s="11">
        <v>296</v>
      </c>
      <c r="G47" s="5">
        <f t="shared" si="0"/>
        <v>128995339</v>
      </c>
      <c r="H47" s="5">
        <f t="shared" si="1"/>
        <v>370</v>
      </c>
      <c r="I47" s="5">
        <f t="shared" si="2"/>
        <v>23</v>
      </c>
      <c r="J47" s="17">
        <f t="shared" si="3"/>
        <v>6.3505685475219911E-2</v>
      </c>
      <c r="K47" s="22">
        <f t="shared" si="4"/>
        <v>8.6229855028847696E-2</v>
      </c>
      <c r="L47" s="7">
        <f t="shared" si="5"/>
        <v>24.440920193277918</v>
      </c>
    </row>
    <row r="48" spans="1:12" ht="12.75" customHeight="1">
      <c r="A48" s="4">
        <v>47</v>
      </c>
      <c r="B48" s="5">
        <v>13</v>
      </c>
      <c r="C48" s="5" t="s">
        <v>1</v>
      </c>
      <c r="D48" s="11">
        <v>5014</v>
      </c>
      <c r="E48" s="5">
        <v>9341</v>
      </c>
      <c r="F48" s="11">
        <v>332</v>
      </c>
      <c r="G48" s="5">
        <f t="shared" si="0"/>
        <v>128994986</v>
      </c>
      <c r="H48" s="5">
        <f t="shared" si="1"/>
        <v>353</v>
      </c>
      <c r="I48" s="5">
        <f t="shared" si="2"/>
        <v>36</v>
      </c>
      <c r="J48" s="17">
        <f t="shared" si="3"/>
        <v>6.6214599122457127E-2</v>
      </c>
      <c r="K48" s="22">
        <f t="shared" si="4"/>
        <v>7.573755738687836E-2</v>
      </c>
      <c r="L48" s="7">
        <f t="shared" si="5"/>
        <v>20.588753100242602</v>
      </c>
    </row>
    <row r="49" spans="1:13" ht="12.75" customHeight="1">
      <c r="A49" s="4">
        <v>48</v>
      </c>
      <c r="B49" s="5">
        <v>14</v>
      </c>
      <c r="C49" s="5" t="s">
        <v>1</v>
      </c>
      <c r="D49" s="11">
        <v>5399</v>
      </c>
      <c r="E49" s="5">
        <v>10792</v>
      </c>
      <c r="F49" s="11">
        <v>406</v>
      </c>
      <c r="G49" s="5">
        <f t="shared" si="0"/>
        <v>128994601</v>
      </c>
      <c r="H49" s="5">
        <f t="shared" si="1"/>
        <v>385</v>
      </c>
      <c r="I49" s="5">
        <f t="shared" si="2"/>
        <v>74</v>
      </c>
      <c r="J49" s="17">
        <f t="shared" si="3"/>
        <v>7.5199110946471567E-2</v>
      </c>
      <c r="K49" s="22">
        <f t="shared" si="4"/>
        <v>7.6787986606546219E-2</v>
      </c>
      <c r="L49" s="7">
        <f t="shared" si="5"/>
        <v>18.380320478811267</v>
      </c>
    </row>
    <row r="50" spans="1:13" ht="12.75" customHeight="1">
      <c r="A50" s="4">
        <v>49</v>
      </c>
      <c r="B50" s="8">
        <v>15</v>
      </c>
      <c r="C50" s="8" t="s">
        <v>1</v>
      </c>
      <c r="D50" s="11">
        <v>5847</v>
      </c>
      <c r="E50" s="6">
        <v>11717</v>
      </c>
      <c r="F50" s="11">
        <v>449</v>
      </c>
      <c r="G50" s="8">
        <f t="shared" si="0"/>
        <v>128994153</v>
      </c>
      <c r="H50" s="5">
        <f t="shared" si="1"/>
        <v>448</v>
      </c>
      <c r="I50" s="5">
        <f t="shared" si="2"/>
        <v>43</v>
      </c>
      <c r="J50" s="17">
        <f t="shared" si="3"/>
        <v>7.6791517017273811E-2</v>
      </c>
      <c r="K50" s="22">
        <f t="shared" si="4"/>
        <v>8.2981802333816579E-2</v>
      </c>
      <c r="L50" s="7">
        <f t="shared" si="5"/>
        <v>19.451008392928419</v>
      </c>
    </row>
    <row r="51" spans="1:13" ht="15" customHeight="1">
      <c r="A51" s="4">
        <v>50</v>
      </c>
      <c r="B51" s="5">
        <v>16</v>
      </c>
      <c r="C51" s="5" t="s">
        <v>1</v>
      </c>
      <c r="D51" s="11">
        <v>6197</v>
      </c>
      <c r="E51" s="8">
        <v>12340</v>
      </c>
      <c r="F51" s="11">
        <v>486</v>
      </c>
      <c r="G51" s="8">
        <f t="shared" si="0"/>
        <v>128993803</v>
      </c>
      <c r="H51" s="5">
        <f t="shared" si="1"/>
        <v>350</v>
      </c>
      <c r="I51" s="5">
        <f t="shared" si="2"/>
        <v>37</v>
      </c>
      <c r="J51" s="17">
        <f t="shared" si="3"/>
        <v>7.842504437631112E-2</v>
      </c>
      <c r="K51" s="22">
        <f t="shared" si="4"/>
        <v>5.9862470441690421E-2</v>
      </c>
      <c r="L51" s="7">
        <f t="shared" si="5"/>
        <v>13.73954553063539</v>
      </c>
    </row>
    <row r="52" spans="1:13" ht="15" customHeight="1">
      <c r="A52" s="4">
        <v>51</v>
      </c>
      <c r="B52" s="5">
        <v>17</v>
      </c>
      <c r="C52" s="8" t="s">
        <v>1</v>
      </c>
      <c r="D52" s="11">
        <v>6875</v>
      </c>
      <c r="E52" s="8">
        <v>13364</v>
      </c>
      <c r="F52" s="11">
        <v>546</v>
      </c>
      <c r="G52" s="8">
        <f t="shared" si="0"/>
        <v>128993125</v>
      </c>
      <c r="H52" s="5">
        <f t="shared" si="1"/>
        <v>678</v>
      </c>
      <c r="I52" s="5">
        <f t="shared" si="2"/>
        <v>60</v>
      </c>
      <c r="J52" s="17">
        <f t="shared" si="3"/>
        <v>7.9418181818181818E-2</v>
      </c>
      <c r="K52" s="22">
        <f t="shared" si="4"/>
        <v>0.10941303402352441</v>
      </c>
      <c r="L52" s="7">
        <f t="shared" si="5"/>
        <v>24.798283810276821</v>
      </c>
    </row>
    <row r="53" spans="1:13" ht="15" customHeight="1">
      <c r="A53" s="4">
        <v>52</v>
      </c>
      <c r="B53" s="8">
        <v>18</v>
      </c>
      <c r="C53" s="5" t="s">
        <v>1</v>
      </c>
      <c r="D53" s="11">
        <v>7497</v>
      </c>
      <c r="E53" s="8">
        <v>12369</v>
      </c>
      <c r="F53" s="11">
        <v>650</v>
      </c>
      <c r="G53" s="8">
        <f t="shared" si="0"/>
        <v>128992503</v>
      </c>
      <c r="H53" s="5">
        <f t="shared" si="1"/>
        <v>622</v>
      </c>
      <c r="I53" s="5">
        <f t="shared" si="2"/>
        <v>104</v>
      </c>
      <c r="J53" s="17">
        <f t="shared" si="3"/>
        <v>8.6701347205548882E-2</v>
      </c>
      <c r="K53" s="22">
        <f t="shared" si="4"/>
        <v>9.0477549235138066E-2</v>
      </c>
      <c r="L53" s="7">
        <f t="shared" si="5"/>
        <v>18.783974398592218</v>
      </c>
    </row>
    <row r="54" spans="1:13" ht="15" customHeight="1">
      <c r="A54" s="4">
        <v>53</v>
      </c>
      <c r="B54" s="5">
        <v>19</v>
      </c>
      <c r="C54" s="8" t="s">
        <v>1</v>
      </c>
      <c r="D54" s="11">
        <v>8261</v>
      </c>
      <c r="E54" s="8">
        <v>10139</v>
      </c>
      <c r="F54" s="11">
        <v>686</v>
      </c>
      <c r="G54" s="8">
        <f t="shared" si="0"/>
        <v>128991739</v>
      </c>
      <c r="H54" s="5">
        <f t="shared" si="1"/>
        <v>764</v>
      </c>
      <c r="I54" s="5">
        <f t="shared" si="2"/>
        <v>36</v>
      </c>
      <c r="J54" s="17">
        <f t="shared" si="3"/>
        <v>8.3040794092724857E-2</v>
      </c>
      <c r="K54" s="22">
        <f t="shared" si="4"/>
        <v>0.10191335246335477</v>
      </c>
      <c r="L54" s="7">
        <f t="shared" si="5"/>
        <v>22.090833359469279</v>
      </c>
    </row>
    <row r="55" spans="1:13" ht="15" customHeight="1">
      <c r="A55" s="4">
        <v>54</v>
      </c>
      <c r="B55" s="5">
        <v>20</v>
      </c>
      <c r="C55" s="5" t="s">
        <v>1</v>
      </c>
      <c r="D55" s="11">
        <v>8772</v>
      </c>
      <c r="E55" s="4"/>
      <c r="F55" s="11">
        <v>712</v>
      </c>
      <c r="G55" s="8">
        <f t="shared" si="0"/>
        <v>128991228</v>
      </c>
      <c r="H55" s="5">
        <f t="shared" si="1"/>
        <v>511</v>
      </c>
      <c r="I55" s="5">
        <f t="shared" si="2"/>
        <v>26</v>
      </c>
      <c r="J55" s="17">
        <f t="shared" si="3"/>
        <v>8.1167350661194709E-2</v>
      </c>
      <c r="K55" s="22">
        <f t="shared" si="4"/>
        <v>6.1860879542661631E-2</v>
      </c>
      <c r="L55" s="7">
        <f t="shared" si="5"/>
        <v>13.718518871163063</v>
      </c>
    </row>
    <row r="56" spans="1:13" ht="12.75" customHeight="1">
      <c r="A56" s="9">
        <v>55</v>
      </c>
      <c r="B56" s="8">
        <v>21</v>
      </c>
      <c r="C56" s="8" t="s">
        <v>1</v>
      </c>
      <c r="D56" s="11">
        <v>9501</v>
      </c>
      <c r="E56" s="7"/>
      <c r="F56" s="11">
        <v>857</v>
      </c>
      <c r="G56" s="8">
        <f t="shared" si="0"/>
        <v>128990499</v>
      </c>
      <c r="H56" s="5">
        <f t="shared" si="1"/>
        <v>729</v>
      </c>
      <c r="I56" s="5">
        <f t="shared" si="2"/>
        <v>145</v>
      </c>
      <c r="J56" s="17">
        <f t="shared" si="3"/>
        <v>9.0201031470371534E-2</v>
      </c>
      <c r="K56" s="22">
        <f t="shared" si="4"/>
        <v>8.3110986704414636E-2</v>
      </c>
      <c r="L56" s="7">
        <f t="shared" si="5"/>
        <v>16.585151370146537</v>
      </c>
      <c r="M56" s="16"/>
    </row>
    <row r="57" spans="1:13" ht="12.75" customHeight="1">
      <c r="A57" s="9">
        <v>56</v>
      </c>
      <c r="B57" s="8">
        <v>22</v>
      </c>
      <c r="C57" s="8" t="s">
        <v>1</v>
      </c>
      <c r="D57" s="14">
        <v>10544</v>
      </c>
      <c r="E57" s="8"/>
      <c r="F57" s="15">
        <v>970</v>
      </c>
      <c r="G57" s="8">
        <f t="shared" si="0"/>
        <v>128989456</v>
      </c>
      <c r="H57" s="5">
        <f t="shared" si="1"/>
        <v>1043</v>
      </c>
      <c r="I57" s="5">
        <f t="shared" si="2"/>
        <v>113</v>
      </c>
      <c r="J57" s="17">
        <f t="shared" si="3"/>
        <v>9.1995447647951437E-2</v>
      </c>
      <c r="K57" s="22">
        <f t="shared" si="4"/>
        <v>0.10978600398073407</v>
      </c>
      <c r="L57" s="7">
        <f t="shared" si="5"/>
        <v>21.480933265475755</v>
      </c>
      <c r="M57" s="16"/>
    </row>
    <row r="58" spans="1:13" ht="15" customHeight="1">
      <c r="A58" s="9">
        <v>57</v>
      </c>
      <c r="B58" s="8">
        <v>23</v>
      </c>
      <c r="C58" s="8" t="s">
        <v>1</v>
      </c>
      <c r="D58" s="14">
        <v>11633</v>
      </c>
      <c r="E58" s="7"/>
      <c r="F58" s="15">
        <v>1069</v>
      </c>
      <c r="G58" s="8">
        <f t="shared" si="0"/>
        <v>128988367</v>
      </c>
      <c r="H58" s="5">
        <f>D58-[1]Datos!D57</f>
        <v>1089</v>
      </c>
      <c r="I58" s="5">
        <f t="shared" si="2"/>
        <v>99</v>
      </c>
      <c r="J58" s="17">
        <f t="shared" si="3"/>
        <v>9.1893750537264673E-2</v>
      </c>
      <c r="K58" s="22">
        <f t="shared" si="4"/>
        <v>0.10328992965219828</v>
      </c>
      <c r="L58" s="7">
        <f t="shared" si="5"/>
        <v>20.232265228804874</v>
      </c>
      <c r="M58" s="16"/>
    </row>
    <row r="59" spans="1:13" ht="15" customHeight="1">
      <c r="A59" s="9">
        <v>58</v>
      </c>
      <c r="B59" s="8">
        <v>24</v>
      </c>
      <c r="C59" s="8" t="s">
        <v>1</v>
      </c>
      <c r="D59" s="14">
        <v>12872</v>
      </c>
      <c r="E59" s="7"/>
      <c r="F59" s="15">
        <v>1221</v>
      </c>
      <c r="G59" s="8">
        <f t="shared" si="0"/>
        <v>128987128</v>
      </c>
      <c r="H59" s="5">
        <f t="shared" ref="H59:H66" si="6">D59-D58</f>
        <v>1239</v>
      </c>
      <c r="I59" s="5">
        <f t="shared" si="2"/>
        <v>152</v>
      </c>
      <c r="J59" s="17">
        <f t="shared" si="3"/>
        <v>9.485705407085146E-2</v>
      </c>
      <c r="K59" s="22">
        <f t="shared" si="4"/>
        <v>0.10651695529816797</v>
      </c>
      <c r="L59" s="7">
        <f t="shared" si="5"/>
        <v>20.212573689405673</v>
      </c>
      <c r="M59" s="16"/>
    </row>
    <row r="60" spans="1:13" ht="15" customHeight="1">
      <c r="A60" s="9">
        <v>59</v>
      </c>
      <c r="B60" s="8">
        <v>25</v>
      </c>
      <c r="C60" s="8" t="s">
        <v>1</v>
      </c>
      <c r="D60" s="14">
        <v>13842</v>
      </c>
      <c r="E60" s="7"/>
      <c r="F60" s="15">
        <v>1305</v>
      </c>
      <c r="G60" s="8">
        <f t="shared" si="0"/>
        <v>128986158</v>
      </c>
      <c r="H60" s="5">
        <f t="shared" si="6"/>
        <v>970</v>
      </c>
      <c r="I60" s="5">
        <f t="shared" si="2"/>
        <v>84</v>
      </c>
      <c r="J60" s="17">
        <f t="shared" si="3"/>
        <v>9.4278283485045508E-2</v>
      </c>
      <c r="K60" s="22">
        <f t="shared" si="4"/>
        <v>7.5364884953097053E-2</v>
      </c>
      <c r="L60" s="7">
        <f t="shared" si="5"/>
        <v>14.388975689941649</v>
      </c>
      <c r="M60" s="16"/>
    </row>
    <row r="61" spans="1:13" ht="15" customHeight="1">
      <c r="A61" s="9">
        <v>60</v>
      </c>
      <c r="B61" s="8">
        <v>26</v>
      </c>
      <c r="C61" s="12" t="s">
        <v>1</v>
      </c>
      <c r="D61" s="14">
        <v>14677</v>
      </c>
      <c r="E61" s="7"/>
      <c r="F61" s="15">
        <v>1351</v>
      </c>
      <c r="G61" s="4">
        <f t="shared" si="0"/>
        <v>128985323</v>
      </c>
      <c r="H61" s="5">
        <f t="shared" si="6"/>
        <v>835</v>
      </c>
      <c r="I61" s="5">
        <f t="shared" si="2"/>
        <v>46</v>
      </c>
      <c r="J61" s="17">
        <f t="shared" si="3"/>
        <v>9.2048783811405605E-2</v>
      </c>
      <c r="K61" s="22">
        <f t="shared" si="4"/>
        <v>6.033012621419636E-2</v>
      </c>
      <c r="L61" s="7">
        <f t="shared" si="5"/>
        <v>11.797464636583035</v>
      </c>
      <c r="M61" s="16"/>
    </row>
    <row r="62" spans="1:13" ht="15" customHeight="1">
      <c r="A62" s="9">
        <v>61</v>
      </c>
      <c r="B62" s="8">
        <v>27</v>
      </c>
      <c r="C62" s="12" t="s">
        <v>1</v>
      </c>
      <c r="D62" s="14">
        <v>15529</v>
      </c>
      <c r="E62" s="7"/>
      <c r="F62" s="15">
        <v>1434</v>
      </c>
      <c r="G62" s="4">
        <f t="shared" si="0"/>
        <v>128984471</v>
      </c>
      <c r="H62" s="5">
        <f t="shared" si="6"/>
        <v>852</v>
      </c>
      <c r="I62" s="5">
        <f t="shared" si="2"/>
        <v>83</v>
      </c>
      <c r="J62" s="17">
        <f t="shared" si="3"/>
        <v>9.2343357589026981E-2</v>
      </c>
      <c r="K62" s="22">
        <f t="shared" si="4"/>
        <v>5.8056615622765984E-2</v>
      </c>
      <c r="L62" s="7">
        <f t="shared" si="5"/>
        <v>11.316667581664431</v>
      </c>
      <c r="M62" s="16"/>
    </row>
    <row r="63" spans="1:13" ht="15" customHeight="1">
      <c r="A63" s="9">
        <v>62</v>
      </c>
      <c r="B63" s="8">
        <v>28</v>
      </c>
      <c r="C63" s="8" t="s">
        <v>1</v>
      </c>
      <c r="D63" s="18">
        <v>16752</v>
      </c>
      <c r="E63" s="7"/>
      <c r="F63" s="19">
        <v>1569</v>
      </c>
      <c r="G63" s="8">
        <f t="shared" si="0"/>
        <v>128983248</v>
      </c>
      <c r="H63" s="5">
        <f t="shared" si="6"/>
        <v>1223</v>
      </c>
      <c r="I63" s="5">
        <f t="shared" si="2"/>
        <v>135</v>
      </c>
      <c r="J63" s="17">
        <f t="shared" si="3"/>
        <v>9.3660458452722056E-2</v>
      </c>
      <c r="K63" s="22">
        <f t="shared" si="4"/>
        <v>7.876535786434348E-2</v>
      </c>
      <c r="L63" s="7">
        <f t="shared" si="5"/>
        <v>15.137406595909928</v>
      </c>
      <c r="M63" s="16"/>
    </row>
    <row r="64" spans="1:13" ht="15" customHeight="1">
      <c r="A64" s="9">
        <v>62</v>
      </c>
      <c r="B64" s="8">
        <v>29</v>
      </c>
      <c r="C64" s="8" t="s">
        <v>1</v>
      </c>
      <c r="D64" s="18">
        <v>17779</v>
      </c>
      <c r="E64" s="7"/>
      <c r="F64" s="19">
        <v>1732</v>
      </c>
      <c r="G64" s="8">
        <f t="shared" si="0"/>
        <v>128982221</v>
      </c>
      <c r="H64" s="5">
        <f t="shared" si="6"/>
        <v>1027</v>
      </c>
      <c r="I64" s="5">
        <f t="shared" si="2"/>
        <v>163</v>
      </c>
      <c r="J64" s="17">
        <f t="shared" si="3"/>
        <v>9.741830249170369E-2</v>
      </c>
      <c r="K64" s="22">
        <f t="shared" si="4"/>
        <v>6.1314074977255564E-2</v>
      </c>
      <c r="L64" s="7">
        <f t="shared" si="5"/>
        <v>11.329014377812518</v>
      </c>
      <c r="M64" s="16"/>
    </row>
    <row r="65" spans="1:13" ht="15" customHeight="1">
      <c r="A65" s="9">
        <v>64</v>
      </c>
      <c r="B65" s="8">
        <v>30</v>
      </c>
      <c r="C65" s="12" t="s">
        <v>1</v>
      </c>
      <c r="D65" s="14">
        <v>19224</v>
      </c>
      <c r="E65" s="7"/>
      <c r="F65" s="15">
        <v>1859</v>
      </c>
      <c r="G65" s="8">
        <f t="shared" si="0"/>
        <v>128980776</v>
      </c>
      <c r="H65" s="5">
        <f t="shared" si="6"/>
        <v>1445</v>
      </c>
      <c r="I65" s="5">
        <f t="shared" si="2"/>
        <v>127</v>
      </c>
      <c r="J65" s="17">
        <f t="shared" si="3"/>
        <v>9.670203911776945E-2</v>
      </c>
      <c r="K65" s="22">
        <f t="shared" si="4"/>
        <v>8.1286865392634175E-2</v>
      </c>
      <c r="L65" s="7">
        <f t="shared" si="5"/>
        <v>15.13063830314362</v>
      </c>
      <c r="M65" s="16"/>
    </row>
    <row r="66" spans="1:13" ht="12.75" customHeight="1">
      <c r="A66" s="9">
        <v>65</v>
      </c>
      <c r="B66" s="8">
        <v>1</v>
      </c>
      <c r="C66" s="12" t="s">
        <v>14</v>
      </c>
      <c r="D66" s="18">
        <v>20739</v>
      </c>
      <c r="E66" s="7"/>
      <c r="F66" s="15">
        <v>1972</v>
      </c>
      <c r="G66" s="8">
        <f t="shared" ref="G66:G146" si="7">129000000-D66</f>
        <v>128979261</v>
      </c>
      <c r="H66" s="5">
        <f t="shared" si="6"/>
        <v>1515</v>
      </c>
      <c r="I66" s="5">
        <f t="shared" si="2"/>
        <v>113</v>
      </c>
      <c r="J66" s="17">
        <f t="shared" si="3"/>
        <v>9.508655190703505E-2</v>
      </c>
      <c r="K66" s="22">
        <f t="shared" si="4"/>
        <v>7.8819486261058461E-2</v>
      </c>
      <c r="L66" s="7">
        <f t="shared" si="5"/>
        <v>14.920624675570815</v>
      </c>
      <c r="M66" s="16"/>
    </row>
    <row r="67" spans="1:13" ht="12.75" customHeight="1">
      <c r="A67" s="9">
        <v>66</v>
      </c>
      <c r="B67" s="8">
        <v>2</v>
      </c>
      <c r="C67" s="12" t="s">
        <v>14</v>
      </c>
      <c r="D67" s="18">
        <v>22088</v>
      </c>
      <c r="E67" s="7"/>
      <c r="F67" s="15">
        <v>2061</v>
      </c>
      <c r="G67" s="8">
        <f t="shared" si="7"/>
        <v>128977912</v>
      </c>
      <c r="H67" s="5">
        <f>D67-[1]Datos!D66</f>
        <v>1349</v>
      </c>
      <c r="I67" s="5">
        <f t="shared" ref="I67:I120" si="8">F67-F66</f>
        <v>89</v>
      </c>
      <c r="J67" s="17">
        <f t="shared" ref="J67:J146" si="9">F67/D67</f>
        <v>9.3308583846432452E-2</v>
      </c>
      <c r="K67" s="22">
        <f t="shared" si="4"/>
        <v>6.5056989736783838E-2</v>
      </c>
      <c r="L67" s="7">
        <f t="shared" ref="L67:L131" si="10">K67/J67  * 18</f>
        <v>12.550033094376257</v>
      </c>
      <c r="M67" s="16"/>
    </row>
    <row r="68" spans="1:13" ht="12.75" customHeight="1">
      <c r="A68" s="9">
        <v>67</v>
      </c>
      <c r="B68" s="8">
        <v>3</v>
      </c>
      <c r="C68" s="12" t="s">
        <v>14</v>
      </c>
      <c r="D68" s="18">
        <v>23471</v>
      </c>
      <c r="E68" s="7"/>
      <c r="F68" s="15">
        <v>2154</v>
      </c>
      <c r="G68" s="8">
        <f t="shared" si="7"/>
        <v>128976529</v>
      </c>
      <c r="H68" s="5">
        <f>D68-D67</f>
        <v>1383</v>
      </c>
      <c r="I68" s="5">
        <f t="shared" si="8"/>
        <v>93</v>
      </c>
      <c r="J68" s="17">
        <f t="shared" si="9"/>
        <v>9.1772826040645905E-2</v>
      </c>
      <c r="K68" s="22">
        <f t="shared" ref="K68:K133" si="11">H68*129000000/(G67*D67)</f>
        <v>6.2623906395356019E-2</v>
      </c>
      <c r="L68" s="7">
        <f t="shared" si="10"/>
        <v>12.282833206173269</v>
      </c>
      <c r="M68" s="16"/>
    </row>
    <row r="69" spans="1:13" ht="12.75" customHeight="1">
      <c r="A69" s="9">
        <v>68</v>
      </c>
      <c r="B69" s="8">
        <v>4</v>
      </c>
      <c r="C69" s="12" t="s">
        <v>14</v>
      </c>
      <c r="D69" s="18">
        <v>24905</v>
      </c>
      <c r="E69" s="7"/>
      <c r="F69" s="15">
        <v>2271</v>
      </c>
      <c r="G69" s="8">
        <f t="shared" si="7"/>
        <v>128975095</v>
      </c>
      <c r="H69" s="5">
        <f>D69-D68</f>
        <v>1434</v>
      </c>
      <c r="I69" s="5">
        <f t="shared" si="8"/>
        <v>117</v>
      </c>
      <c r="J69" s="17">
        <f t="shared" si="9"/>
        <v>9.1186508733186108E-2</v>
      </c>
      <c r="K69" s="22">
        <f t="shared" si="11"/>
        <v>6.1107790791452482E-2</v>
      </c>
      <c r="L69" s="7">
        <f t="shared" si="10"/>
        <v>12.062532599691869</v>
      </c>
      <c r="M69" s="16"/>
    </row>
    <row r="70" spans="1:13" ht="12.75" customHeight="1">
      <c r="A70" s="9">
        <v>69</v>
      </c>
      <c r="B70" s="8">
        <v>5</v>
      </c>
      <c r="C70" s="12" t="s">
        <v>14</v>
      </c>
      <c r="D70" s="18">
        <v>26025</v>
      </c>
      <c r="E70" s="7"/>
      <c r="F70" s="15">
        <v>2507</v>
      </c>
      <c r="G70" s="8">
        <f t="shared" si="7"/>
        <v>128973975</v>
      </c>
      <c r="H70" s="5">
        <f>D70-D69</f>
        <v>1120</v>
      </c>
      <c r="I70" s="5">
        <f t="shared" si="8"/>
        <v>236</v>
      </c>
      <c r="J70" s="17">
        <f t="shared" si="9"/>
        <v>9.6330451488952931E-2</v>
      </c>
      <c r="K70" s="22">
        <f t="shared" si="11"/>
        <v>4.4979573226706294E-2</v>
      </c>
      <c r="L70" s="7">
        <f t="shared" si="10"/>
        <v>8.4047391615678357</v>
      </c>
      <c r="M70" s="16"/>
    </row>
    <row r="71" spans="1:13" ht="12.75" customHeight="1">
      <c r="A71" s="9">
        <v>70</v>
      </c>
      <c r="B71" s="8">
        <v>6</v>
      </c>
      <c r="C71" s="12" t="s">
        <v>14</v>
      </c>
      <c r="D71" s="18">
        <v>27634</v>
      </c>
      <c r="E71" s="7"/>
      <c r="F71" s="15">
        <v>2704</v>
      </c>
      <c r="G71" s="7">
        <f t="shared" si="7"/>
        <v>128972366</v>
      </c>
      <c r="H71" s="5">
        <f>D71-D70</f>
        <v>1609</v>
      </c>
      <c r="I71" s="5">
        <f t="shared" si="8"/>
        <v>197</v>
      </c>
      <c r="J71" s="17">
        <f t="shared" si="9"/>
        <v>9.7850474053701966E-2</v>
      </c>
      <c r="K71" s="22">
        <f t="shared" si="11"/>
        <v>6.1837643492642314E-2</v>
      </c>
      <c r="L71" s="7">
        <f t="shared" si="10"/>
        <v>11.375290652722706</v>
      </c>
      <c r="M71" s="16"/>
    </row>
    <row r="72" spans="1:13" ht="12.75" customHeight="1">
      <c r="A72" s="9">
        <v>71</v>
      </c>
      <c r="B72" s="8">
        <v>7</v>
      </c>
      <c r="C72" s="12" t="s">
        <v>14</v>
      </c>
      <c r="D72" s="18">
        <v>29616</v>
      </c>
      <c r="E72" s="7"/>
      <c r="F72" s="15">
        <v>2961</v>
      </c>
      <c r="G72" s="7">
        <f t="shared" si="7"/>
        <v>128970384</v>
      </c>
      <c r="H72" s="5">
        <f>D72-D71</f>
        <v>1982</v>
      </c>
      <c r="I72" s="5">
        <f t="shared" si="8"/>
        <v>257</v>
      </c>
      <c r="J72" s="17">
        <f t="shared" si="9"/>
        <v>9.9979740680713122E-2</v>
      </c>
      <c r="K72" s="22">
        <f t="shared" si="11"/>
        <v>7.1738607120682113E-2</v>
      </c>
      <c r="L72" s="7">
        <f t="shared" si="10"/>
        <v>12.915565887453626</v>
      </c>
      <c r="M72" s="16"/>
    </row>
    <row r="73" spans="1:13" ht="12.75" customHeight="1">
      <c r="A73" s="9">
        <v>72</v>
      </c>
      <c r="B73" s="8">
        <v>8</v>
      </c>
      <c r="C73" s="12" t="s">
        <v>14</v>
      </c>
      <c r="D73" s="18">
        <v>31522</v>
      </c>
      <c r="E73" s="7"/>
      <c r="F73" s="15">
        <v>3160</v>
      </c>
      <c r="G73" s="7">
        <f t="shared" si="7"/>
        <v>128968478</v>
      </c>
      <c r="H73" s="5">
        <f t="shared" ref="H73:H136" si="12">D73-D72</f>
        <v>1906</v>
      </c>
      <c r="I73" s="5">
        <f t="shared" si="8"/>
        <v>199</v>
      </c>
      <c r="J73" s="17">
        <f t="shared" si="9"/>
        <v>0.10024744622803122</v>
      </c>
      <c r="K73" s="22">
        <f t="shared" si="11"/>
        <v>6.4371882854650272E-2</v>
      </c>
      <c r="L73" s="7">
        <f t="shared" si="10"/>
        <v>11.558338241834539</v>
      </c>
      <c r="M73" s="16"/>
    </row>
    <row r="74" spans="1:13" ht="12.75" customHeight="1">
      <c r="A74" s="9">
        <v>73</v>
      </c>
      <c r="B74" s="8">
        <v>9</v>
      </c>
      <c r="C74" s="12" t="s">
        <v>14</v>
      </c>
      <c r="D74" s="18">
        <v>33460</v>
      </c>
      <c r="E74" s="7"/>
      <c r="F74" s="15">
        <v>3353</v>
      </c>
      <c r="G74" s="7">
        <f t="shared" si="7"/>
        <v>128966540</v>
      </c>
      <c r="H74" s="5">
        <f t="shared" si="12"/>
        <v>1938</v>
      </c>
      <c r="I74" s="5">
        <f t="shared" si="8"/>
        <v>193</v>
      </c>
      <c r="J74" s="17">
        <f t="shared" si="9"/>
        <v>0.1002092050209205</v>
      </c>
      <c r="K74" s="22">
        <f t="shared" si="11"/>
        <v>6.1495897430883427E-2</v>
      </c>
      <c r="L74" s="7">
        <f t="shared" si="10"/>
        <v>11.046152432052631</v>
      </c>
      <c r="M74" s="16"/>
    </row>
    <row r="75" spans="1:13" ht="12.75" customHeight="1">
      <c r="A75" s="9">
        <v>74</v>
      </c>
      <c r="B75" s="8">
        <v>10</v>
      </c>
      <c r="C75" s="8" t="s">
        <v>14</v>
      </c>
      <c r="D75" s="18">
        <v>35022</v>
      </c>
      <c r="E75" s="7"/>
      <c r="F75" s="15">
        <v>3465</v>
      </c>
      <c r="G75" s="7">
        <f t="shared" si="7"/>
        <v>128964978</v>
      </c>
      <c r="H75" s="5">
        <f t="shared" si="12"/>
        <v>1562</v>
      </c>
      <c r="I75" s="5">
        <f t="shared" si="8"/>
        <v>112</v>
      </c>
      <c r="J75" s="17">
        <f t="shared" si="9"/>
        <v>9.8937810519102276E-2</v>
      </c>
      <c r="K75" s="22">
        <f t="shared" si="11"/>
        <v>4.669471776548656E-2</v>
      </c>
      <c r="L75" s="7">
        <f t="shared" si="10"/>
        <v>8.4952852238071195</v>
      </c>
      <c r="M75" s="16"/>
    </row>
    <row r="76" spans="1:13" ht="12.75" customHeight="1">
      <c r="A76" s="9">
        <v>75</v>
      </c>
      <c r="B76" s="8">
        <v>11</v>
      </c>
      <c r="C76" s="8" t="s">
        <v>14</v>
      </c>
      <c r="D76" s="18">
        <v>36327</v>
      </c>
      <c r="E76" s="7"/>
      <c r="F76" s="15">
        <v>3573</v>
      </c>
      <c r="G76" s="7">
        <f t="shared" si="7"/>
        <v>128963673</v>
      </c>
      <c r="H76" s="5">
        <f t="shared" si="12"/>
        <v>1305</v>
      </c>
      <c r="I76" s="5">
        <f t="shared" si="8"/>
        <v>108</v>
      </c>
      <c r="J76" s="17">
        <f t="shared" si="9"/>
        <v>9.8356594268725742E-2</v>
      </c>
      <c r="K76" s="22">
        <f t="shared" si="11"/>
        <v>3.7272411299695864E-2</v>
      </c>
      <c r="L76" s="7">
        <f t="shared" si="10"/>
        <v>6.8211329233453482</v>
      </c>
      <c r="M76" s="16"/>
    </row>
    <row r="77" spans="1:13" ht="12.75" customHeight="1">
      <c r="A77" s="9">
        <v>76</v>
      </c>
      <c r="B77" s="8">
        <v>12</v>
      </c>
      <c r="C77" s="8" t="s">
        <v>14</v>
      </c>
      <c r="D77" s="18">
        <v>38324</v>
      </c>
      <c r="E77" s="7"/>
      <c r="F77" s="15">
        <v>3926</v>
      </c>
      <c r="G77" s="7">
        <f t="shared" si="7"/>
        <v>128961676</v>
      </c>
      <c r="H77" s="5">
        <f t="shared" si="12"/>
        <v>1997</v>
      </c>
      <c r="I77" s="5">
        <f t="shared" si="8"/>
        <v>353</v>
      </c>
      <c r="J77" s="17">
        <f t="shared" si="9"/>
        <v>0.10244233378561737</v>
      </c>
      <c r="K77" s="22">
        <f t="shared" si="11"/>
        <v>5.4988370162618337E-2</v>
      </c>
      <c r="L77" s="7">
        <f t="shared" si="10"/>
        <v>9.6619300473813894</v>
      </c>
      <c r="M77" s="16"/>
    </row>
    <row r="78" spans="1:13" ht="12.75" customHeight="1">
      <c r="A78" s="9">
        <v>77</v>
      </c>
      <c r="B78" s="8">
        <v>13</v>
      </c>
      <c r="C78" s="8" t="s">
        <v>14</v>
      </c>
      <c r="D78" s="18">
        <v>40186</v>
      </c>
      <c r="E78" s="7"/>
      <c r="F78" s="15">
        <v>4220</v>
      </c>
      <c r="G78" s="7">
        <f t="shared" si="7"/>
        <v>128959814</v>
      </c>
      <c r="H78" s="5">
        <f t="shared" si="12"/>
        <v>1862</v>
      </c>
      <c r="I78" s="5">
        <f t="shared" si="8"/>
        <v>294</v>
      </c>
      <c r="J78" s="17">
        <f t="shared" si="9"/>
        <v>0.10501169561538845</v>
      </c>
      <c r="K78" s="22">
        <f t="shared" si="11"/>
        <v>4.8600181013555871E-2</v>
      </c>
      <c r="L78" s="7">
        <f t="shared" si="10"/>
        <v>8.3305316909463532</v>
      </c>
      <c r="M78" s="16"/>
    </row>
    <row r="79" spans="1:13" ht="12.75" customHeight="1">
      <c r="A79" s="9">
        <v>78</v>
      </c>
      <c r="B79" s="8">
        <v>14</v>
      </c>
      <c r="C79" s="8" t="s">
        <v>14</v>
      </c>
      <c r="D79" s="18">
        <v>42595</v>
      </c>
      <c r="E79" s="7"/>
      <c r="F79" s="15">
        <v>4477</v>
      </c>
      <c r="G79" s="7">
        <f t="shared" si="7"/>
        <v>128957405</v>
      </c>
      <c r="H79" s="5">
        <f t="shared" si="12"/>
        <v>2409</v>
      </c>
      <c r="I79" s="5">
        <f t="shared" si="8"/>
        <v>257</v>
      </c>
      <c r="J79" s="17">
        <f t="shared" si="9"/>
        <v>0.10510623312595375</v>
      </c>
      <c r="K79" s="22">
        <f t="shared" si="11"/>
        <v>5.9964930175650043E-2</v>
      </c>
      <c r="L79" s="7">
        <f t="shared" si="10"/>
        <v>10.269312400038562</v>
      </c>
      <c r="M79" s="16"/>
    </row>
    <row r="80" spans="1:13" ht="12.75" customHeight="1">
      <c r="A80" s="9">
        <v>79</v>
      </c>
      <c r="B80" s="8">
        <v>15</v>
      </c>
      <c r="C80" s="8" t="s">
        <v>14</v>
      </c>
      <c r="D80" s="18">
        <v>45032</v>
      </c>
      <c r="E80" s="7"/>
      <c r="F80" s="15">
        <v>4767</v>
      </c>
      <c r="G80" s="7">
        <f t="shared" si="7"/>
        <v>128954968</v>
      </c>
      <c r="H80" s="5">
        <f t="shared" si="12"/>
        <v>2437</v>
      </c>
      <c r="I80" s="5">
        <f t="shared" si="8"/>
        <v>290</v>
      </c>
      <c r="J80" s="17">
        <f t="shared" si="9"/>
        <v>0.10585805649316042</v>
      </c>
      <c r="K80" s="22">
        <f t="shared" si="11"/>
        <v>5.7232185657370219E-2</v>
      </c>
      <c r="L80" s="7">
        <f t="shared" si="10"/>
        <v>9.7317046615079761</v>
      </c>
      <c r="M80" s="16"/>
    </row>
    <row r="81" spans="1:13" ht="12.75" customHeight="1">
      <c r="A81" s="9">
        <v>80</v>
      </c>
      <c r="B81" s="8">
        <v>16</v>
      </c>
      <c r="C81" s="8" t="s">
        <v>14</v>
      </c>
      <c r="D81" s="18">
        <v>47144</v>
      </c>
      <c r="E81" s="7"/>
      <c r="F81" s="15">
        <v>5045</v>
      </c>
      <c r="G81" s="7">
        <f t="shared" si="7"/>
        <v>128952856</v>
      </c>
      <c r="H81" s="5">
        <f t="shared" si="12"/>
        <v>2112</v>
      </c>
      <c r="I81" s="5">
        <f t="shared" si="8"/>
        <v>278</v>
      </c>
      <c r="J81" s="17">
        <f t="shared" si="9"/>
        <v>0.10701255727133888</v>
      </c>
      <c r="K81" s="22">
        <f t="shared" si="11"/>
        <v>4.6916360045130813E-2</v>
      </c>
      <c r="L81" s="7">
        <f t="shared" si="10"/>
        <v>7.8915456498350141</v>
      </c>
      <c r="M81" s="16"/>
    </row>
    <row r="82" spans="1:13" ht="12.75" customHeight="1">
      <c r="A82" s="9">
        <v>81</v>
      </c>
      <c r="B82" s="8">
        <v>17</v>
      </c>
      <c r="C82" s="8" t="s">
        <v>14</v>
      </c>
      <c r="D82" s="18">
        <v>49219</v>
      </c>
      <c r="E82" s="7"/>
      <c r="F82" s="15">
        <v>5177</v>
      </c>
      <c r="G82" s="7">
        <f t="shared" si="7"/>
        <v>128950781</v>
      </c>
      <c r="H82" s="5">
        <f t="shared" si="12"/>
        <v>2075</v>
      </c>
      <c r="I82" s="5">
        <f t="shared" si="8"/>
        <v>132</v>
      </c>
      <c r="J82" s="17">
        <f t="shared" si="9"/>
        <v>0.10518295780084927</v>
      </c>
      <c r="K82" s="22">
        <f t="shared" si="11"/>
        <v>4.4030175658990062E-2</v>
      </c>
      <c r="L82" s="7">
        <f t="shared" si="10"/>
        <v>7.5349008853924992</v>
      </c>
      <c r="M82" s="16"/>
    </row>
    <row r="83" spans="1:13" ht="12.75" customHeight="1">
      <c r="A83" s="9">
        <v>82</v>
      </c>
      <c r="B83" s="8">
        <v>18</v>
      </c>
      <c r="C83" s="8" t="s">
        <v>14</v>
      </c>
      <c r="D83" s="18">
        <v>51633</v>
      </c>
      <c r="E83" s="7"/>
      <c r="F83" s="15">
        <v>5332</v>
      </c>
      <c r="G83" s="7">
        <f t="shared" si="7"/>
        <v>128948367</v>
      </c>
      <c r="H83" s="5">
        <f t="shared" si="12"/>
        <v>2414</v>
      </c>
      <c r="I83" s="5">
        <f t="shared" si="8"/>
        <v>155</v>
      </c>
      <c r="J83" s="17">
        <f t="shared" si="9"/>
        <v>0.10326729029883989</v>
      </c>
      <c r="K83" s="22">
        <f t="shared" si="11"/>
        <v>4.906482040419631E-2</v>
      </c>
      <c r="L83" s="7">
        <f t="shared" si="10"/>
        <v>8.5522411280453152</v>
      </c>
      <c r="M83" s="16"/>
    </row>
    <row r="84" spans="1:13" ht="12.75" customHeight="1">
      <c r="A84" s="9">
        <v>83</v>
      </c>
      <c r="B84" s="8">
        <v>19</v>
      </c>
      <c r="C84" s="8" t="s">
        <v>14</v>
      </c>
      <c r="D84" s="18">
        <v>54346</v>
      </c>
      <c r="E84" s="7"/>
      <c r="F84" s="15">
        <v>5666</v>
      </c>
      <c r="G84" s="7">
        <f t="shared" si="7"/>
        <v>128945654</v>
      </c>
      <c r="H84" s="5">
        <f t="shared" si="12"/>
        <v>2713</v>
      </c>
      <c r="I84" s="5">
        <f t="shared" si="8"/>
        <v>334</v>
      </c>
      <c r="J84" s="17">
        <f t="shared" si="9"/>
        <v>0.104257903065543</v>
      </c>
      <c r="K84" s="22">
        <f t="shared" si="11"/>
        <v>5.2564955141725003E-2</v>
      </c>
      <c r="L84" s="7">
        <f t="shared" si="10"/>
        <v>9.0752754921248453</v>
      </c>
      <c r="M84" s="16"/>
    </row>
    <row r="85" spans="1:13" ht="12.75" customHeight="1">
      <c r="A85" s="9">
        <v>84</v>
      </c>
      <c r="B85" s="8">
        <v>20</v>
      </c>
      <c r="C85" s="8" t="s">
        <v>14</v>
      </c>
      <c r="D85" s="18">
        <v>56594</v>
      </c>
      <c r="E85" s="7"/>
      <c r="F85" s="15">
        <v>6090</v>
      </c>
      <c r="G85" s="7">
        <f t="shared" si="7"/>
        <v>128943406</v>
      </c>
      <c r="H85" s="5">
        <f t="shared" si="12"/>
        <v>2248</v>
      </c>
      <c r="I85" s="5">
        <f t="shared" si="8"/>
        <v>424</v>
      </c>
      <c r="J85" s="17">
        <f t="shared" si="9"/>
        <v>0.10760858041488497</v>
      </c>
      <c r="K85" s="22">
        <f t="shared" si="11"/>
        <v>4.1382023551396675E-2</v>
      </c>
      <c r="L85" s="7">
        <f t="shared" si="10"/>
        <v>6.9220913523184535</v>
      </c>
      <c r="M85" s="16"/>
    </row>
    <row r="86" spans="1:13" ht="12.75" customHeight="1">
      <c r="A86" s="9">
        <v>85</v>
      </c>
      <c r="B86" s="8">
        <v>21</v>
      </c>
      <c r="C86" s="8" t="s">
        <v>14</v>
      </c>
      <c r="D86" s="18">
        <v>59567</v>
      </c>
      <c r="E86" s="7"/>
      <c r="F86" s="15">
        <v>6510</v>
      </c>
      <c r="G86" s="7">
        <f t="shared" si="7"/>
        <v>128940433</v>
      </c>
      <c r="H86" s="5">
        <f t="shared" si="12"/>
        <v>2973</v>
      </c>
      <c r="I86" s="5">
        <f t="shared" si="8"/>
        <v>420</v>
      </c>
      <c r="J86" s="17">
        <f t="shared" si="9"/>
        <v>0.10928870011919352</v>
      </c>
      <c r="K86" s="22">
        <f t="shared" si="11"/>
        <v>5.2555127164386775E-2</v>
      </c>
      <c r="L86" s="7">
        <f t="shared" si="10"/>
        <v>8.655902100832332</v>
      </c>
      <c r="M86" s="16"/>
    </row>
    <row r="87" spans="1:13" ht="12.75" customHeight="1">
      <c r="A87" s="9">
        <v>86</v>
      </c>
      <c r="B87" s="8">
        <v>22</v>
      </c>
      <c r="C87" s="8" t="s">
        <v>14</v>
      </c>
      <c r="D87" s="18">
        <v>62527</v>
      </c>
      <c r="E87" s="7"/>
      <c r="F87" s="15">
        <v>6989</v>
      </c>
      <c r="G87" s="7">
        <f t="shared" si="7"/>
        <v>128937473</v>
      </c>
      <c r="H87" s="5">
        <f t="shared" si="12"/>
        <v>2960</v>
      </c>
      <c r="I87" s="5">
        <f t="shared" si="8"/>
        <v>479</v>
      </c>
      <c r="J87" s="17">
        <f t="shared" si="9"/>
        <v>0.11177571289203064</v>
      </c>
      <c r="K87" s="22">
        <f t="shared" si="11"/>
        <v>4.9714899862522741E-2</v>
      </c>
      <c r="L87" s="7">
        <f t="shared" si="10"/>
        <v>8.0059269976636536</v>
      </c>
      <c r="M87" s="16"/>
    </row>
    <row r="88" spans="1:13" ht="12.75" customHeight="1">
      <c r="A88" s="9">
        <v>87</v>
      </c>
      <c r="B88" s="8">
        <v>23</v>
      </c>
      <c r="C88" s="8" t="s">
        <v>14</v>
      </c>
      <c r="D88" s="18">
        <v>65856</v>
      </c>
      <c r="E88" s="7"/>
      <c r="F88" s="15">
        <v>7179</v>
      </c>
      <c r="G88" s="7">
        <f t="shared" si="7"/>
        <v>128934144</v>
      </c>
      <c r="H88" s="5">
        <f t="shared" si="12"/>
        <v>3329</v>
      </c>
      <c r="I88" s="5">
        <f t="shared" si="8"/>
        <v>190</v>
      </c>
      <c r="J88" s="17">
        <f t="shared" si="9"/>
        <v>0.10901056851311954</v>
      </c>
      <c r="K88" s="22">
        <f t="shared" si="11"/>
        <v>5.3266818604070509E-2</v>
      </c>
      <c r="L88" s="7">
        <f t="shared" si="10"/>
        <v>8.7955025641195164</v>
      </c>
      <c r="M88" s="16"/>
    </row>
    <row r="89" spans="1:13" ht="12.75" customHeight="1">
      <c r="A89" s="9">
        <v>88</v>
      </c>
      <c r="B89" s="8">
        <v>24</v>
      </c>
      <c r="C89" s="8" t="s">
        <v>14</v>
      </c>
      <c r="D89" s="18">
        <v>68620</v>
      </c>
      <c r="E89" s="7"/>
      <c r="F89" s="15">
        <v>7394</v>
      </c>
      <c r="G89" s="7">
        <f t="shared" si="7"/>
        <v>128931380</v>
      </c>
      <c r="H89" s="5">
        <f t="shared" si="12"/>
        <v>2764</v>
      </c>
      <c r="I89" s="5">
        <f t="shared" si="8"/>
        <v>215</v>
      </c>
      <c r="J89" s="17">
        <f t="shared" si="9"/>
        <v>0.10775284173710288</v>
      </c>
      <c r="K89" s="22">
        <f t="shared" si="11"/>
        <v>4.1991796872980755E-2</v>
      </c>
      <c r="L89" s="7">
        <f t="shared" si="10"/>
        <v>7.0146859380079674</v>
      </c>
      <c r="M89" s="16"/>
    </row>
    <row r="90" spans="1:13" ht="12.75" customHeight="1">
      <c r="A90" s="9">
        <v>89</v>
      </c>
      <c r="B90" s="8">
        <v>25</v>
      </c>
      <c r="C90" s="8" t="s">
        <v>14</v>
      </c>
      <c r="D90" s="18">
        <v>71105</v>
      </c>
      <c r="E90" s="7"/>
      <c r="F90" s="15">
        <v>7633</v>
      </c>
      <c r="G90" s="7">
        <f t="shared" si="7"/>
        <v>128928895</v>
      </c>
      <c r="H90" s="5">
        <f t="shared" si="12"/>
        <v>2485</v>
      </c>
      <c r="I90" s="5">
        <f t="shared" si="8"/>
        <v>239</v>
      </c>
      <c r="J90" s="17">
        <f t="shared" si="9"/>
        <v>0.10734828774347796</v>
      </c>
      <c r="K90" s="22">
        <f t="shared" si="11"/>
        <v>3.6233205616677103E-2</v>
      </c>
      <c r="L90" s="7">
        <f t="shared" si="10"/>
        <v>6.0755296130916889</v>
      </c>
      <c r="M90" s="16"/>
    </row>
    <row r="91" spans="1:13" ht="12.75" customHeight="1">
      <c r="A91" s="9">
        <v>90</v>
      </c>
      <c r="B91" s="8">
        <v>26</v>
      </c>
      <c r="C91" s="8" t="s">
        <v>14</v>
      </c>
      <c r="D91" s="18">
        <v>74560</v>
      </c>
      <c r="E91" s="7"/>
      <c r="F91" s="15">
        <v>8134</v>
      </c>
      <c r="G91" s="7">
        <f t="shared" si="7"/>
        <v>128925440</v>
      </c>
      <c r="H91" s="5">
        <f t="shared" si="12"/>
        <v>3455</v>
      </c>
      <c r="I91" s="5">
        <f t="shared" si="8"/>
        <v>501</v>
      </c>
      <c r="J91" s="17">
        <f t="shared" si="9"/>
        <v>0.10909334763948497</v>
      </c>
      <c r="K91" s="22">
        <f t="shared" si="11"/>
        <v>4.8616910929533644E-2</v>
      </c>
      <c r="L91" s="7">
        <f t="shared" si="10"/>
        <v>8.0216109933991291</v>
      </c>
      <c r="M91" s="16"/>
    </row>
    <row r="92" spans="1:13" ht="12.75" customHeight="1">
      <c r="A92" s="9">
        <v>91</v>
      </c>
      <c r="B92" s="8">
        <v>27</v>
      </c>
      <c r="C92" s="8" t="s">
        <v>14</v>
      </c>
      <c r="D92" s="18">
        <v>78023</v>
      </c>
      <c r="E92" s="7"/>
      <c r="F92" s="15">
        <v>8597</v>
      </c>
      <c r="G92" s="7">
        <f t="shared" si="7"/>
        <v>128921977</v>
      </c>
      <c r="H92" s="5">
        <f t="shared" si="12"/>
        <v>3463</v>
      </c>
      <c r="I92" s="5">
        <f t="shared" si="8"/>
        <v>463</v>
      </c>
      <c r="J92" s="17">
        <f t="shared" si="9"/>
        <v>0.11018545813413994</v>
      </c>
      <c r="K92" s="22">
        <f t="shared" si="11"/>
        <v>4.6472675936828661E-2</v>
      </c>
      <c r="L92" s="7">
        <f t="shared" si="10"/>
        <v>7.5918200189770024</v>
      </c>
      <c r="M92" s="16"/>
    </row>
    <row r="93" spans="1:13" ht="12.75" customHeight="1">
      <c r="A93" s="9">
        <v>92</v>
      </c>
      <c r="B93" s="8">
        <v>28</v>
      </c>
      <c r="C93" s="8" t="s">
        <v>14</v>
      </c>
      <c r="D93" s="18">
        <v>81400</v>
      </c>
      <c r="E93" s="7"/>
      <c r="F93" s="15">
        <v>9044</v>
      </c>
      <c r="G93" s="7">
        <f t="shared" si="7"/>
        <v>128918600</v>
      </c>
      <c r="H93" s="5">
        <f t="shared" si="12"/>
        <v>3377</v>
      </c>
      <c r="I93" s="5">
        <f t="shared" si="8"/>
        <v>447</v>
      </c>
      <c r="J93" s="17">
        <f t="shared" si="9"/>
        <v>0.11110565110565111</v>
      </c>
      <c r="K93" s="22">
        <f t="shared" si="11"/>
        <v>4.3308303259228902E-2</v>
      </c>
      <c r="L93" s="7">
        <f t="shared" si="10"/>
        <v>7.0162899088259829</v>
      </c>
      <c r="M93" s="16"/>
    </row>
    <row r="94" spans="1:13" ht="12.75" customHeight="1">
      <c r="A94" s="9">
        <v>93</v>
      </c>
      <c r="B94" s="8">
        <v>29</v>
      </c>
      <c r="C94" s="8" t="s">
        <v>14</v>
      </c>
      <c r="D94" s="18">
        <v>84627</v>
      </c>
      <c r="E94" s="7"/>
      <c r="F94" s="15">
        <v>9415</v>
      </c>
      <c r="G94" s="7">
        <f t="shared" si="7"/>
        <v>128915373</v>
      </c>
      <c r="H94" s="5">
        <f t="shared" si="12"/>
        <v>3227</v>
      </c>
      <c r="I94" s="5">
        <f t="shared" si="8"/>
        <v>371</v>
      </c>
      <c r="J94" s="17">
        <f t="shared" si="9"/>
        <v>0.11125290982783273</v>
      </c>
      <c r="K94" s="22">
        <f t="shared" si="11"/>
        <v>3.966876594255421E-2</v>
      </c>
      <c r="L94" s="7">
        <f t="shared" si="10"/>
        <v>6.4181493146648565</v>
      </c>
      <c r="M94" s="16"/>
    </row>
    <row r="95" spans="1:13" ht="12.75" customHeight="1">
      <c r="A95" s="9">
        <v>94</v>
      </c>
      <c r="B95" s="8">
        <v>30</v>
      </c>
      <c r="C95" s="8" t="s">
        <v>14</v>
      </c>
      <c r="D95" s="18">
        <v>87512</v>
      </c>
      <c r="E95" s="7"/>
      <c r="F95" s="15">
        <v>9779</v>
      </c>
      <c r="G95" s="7">
        <f t="shared" si="7"/>
        <v>128912488</v>
      </c>
      <c r="H95" s="5">
        <f t="shared" si="12"/>
        <v>2885</v>
      </c>
      <c r="I95" s="5">
        <f t="shared" si="8"/>
        <v>364</v>
      </c>
      <c r="J95" s="17">
        <f t="shared" si="9"/>
        <v>0.1117446750159978</v>
      </c>
      <c r="K95" s="22">
        <f t="shared" si="11"/>
        <v>3.4113153834065595E-2</v>
      </c>
      <c r="L95" s="7">
        <f t="shared" si="10"/>
        <v>5.4949980294387437</v>
      </c>
      <c r="M95" s="16"/>
    </row>
    <row r="96" spans="1:13" ht="12.75" customHeight="1">
      <c r="A96" s="9">
        <v>95</v>
      </c>
      <c r="B96" s="8">
        <v>31</v>
      </c>
      <c r="C96" s="8" t="s">
        <v>14</v>
      </c>
      <c r="D96" s="18">
        <v>90664</v>
      </c>
      <c r="E96" s="7"/>
      <c r="F96" s="15">
        <v>9930</v>
      </c>
      <c r="G96" s="7">
        <f t="shared" si="7"/>
        <v>128909336</v>
      </c>
      <c r="H96" s="5">
        <f t="shared" si="12"/>
        <v>3152</v>
      </c>
      <c r="I96" s="5">
        <f t="shared" si="8"/>
        <v>151</v>
      </c>
      <c r="J96" s="17">
        <f t="shared" si="9"/>
        <v>0.10952528015529868</v>
      </c>
      <c r="K96" s="22">
        <f t="shared" si="11"/>
        <v>3.6042368238312743E-2</v>
      </c>
      <c r="L96" s="7">
        <f t="shared" si="10"/>
        <v>5.9234053304381629</v>
      </c>
      <c r="M96" s="16"/>
    </row>
    <row r="97" spans="1:13" ht="12.75" customHeight="1">
      <c r="A97" s="9">
        <v>95</v>
      </c>
      <c r="B97" s="8">
        <v>1</v>
      </c>
      <c r="C97" s="8" t="s">
        <v>16</v>
      </c>
      <c r="D97" s="18">
        <v>93435</v>
      </c>
      <c r="E97" s="7"/>
      <c r="F97" s="15">
        <v>10167</v>
      </c>
      <c r="G97" s="7">
        <f t="shared" si="7"/>
        <v>128906565</v>
      </c>
      <c r="H97" s="5">
        <f t="shared" si="12"/>
        <v>2771</v>
      </c>
      <c r="I97" s="5">
        <f t="shared" si="8"/>
        <v>237</v>
      </c>
      <c r="J97" s="17">
        <f t="shared" si="9"/>
        <v>0.1088136137421737</v>
      </c>
      <c r="K97" s="22">
        <f t="shared" si="11"/>
        <v>3.0584894651316873E-2</v>
      </c>
      <c r="L97" s="7">
        <f t="shared" si="10"/>
        <v>5.059367893323917</v>
      </c>
      <c r="M97" s="16"/>
    </row>
    <row r="98" spans="1:13" ht="12.75" customHeight="1">
      <c r="A98" s="9">
        <v>97</v>
      </c>
      <c r="B98" s="8">
        <v>2</v>
      </c>
      <c r="C98" s="8" t="s">
        <v>16</v>
      </c>
      <c r="D98" s="18">
        <v>97326</v>
      </c>
      <c r="E98" s="7"/>
      <c r="F98" s="15">
        <v>10637</v>
      </c>
      <c r="G98" s="7">
        <f t="shared" si="7"/>
        <v>128902674</v>
      </c>
      <c r="H98" s="5">
        <f t="shared" si="12"/>
        <v>3891</v>
      </c>
      <c r="I98" s="5">
        <f t="shared" si="8"/>
        <v>470</v>
      </c>
      <c r="J98" s="17">
        <f t="shared" si="9"/>
        <v>0.10929248094034483</v>
      </c>
      <c r="K98" s="22">
        <f t="shared" si="11"/>
        <v>4.1674108236752098E-2</v>
      </c>
      <c r="L98" s="7">
        <f t="shared" si="10"/>
        <v>6.8635457975465286</v>
      </c>
      <c r="M98" s="16"/>
    </row>
    <row r="99" spans="1:13" ht="12.75" customHeight="1">
      <c r="A99" s="9">
        <v>99</v>
      </c>
      <c r="B99" s="8">
        <v>3</v>
      </c>
      <c r="C99" s="8" t="s">
        <v>16</v>
      </c>
      <c r="D99" s="18">
        <v>101238</v>
      </c>
      <c r="E99" s="7"/>
      <c r="F99" s="15">
        <v>11729</v>
      </c>
      <c r="G99" s="7">
        <f t="shared" si="7"/>
        <v>128898762</v>
      </c>
      <c r="H99" s="5">
        <f t="shared" si="12"/>
        <v>3912</v>
      </c>
      <c r="I99" s="5">
        <f t="shared" si="8"/>
        <v>1092</v>
      </c>
      <c r="J99" s="17">
        <f t="shared" si="9"/>
        <v>0.11585570635532112</v>
      </c>
      <c r="K99" s="22">
        <f t="shared" si="11"/>
        <v>4.0225157676216802E-2</v>
      </c>
      <c r="L99" s="7">
        <f t="shared" si="10"/>
        <v>6.2496087672305443</v>
      </c>
      <c r="M99" s="16"/>
    </row>
    <row r="100" spans="1:13" ht="12.75" customHeight="1">
      <c r="A100" s="9">
        <v>101</v>
      </c>
      <c r="B100" s="8">
        <v>4</v>
      </c>
      <c r="C100" s="8" t="s">
        <v>16</v>
      </c>
      <c r="D100" s="18">
        <v>105680</v>
      </c>
      <c r="E100" s="7"/>
      <c r="F100" s="15">
        <v>12545</v>
      </c>
      <c r="G100" s="7">
        <f t="shared" si="7"/>
        <v>128894320</v>
      </c>
      <c r="H100" s="5">
        <f t="shared" si="12"/>
        <v>4442</v>
      </c>
      <c r="I100" s="5">
        <f t="shared" si="8"/>
        <v>816</v>
      </c>
      <c r="J100" s="17">
        <f t="shared" si="9"/>
        <v>0.11870741862225587</v>
      </c>
      <c r="K100" s="22">
        <f t="shared" si="11"/>
        <v>4.3911266305535261E-2</v>
      </c>
      <c r="L100" s="7">
        <f t="shared" si="10"/>
        <v>6.6584110974126265</v>
      </c>
      <c r="M100" s="16"/>
    </row>
    <row r="101" spans="1:13" ht="12.75" customHeight="1">
      <c r="A101" s="9">
        <v>103</v>
      </c>
      <c r="B101" s="8">
        <v>5</v>
      </c>
      <c r="C101" s="8" t="s">
        <v>16</v>
      </c>
      <c r="D101" s="18">
        <v>110026</v>
      </c>
      <c r="E101" s="7"/>
      <c r="F101" s="15">
        <v>13170</v>
      </c>
      <c r="G101" s="7">
        <f t="shared" si="7"/>
        <v>128889974</v>
      </c>
      <c r="H101" s="5">
        <f t="shared" si="12"/>
        <v>4346</v>
      </c>
      <c r="I101" s="5">
        <f t="shared" si="8"/>
        <v>625</v>
      </c>
      <c r="J101" s="17">
        <f t="shared" si="9"/>
        <v>0.11969898024103394</v>
      </c>
      <c r="K101" s="22">
        <f t="shared" si="11"/>
        <v>4.1157865917174782E-2</v>
      </c>
      <c r="L101" s="7">
        <f t="shared" si="10"/>
        <v>6.18920549713404</v>
      </c>
      <c r="M101" s="16"/>
    </row>
    <row r="102" spans="1:13" ht="12.75" customHeight="1">
      <c r="A102" s="9">
        <v>105</v>
      </c>
      <c r="B102" s="8">
        <v>6</v>
      </c>
      <c r="C102" s="8" t="s">
        <v>16</v>
      </c>
      <c r="D102" s="18">
        <v>113619</v>
      </c>
      <c r="E102" s="7"/>
      <c r="F102" s="15">
        <v>13511</v>
      </c>
      <c r="G102" s="7">
        <f t="shared" si="7"/>
        <v>128886381</v>
      </c>
      <c r="H102" s="5">
        <f t="shared" si="12"/>
        <v>3593</v>
      </c>
      <c r="I102" s="5">
        <f t="shared" si="8"/>
        <v>341</v>
      </c>
      <c r="J102" s="17">
        <f t="shared" si="9"/>
        <v>0.11891497020744769</v>
      </c>
      <c r="K102" s="22">
        <f t="shared" si="11"/>
        <v>3.2683794181628575E-2</v>
      </c>
      <c r="L102" s="7">
        <f t="shared" si="10"/>
        <v>4.9473022130267363</v>
      </c>
      <c r="M102" s="16"/>
    </row>
    <row r="103" spans="1:13" ht="12.75" customHeight="1">
      <c r="A103" s="9">
        <v>107</v>
      </c>
      <c r="B103" s="8">
        <v>7</v>
      </c>
      <c r="C103" s="8" t="s">
        <v>16</v>
      </c>
      <c r="D103" s="18">
        <v>117103</v>
      </c>
      <c r="E103" s="7"/>
      <c r="F103" s="15">
        <v>13699</v>
      </c>
      <c r="G103" s="7">
        <f t="shared" si="7"/>
        <v>128882897</v>
      </c>
      <c r="H103" s="5">
        <f t="shared" si="12"/>
        <v>3484</v>
      </c>
      <c r="I103" s="5">
        <f t="shared" si="8"/>
        <v>188</v>
      </c>
      <c r="J103" s="17">
        <f t="shared" si="9"/>
        <v>0.11698248550421424</v>
      </c>
      <c r="K103" s="22">
        <f t="shared" si="11"/>
        <v>3.0690917002151829E-2</v>
      </c>
      <c r="L103" s="7">
        <f t="shared" si="10"/>
        <v>4.7223864637312021</v>
      </c>
      <c r="M103" s="16"/>
    </row>
    <row r="104" spans="1:13" ht="12.75" customHeight="1">
      <c r="A104" s="9">
        <v>109</v>
      </c>
      <c r="B104" s="8">
        <v>8</v>
      </c>
      <c r="C104" s="8" t="s">
        <v>16</v>
      </c>
      <c r="D104" s="18">
        <v>120102</v>
      </c>
      <c r="E104" s="7"/>
      <c r="F104" s="15">
        <v>14053</v>
      </c>
      <c r="G104" s="7">
        <f t="shared" si="7"/>
        <v>128879898</v>
      </c>
      <c r="H104" s="5">
        <f t="shared" si="12"/>
        <v>2999</v>
      </c>
      <c r="I104" s="5">
        <f t="shared" si="8"/>
        <v>354</v>
      </c>
      <c r="J104" s="17">
        <f t="shared" si="9"/>
        <v>0.11700887578891275</v>
      </c>
      <c r="K104" s="22">
        <f t="shared" si="11"/>
        <v>2.5633202320991057E-2</v>
      </c>
      <c r="L104" s="7">
        <f t="shared" si="10"/>
        <v>3.9432704456558758</v>
      </c>
      <c r="M104" s="16"/>
    </row>
    <row r="105" spans="1:13" ht="12.75" customHeight="1">
      <c r="A105" s="9">
        <v>111</v>
      </c>
      <c r="B105" s="8">
        <v>9</v>
      </c>
      <c r="C105" s="8" t="s">
        <v>16</v>
      </c>
      <c r="D105" s="18">
        <v>124301</v>
      </c>
      <c r="E105" s="7"/>
      <c r="F105" s="15">
        <v>14649</v>
      </c>
      <c r="G105" s="7">
        <f t="shared" si="7"/>
        <v>128875699</v>
      </c>
      <c r="H105" s="5">
        <f t="shared" si="12"/>
        <v>4199</v>
      </c>
      <c r="I105" s="5">
        <f t="shared" si="8"/>
        <v>596</v>
      </c>
      <c r="J105" s="17">
        <f t="shared" si="9"/>
        <v>0.11785102292016959</v>
      </c>
      <c r="K105" s="22">
        <f t="shared" si="11"/>
        <v>3.499452973101401E-2</v>
      </c>
      <c r="L105" s="7">
        <f t="shared" si="10"/>
        <v>5.3448966292378932</v>
      </c>
      <c r="M105" s="16"/>
    </row>
    <row r="106" spans="1:13" ht="12.75" customHeight="1">
      <c r="A106" s="9">
        <v>113</v>
      </c>
      <c r="B106" s="8">
        <v>10</v>
      </c>
      <c r="C106" s="8" t="s">
        <v>16</v>
      </c>
      <c r="D106" s="18">
        <v>129184</v>
      </c>
      <c r="E106" s="7"/>
      <c r="F106" s="15">
        <v>15357</v>
      </c>
      <c r="G106" s="7">
        <f t="shared" si="7"/>
        <v>128870816</v>
      </c>
      <c r="H106" s="5">
        <f t="shared" si="12"/>
        <v>4883</v>
      </c>
      <c r="I106" s="5">
        <f t="shared" si="8"/>
        <v>708</v>
      </c>
      <c r="J106" s="17">
        <f t="shared" si="9"/>
        <v>0.11887695070596978</v>
      </c>
      <c r="K106" s="22">
        <f t="shared" si="11"/>
        <v>3.9321563528957403E-2</v>
      </c>
      <c r="L106" s="7">
        <f t="shared" si="10"/>
        <v>5.9539560807870675</v>
      </c>
      <c r="M106" s="16"/>
    </row>
    <row r="107" spans="1:13" ht="12.75" customHeight="1">
      <c r="A107" s="9">
        <v>115</v>
      </c>
      <c r="B107" s="8">
        <v>11</v>
      </c>
      <c r="C107" s="8" t="s">
        <v>16</v>
      </c>
      <c r="D107" s="18">
        <v>133974</v>
      </c>
      <c r="E107" s="7"/>
      <c r="F107" s="15">
        <v>15944</v>
      </c>
      <c r="G107" s="7">
        <f t="shared" si="7"/>
        <v>128866026</v>
      </c>
      <c r="H107" s="5">
        <f t="shared" si="12"/>
        <v>4790</v>
      </c>
      <c r="I107" s="5">
        <f t="shared" si="8"/>
        <v>587</v>
      </c>
      <c r="J107" s="17">
        <f t="shared" si="9"/>
        <v>0.11900816576350635</v>
      </c>
      <c r="K107" s="22">
        <f t="shared" si="11"/>
        <v>3.7116064224189151E-2</v>
      </c>
      <c r="L107" s="7">
        <f t="shared" si="10"/>
        <v>5.6138093697119489</v>
      </c>
      <c r="M107" s="16"/>
    </row>
    <row r="108" spans="1:13" ht="12.75" customHeight="1">
      <c r="A108" s="9">
        <v>117</v>
      </c>
      <c r="B108" s="8">
        <v>12</v>
      </c>
      <c r="C108" s="8" t="s">
        <v>16</v>
      </c>
      <c r="D108" s="18">
        <v>139196</v>
      </c>
      <c r="E108" s="7"/>
      <c r="F108" s="15">
        <v>16448</v>
      </c>
      <c r="G108" s="7">
        <f t="shared" si="7"/>
        <v>128860804</v>
      </c>
      <c r="H108" s="5">
        <f t="shared" si="12"/>
        <v>5222</v>
      </c>
      <c r="I108" s="5">
        <f t="shared" si="8"/>
        <v>504</v>
      </c>
      <c r="J108" s="17">
        <f t="shared" si="9"/>
        <v>0.1181643150665249</v>
      </c>
      <c r="K108" s="22">
        <f t="shared" si="11"/>
        <v>3.901823479873176E-2</v>
      </c>
      <c r="L108" s="7">
        <f t="shared" si="10"/>
        <v>5.9436575753159531</v>
      </c>
      <c r="M108" s="16"/>
    </row>
    <row r="109" spans="1:13" ht="12.75" customHeight="1">
      <c r="A109" s="9">
        <v>119</v>
      </c>
      <c r="B109" s="8">
        <v>13</v>
      </c>
      <c r="C109" s="8" t="s">
        <v>16</v>
      </c>
      <c r="D109" s="18">
        <v>142690</v>
      </c>
      <c r="E109" s="7"/>
      <c r="F109" s="15">
        <v>16872</v>
      </c>
      <c r="G109" s="7">
        <f t="shared" si="7"/>
        <v>128857310</v>
      </c>
      <c r="H109" s="5">
        <f t="shared" si="12"/>
        <v>3494</v>
      </c>
      <c r="I109" s="5">
        <f t="shared" si="8"/>
        <v>424</v>
      </c>
      <c r="J109" s="17">
        <f t="shared" si="9"/>
        <v>0.11824234354194407</v>
      </c>
      <c r="K109" s="22">
        <f t="shared" si="11"/>
        <v>2.5128410543198795E-2</v>
      </c>
      <c r="L109" s="7">
        <f t="shared" si="10"/>
        <v>3.8252911455288436</v>
      </c>
      <c r="M109" s="16"/>
    </row>
    <row r="110" spans="1:13" ht="12.75" customHeight="1">
      <c r="A110" s="9">
        <v>121</v>
      </c>
      <c r="B110" s="8">
        <v>14</v>
      </c>
      <c r="C110" s="8" t="s">
        <v>16</v>
      </c>
      <c r="D110" s="18">
        <v>146837</v>
      </c>
      <c r="E110" s="7"/>
      <c r="F110" s="15">
        <v>17141</v>
      </c>
      <c r="G110" s="7">
        <f t="shared" si="7"/>
        <v>128853163</v>
      </c>
      <c r="H110" s="5">
        <f t="shared" si="12"/>
        <v>4147</v>
      </c>
      <c r="I110" s="5">
        <f t="shared" si="8"/>
        <v>269</v>
      </c>
      <c r="J110" s="17">
        <f t="shared" si="9"/>
        <v>0.11673488289736238</v>
      </c>
      <c r="K110" s="22">
        <f t="shared" si="11"/>
        <v>2.909518659943007E-2</v>
      </c>
      <c r="L110" s="7">
        <f t="shared" si="10"/>
        <v>4.4863484315156201</v>
      </c>
      <c r="M110" s="16"/>
    </row>
    <row r="111" spans="1:13" ht="12.75" customHeight="1">
      <c r="A111" s="9">
        <v>123</v>
      </c>
      <c r="B111" s="8">
        <v>15</v>
      </c>
      <c r="C111" s="8" t="s">
        <v>16</v>
      </c>
      <c r="D111" s="18">
        <v>150264</v>
      </c>
      <c r="E111" s="7"/>
      <c r="F111" s="15">
        <v>17580</v>
      </c>
      <c r="G111" s="7">
        <f t="shared" si="7"/>
        <v>128849736</v>
      </c>
      <c r="H111" s="5">
        <f t="shared" si="12"/>
        <v>3427</v>
      </c>
      <c r="I111" s="5">
        <f t="shared" si="8"/>
        <v>439</v>
      </c>
      <c r="J111" s="17">
        <f t="shared" si="9"/>
        <v>0.11699409040089442</v>
      </c>
      <c r="K111" s="22">
        <f t="shared" si="11"/>
        <v>2.3365400417459013E-2</v>
      </c>
      <c r="L111" s="7">
        <f t="shared" si="10"/>
        <v>3.5948585614290733</v>
      </c>
      <c r="M111" s="16"/>
    </row>
    <row r="112" spans="1:13" ht="12.75" customHeight="1">
      <c r="A112" s="9">
        <v>125</v>
      </c>
      <c r="B112" s="8">
        <v>16</v>
      </c>
      <c r="C112" s="8" t="s">
        <v>16</v>
      </c>
      <c r="D112" s="18">
        <v>154863</v>
      </c>
      <c r="E112" s="7"/>
      <c r="F112" s="15">
        <v>18310</v>
      </c>
      <c r="G112" s="7">
        <f t="shared" si="7"/>
        <v>128845137</v>
      </c>
      <c r="H112" s="5">
        <f t="shared" si="12"/>
        <v>4599</v>
      </c>
      <c r="I112" s="5">
        <f t="shared" si="8"/>
        <v>730</v>
      </c>
      <c r="J112" s="17">
        <f t="shared" si="9"/>
        <v>0.11823353544746001</v>
      </c>
      <c r="K112" s="22">
        <f t="shared" si="11"/>
        <v>3.064182594457943E-2</v>
      </c>
      <c r="L112" s="7">
        <f t="shared" si="10"/>
        <v>4.6649443824466017</v>
      </c>
      <c r="M112" s="16"/>
    </row>
    <row r="113" spans="1:13" ht="12.75" customHeight="1">
      <c r="A113" s="9">
        <v>127</v>
      </c>
      <c r="B113" s="8">
        <v>17</v>
      </c>
      <c r="C113" s="8" t="s">
        <v>16</v>
      </c>
      <c r="D113" s="18">
        <v>159793</v>
      </c>
      <c r="E113" s="7"/>
      <c r="F113" s="15">
        <v>19080</v>
      </c>
      <c r="G113" s="7">
        <f t="shared" si="7"/>
        <v>128840207</v>
      </c>
      <c r="H113" s="5">
        <f t="shared" si="12"/>
        <v>4930</v>
      </c>
      <c r="I113" s="5">
        <f t="shared" si="8"/>
        <v>770</v>
      </c>
      <c r="J113" s="17">
        <f t="shared" si="9"/>
        <v>0.11940447954541188</v>
      </c>
      <c r="K113" s="22">
        <f t="shared" si="11"/>
        <v>3.1872852270676086E-2</v>
      </c>
      <c r="L113" s="7">
        <f t="shared" si="10"/>
        <v>4.804772342347305</v>
      </c>
      <c r="M113" s="16"/>
    </row>
    <row r="114" spans="1:13" ht="12.75" customHeight="1">
      <c r="A114" s="9">
        <v>129</v>
      </c>
      <c r="B114" s="8">
        <v>18</v>
      </c>
      <c r="C114" s="8" t="s">
        <v>16</v>
      </c>
      <c r="D114" s="18">
        <v>165455</v>
      </c>
      <c r="E114" s="7"/>
      <c r="F114" s="15">
        <v>19747</v>
      </c>
      <c r="G114" s="7">
        <f t="shared" si="7"/>
        <v>128834545</v>
      </c>
      <c r="H114" s="5">
        <f t="shared" si="12"/>
        <v>5662</v>
      </c>
      <c r="I114" s="5">
        <f t="shared" si="8"/>
        <v>667</v>
      </c>
      <c r="J114" s="17">
        <f t="shared" si="9"/>
        <v>0.11934967211628539</v>
      </c>
      <c r="K114" s="22">
        <f t="shared" si="11"/>
        <v>3.5477287794969142E-2</v>
      </c>
      <c r="L114" s="7">
        <f t="shared" si="10"/>
        <v>5.3505901523319572</v>
      </c>
      <c r="M114" s="16"/>
    </row>
    <row r="115" spans="1:13" ht="12.75" customHeight="1">
      <c r="A115" s="9">
        <v>131</v>
      </c>
      <c r="B115" s="8">
        <v>19</v>
      </c>
      <c r="C115" s="8" t="s">
        <v>16</v>
      </c>
      <c r="D115" s="18">
        <v>170485</v>
      </c>
      <c r="E115" s="7"/>
      <c r="F115" s="15">
        <v>20394</v>
      </c>
      <c r="G115" s="7">
        <f t="shared" si="7"/>
        <v>128829515</v>
      </c>
      <c r="H115" s="5">
        <f t="shared" si="12"/>
        <v>5030</v>
      </c>
      <c r="I115" s="5">
        <f t="shared" si="8"/>
        <v>647</v>
      </c>
      <c r="J115" s="17">
        <f t="shared" si="9"/>
        <v>0.11962342728099246</v>
      </c>
      <c r="K115" s="22">
        <f t="shared" si="11"/>
        <v>3.044005770545111E-2</v>
      </c>
      <c r="L115" s="7">
        <f t="shared" si="10"/>
        <v>4.5803823812125621</v>
      </c>
      <c r="M115" s="16"/>
    </row>
    <row r="116" spans="1:13" ht="12.75" customHeight="1">
      <c r="A116" s="9">
        <v>133</v>
      </c>
      <c r="B116" s="8">
        <v>20</v>
      </c>
      <c r="C116" s="8" t="s">
        <v>16</v>
      </c>
      <c r="D116" s="18">
        <v>175202</v>
      </c>
      <c r="E116" s="7"/>
      <c r="F116" s="15">
        <v>20781</v>
      </c>
      <c r="G116" s="7">
        <f t="shared" si="7"/>
        <v>128824798</v>
      </c>
      <c r="H116" s="5">
        <f t="shared" si="12"/>
        <v>4717</v>
      </c>
      <c r="I116" s="5">
        <f t="shared" si="8"/>
        <v>387</v>
      </c>
      <c r="J116" s="17">
        <f t="shared" si="9"/>
        <v>0.11861165968425018</v>
      </c>
      <c r="K116" s="22">
        <f t="shared" si="11"/>
        <v>2.7704737575813196E-2</v>
      </c>
      <c r="L116" s="7">
        <f t="shared" si="10"/>
        <v>4.2043529084085094</v>
      </c>
      <c r="M116" s="16"/>
    </row>
    <row r="117" spans="1:13" ht="12.75" customHeight="1">
      <c r="A117" s="9">
        <v>135</v>
      </c>
      <c r="B117" s="8">
        <v>21</v>
      </c>
      <c r="C117" s="8" t="s">
        <v>16</v>
      </c>
      <c r="D117" s="18">
        <v>180545</v>
      </c>
      <c r="E117" s="7"/>
      <c r="F117" s="15">
        <v>21825</v>
      </c>
      <c r="G117" s="7">
        <f t="shared" si="7"/>
        <v>128819455</v>
      </c>
      <c r="H117" s="5">
        <f t="shared" si="12"/>
        <v>5343</v>
      </c>
      <c r="I117" s="5">
        <f t="shared" si="8"/>
        <v>1044</v>
      </c>
      <c r="J117" s="17">
        <f t="shared" si="9"/>
        <v>0.12088399014096209</v>
      </c>
      <c r="K117" s="22">
        <f t="shared" si="11"/>
        <v>3.0537702146059942E-2</v>
      </c>
      <c r="L117" s="7">
        <f t="shared" si="10"/>
        <v>4.5471582960498083</v>
      </c>
      <c r="M117" s="16"/>
    </row>
    <row r="118" spans="1:13" ht="12.75" customHeight="1">
      <c r="A118" s="9">
        <v>137</v>
      </c>
      <c r="B118" s="8">
        <v>22</v>
      </c>
      <c r="C118" s="8" t="s">
        <v>16</v>
      </c>
      <c r="D118" s="18">
        <v>185122</v>
      </c>
      <c r="E118" s="7"/>
      <c r="F118" s="15">
        <v>22584</v>
      </c>
      <c r="G118" s="7">
        <f t="shared" si="7"/>
        <v>128814878</v>
      </c>
      <c r="H118" s="5">
        <f t="shared" si="12"/>
        <v>4577</v>
      </c>
      <c r="I118" s="5">
        <f t="shared" si="8"/>
        <v>759</v>
      </c>
      <c r="J118" s="17">
        <f t="shared" si="9"/>
        <v>0.12199522477069176</v>
      </c>
      <c r="K118" s="22">
        <f t="shared" si="11"/>
        <v>2.5386550868692632E-2</v>
      </c>
      <c r="L118" s="7">
        <f t="shared" si="10"/>
        <v>3.7457032969559916</v>
      </c>
      <c r="M118" s="16"/>
    </row>
    <row r="119" spans="1:13" ht="12.75" customHeight="1">
      <c r="A119" s="9">
        <v>139</v>
      </c>
      <c r="B119" s="8">
        <v>23</v>
      </c>
      <c r="C119" s="8" t="s">
        <v>16</v>
      </c>
      <c r="D119" s="18">
        <v>191410</v>
      </c>
      <c r="E119" s="7"/>
      <c r="F119" s="15">
        <v>23377</v>
      </c>
      <c r="G119" s="7">
        <f t="shared" si="7"/>
        <v>128808590</v>
      </c>
      <c r="H119" s="5">
        <f t="shared" si="12"/>
        <v>6288</v>
      </c>
      <c r="I119" s="5">
        <f t="shared" si="8"/>
        <v>793</v>
      </c>
      <c r="J119" s="17">
        <f t="shared" si="9"/>
        <v>0.1221305051982655</v>
      </c>
      <c r="K119" s="22">
        <f t="shared" si="11"/>
        <v>3.4015603705692295E-2</v>
      </c>
      <c r="L119" s="7">
        <f t="shared" si="10"/>
        <v>5.013332792724392</v>
      </c>
      <c r="M119" s="16"/>
    </row>
    <row r="120" spans="1:13" ht="12.75" customHeight="1">
      <c r="A120" s="9">
        <v>141</v>
      </c>
      <c r="B120" s="8">
        <v>24</v>
      </c>
      <c r="C120" s="8" t="s">
        <v>16</v>
      </c>
      <c r="D120" s="18">
        <v>196847</v>
      </c>
      <c r="E120" s="7"/>
      <c r="F120" s="15">
        <v>24324</v>
      </c>
      <c r="G120" s="7">
        <f t="shared" si="7"/>
        <v>128803153</v>
      </c>
      <c r="H120" s="5">
        <f t="shared" si="12"/>
        <v>5437</v>
      </c>
      <c r="I120" s="5">
        <f t="shared" si="8"/>
        <v>947</v>
      </c>
      <c r="J120" s="17">
        <f t="shared" si="9"/>
        <v>0.12356805031318741</v>
      </c>
      <c r="K120" s="22">
        <f t="shared" si="11"/>
        <v>2.844720443222553E-2</v>
      </c>
      <c r="L120" s="7">
        <f t="shared" si="10"/>
        <v>4.1438679212163034</v>
      </c>
      <c r="M120" s="16"/>
    </row>
    <row r="121" spans="1:13" ht="12.75" customHeight="1">
      <c r="A121" s="9">
        <v>143</v>
      </c>
      <c r="B121" s="8">
        <v>25</v>
      </c>
      <c r="C121" s="8" t="s">
        <v>16</v>
      </c>
      <c r="D121" s="18">
        <v>202951</v>
      </c>
      <c r="E121" s="7"/>
      <c r="F121" s="15">
        <v>25060</v>
      </c>
      <c r="G121" s="20">
        <f t="shared" si="7"/>
        <v>128797049</v>
      </c>
      <c r="H121" s="5">
        <f t="shared" si="12"/>
        <v>6104</v>
      </c>
      <c r="I121" s="5">
        <f>F121-F120</f>
        <v>736</v>
      </c>
      <c r="J121" s="17">
        <f t="shared" si="9"/>
        <v>0.1234780809160832</v>
      </c>
      <c r="K121" s="22">
        <f t="shared" si="11"/>
        <v>3.1056244736899104E-2</v>
      </c>
      <c r="L121" s="7">
        <f t="shared" si="10"/>
        <v>4.5272197390571183</v>
      </c>
      <c r="M121" s="16"/>
    </row>
    <row r="122" spans="1:13" ht="12.75" customHeight="1">
      <c r="A122" s="9">
        <v>145</v>
      </c>
      <c r="B122" s="8">
        <v>26</v>
      </c>
      <c r="C122" s="8" t="s">
        <v>16</v>
      </c>
      <c r="D122" s="18">
        <v>208392</v>
      </c>
      <c r="E122" s="7"/>
      <c r="F122" s="15">
        <v>25779</v>
      </c>
      <c r="G122" s="20">
        <f t="shared" si="7"/>
        <v>128791608</v>
      </c>
      <c r="H122" s="5">
        <f t="shared" si="12"/>
        <v>5441</v>
      </c>
      <c r="I122" s="5">
        <f>F122-F121</f>
        <v>719</v>
      </c>
      <c r="J122" s="17">
        <f t="shared" si="9"/>
        <v>0.12370436485085799</v>
      </c>
      <c r="K122" s="22">
        <f t="shared" si="11"/>
        <v>2.6851671662712167E-2</v>
      </c>
      <c r="L122" s="7">
        <f t="shared" si="10"/>
        <v>3.9071385275009294</v>
      </c>
      <c r="M122" s="16"/>
    </row>
    <row r="123" spans="1:13" ht="12.75" customHeight="1">
      <c r="A123" s="9">
        <v>147</v>
      </c>
      <c r="B123" s="8">
        <v>27</v>
      </c>
      <c r="C123" s="8" t="s">
        <v>16</v>
      </c>
      <c r="D123" s="18">
        <v>212802</v>
      </c>
      <c r="E123" s="7"/>
      <c r="F123" s="15">
        <v>26381</v>
      </c>
      <c r="G123" s="20">
        <f t="shared" si="7"/>
        <v>128787198</v>
      </c>
      <c r="H123" s="5">
        <f t="shared" si="12"/>
        <v>4410</v>
      </c>
      <c r="I123" s="5">
        <f>F123-F122</f>
        <v>602</v>
      </c>
      <c r="J123" s="17">
        <f t="shared" si="9"/>
        <v>0.12396969953289913</v>
      </c>
      <c r="K123" s="22">
        <f t="shared" si="11"/>
        <v>2.1196282130759619E-2</v>
      </c>
      <c r="L123" s="7">
        <f t="shared" si="10"/>
        <v>3.0776317099358761</v>
      </c>
      <c r="M123" s="16"/>
    </row>
    <row r="124" spans="1:13" ht="12.75" customHeight="1">
      <c r="A124" s="9">
        <v>149</v>
      </c>
      <c r="B124" s="8">
        <v>28</v>
      </c>
      <c r="C124" s="8" t="s">
        <v>16</v>
      </c>
      <c r="D124" s="18">
        <v>216852</v>
      </c>
      <c r="E124" s="7"/>
      <c r="F124" s="15">
        <v>26648</v>
      </c>
      <c r="G124" s="20">
        <f t="shared" si="7"/>
        <v>128783148</v>
      </c>
      <c r="H124" s="5">
        <f t="shared" si="12"/>
        <v>4050</v>
      </c>
      <c r="I124" s="5">
        <f t="shared" ref="I124:I146" si="13">F124-F123</f>
        <v>267</v>
      </c>
      <c r="J124" s="23">
        <f t="shared" si="9"/>
        <v>0.12288565473225979</v>
      </c>
      <c r="K124" s="22">
        <f t="shared" si="11"/>
        <v>1.9063223242199955E-2</v>
      </c>
      <c r="L124" s="7">
        <f t="shared" si="10"/>
        <v>2.7923358434897851</v>
      </c>
      <c r="M124" s="16"/>
    </row>
    <row r="125" spans="1:13" ht="12.75" customHeight="1">
      <c r="A125" s="9">
        <v>150</v>
      </c>
      <c r="B125" s="8">
        <v>29</v>
      </c>
      <c r="C125" s="8" t="s">
        <v>16</v>
      </c>
      <c r="D125" s="18">
        <v>220657</v>
      </c>
      <c r="E125" s="7"/>
      <c r="F125" s="15">
        <v>27121</v>
      </c>
      <c r="G125" s="20">
        <f t="shared" si="7"/>
        <v>128779343</v>
      </c>
      <c r="H125" s="5">
        <f t="shared" si="12"/>
        <v>3805</v>
      </c>
      <c r="I125" s="5">
        <f t="shared" si="13"/>
        <v>473</v>
      </c>
      <c r="J125" s="23">
        <f t="shared" si="9"/>
        <v>0.12291021812133764</v>
      </c>
      <c r="K125" s="22">
        <f t="shared" si="11"/>
        <v>1.757607522140358E-2</v>
      </c>
      <c r="L125" s="7">
        <f t="shared" si="10"/>
        <v>2.5739874098420596</v>
      </c>
      <c r="M125" s="16"/>
    </row>
    <row r="126" spans="1:13" ht="12.75" customHeight="1">
      <c r="A126" s="4">
        <v>151</v>
      </c>
      <c r="B126" s="4">
        <v>30</v>
      </c>
      <c r="C126" s="24" t="s">
        <v>16</v>
      </c>
      <c r="D126" s="18">
        <v>226089</v>
      </c>
      <c r="E126" s="7"/>
      <c r="F126" s="15">
        <v>27769</v>
      </c>
      <c r="G126" s="20">
        <f t="shared" si="7"/>
        <v>128773911</v>
      </c>
      <c r="H126" s="5">
        <f t="shared" si="12"/>
        <v>5432</v>
      </c>
      <c r="I126" s="5">
        <f t="shared" si="13"/>
        <v>648</v>
      </c>
      <c r="J126" s="23">
        <f t="shared" si="9"/>
        <v>0.12282331294313302</v>
      </c>
      <c r="K126" s="22">
        <f t="shared" si="11"/>
        <v>2.4659573282810949E-2</v>
      </c>
      <c r="L126" s="7">
        <f t="shared" si="10"/>
        <v>3.6139093503861863</v>
      </c>
      <c r="M126" s="16"/>
    </row>
    <row r="127" spans="1:13" ht="12.75" customHeight="1">
      <c r="A127" s="4">
        <v>152</v>
      </c>
      <c r="B127" s="8">
        <v>1</v>
      </c>
      <c r="C127" s="8" t="s">
        <v>18</v>
      </c>
      <c r="D127" s="18">
        <v>231770</v>
      </c>
      <c r="E127" s="7"/>
      <c r="F127" s="15">
        <v>28510</v>
      </c>
      <c r="G127" s="20">
        <f t="shared" si="7"/>
        <v>128768230</v>
      </c>
      <c r="H127" s="5">
        <f t="shared" si="12"/>
        <v>5681</v>
      </c>
      <c r="I127" s="5">
        <f t="shared" si="13"/>
        <v>741</v>
      </c>
      <c r="J127" s="23">
        <f t="shared" si="9"/>
        <v>0.12300988048496354</v>
      </c>
      <c r="K127" s="22">
        <f t="shared" si="11"/>
        <v>2.5171388966871138E-2</v>
      </c>
      <c r="L127" s="7">
        <f t="shared" si="10"/>
        <v>3.6833220194784646</v>
      </c>
    </row>
    <row r="128" spans="1:13" ht="12.75" customHeight="1">
      <c r="A128" s="9">
        <v>153</v>
      </c>
      <c r="B128" s="8">
        <v>2</v>
      </c>
      <c r="C128" s="8" t="s">
        <v>18</v>
      </c>
      <c r="D128" s="18">
        <v>238511</v>
      </c>
      <c r="E128" s="7"/>
      <c r="F128" s="15">
        <v>29189</v>
      </c>
      <c r="G128" s="20">
        <f t="shared" si="7"/>
        <v>128761489</v>
      </c>
      <c r="H128" s="5">
        <f t="shared" si="12"/>
        <v>6741</v>
      </c>
      <c r="I128" s="5">
        <f t="shared" si="13"/>
        <v>679</v>
      </c>
      <c r="J128" s="23">
        <f t="shared" si="9"/>
        <v>0.1223800998696077</v>
      </c>
      <c r="K128" s="22">
        <f t="shared" si="11"/>
        <v>2.913721848897086E-2</v>
      </c>
      <c r="L128" s="7">
        <f t="shared" si="10"/>
        <v>4.2855818336500979</v>
      </c>
    </row>
    <row r="129" spans="1:12" ht="12.75" customHeight="1">
      <c r="A129" s="4">
        <v>154</v>
      </c>
      <c r="B129" s="8">
        <v>3</v>
      </c>
      <c r="C129" s="8" t="s">
        <v>18</v>
      </c>
      <c r="D129" s="18">
        <v>245251</v>
      </c>
      <c r="E129" s="7"/>
      <c r="F129" s="15">
        <v>29843</v>
      </c>
      <c r="G129" s="20">
        <f t="shared" si="7"/>
        <v>128754749</v>
      </c>
      <c r="H129" s="5">
        <f t="shared" si="12"/>
        <v>6740</v>
      </c>
      <c r="I129" s="5">
        <f t="shared" si="13"/>
        <v>654</v>
      </c>
      <c r="J129" s="23">
        <f t="shared" si="9"/>
        <v>0.12168349976146886</v>
      </c>
      <c r="K129" s="22">
        <f t="shared" si="11"/>
        <v>2.8310999580671611E-2</v>
      </c>
      <c r="L129" s="7">
        <f t="shared" si="10"/>
        <v>4.1878972371030816</v>
      </c>
    </row>
    <row r="130" spans="1:12" ht="12.75" customHeight="1">
      <c r="A130" s="9">
        <v>155</v>
      </c>
      <c r="B130" s="8">
        <v>4</v>
      </c>
      <c r="C130" s="8" t="s">
        <v>19</v>
      </c>
      <c r="D130" s="18">
        <v>252165</v>
      </c>
      <c r="E130" s="7"/>
      <c r="F130" s="15">
        <v>30366</v>
      </c>
      <c r="G130" s="20">
        <f t="shared" si="7"/>
        <v>128747835</v>
      </c>
      <c r="H130" s="5">
        <f t="shared" si="12"/>
        <v>6914</v>
      </c>
      <c r="I130" s="5">
        <f t="shared" si="13"/>
        <v>523</v>
      </c>
      <c r="J130" s="23">
        <f t="shared" si="9"/>
        <v>0.12042115281660817</v>
      </c>
      <c r="K130" s="22">
        <f t="shared" si="11"/>
        <v>2.8245225222472015E-2</v>
      </c>
      <c r="L130" s="7">
        <f t="shared" si="10"/>
        <v>4.2219663415676685</v>
      </c>
    </row>
    <row r="131" spans="1:12" ht="12.75" customHeight="1">
      <c r="A131" s="4">
        <v>156</v>
      </c>
      <c r="B131" s="8">
        <v>5</v>
      </c>
      <c r="C131" s="8" t="s">
        <v>19</v>
      </c>
      <c r="D131" s="18">
        <v>256848</v>
      </c>
      <c r="E131" s="7"/>
      <c r="F131" s="15">
        <v>30639</v>
      </c>
      <c r="G131" s="20">
        <f t="shared" si="7"/>
        <v>128743152</v>
      </c>
      <c r="H131" s="5">
        <f t="shared" si="12"/>
        <v>4683</v>
      </c>
      <c r="I131" s="5">
        <f t="shared" si="13"/>
        <v>273</v>
      </c>
      <c r="J131" s="23">
        <f t="shared" si="9"/>
        <v>0.11928845075686788</v>
      </c>
      <c r="K131" s="22">
        <f t="shared" si="11"/>
        <v>1.8607547063482142E-2</v>
      </c>
      <c r="L131" s="7">
        <f t="shared" si="10"/>
        <v>2.807781013313186</v>
      </c>
    </row>
    <row r="132" spans="1:12" ht="12.75" customHeight="1">
      <c r="A132" s="9">
        <v>157</v>
      </c>
      <c r="B132" s="8">
        <v>6</v>
      </c>
      <c r="C132" s="8" t="s">
        <v>19</v>
      </c>
      <c r="D132" s="18">
        <v>261750</v>
      </c>
      <c r="E132" s="7"/>
      <c r="F132" s="15">
        <v>31119</v>
      </c>
      <c r="G132" s="20">
        <f t="shared" si="7"/>
        <v>128738250</v>
      </c>
      <c r="H132" s="5">
        <f t="shared" si="12"/>
        <v>4902</v>
      </c>
      <c r="I132" s="5">
        <f t="shared" si="13"/>
        <v>480</v>
      </c>
      <c r="J132" s="23">
        <f t="shared" si="9"/>
        <v>0.11888825214899713</v>
      </c>
      <c r="K132" s="22">
        <f t="shared" si="11"/>
        <v>1.912329352791205E-2</v>
      </c>
      <c r="L132" s="7">
        <f>K132/J132  * 18</f>
        <v>2.8953178912162225</v>
      </c>
    </row>
    <row r="133" spans="1:12" ht="12.75" customHeight="1">
      <c r="A133" s="4">
        <v>158</v>
      </c>
      <c r="B133" s="8">
        <v>7</v>
      </c>
      <c r="C133" s="8" t="s">
        <v>19</v>
      </c>
      <c r="D133" s="18">
        <v>268008</v>
      </c>
      <c r="E133" s="7"/>
      <c r="F133" s="15">
        <v>32014</v>
      </c>
      <c r="G133" s="20">
        <f t="shared" si="7"/>
        <v>128731992</v>
      </c>
      <c r="H133" s="5">
        <f t="shared" si="12"/>
        <v>6258</v>
      </c>
      <c r="I133" s="5">
        <f t="shared" si="13"/>
        <v>895</v>
      </c>
      <c r="J133" s="23">
        <f t="shared" si="9"/>
        <v>0.11945165815945792</v>
      </c>
      <c r="K133" s="22">
        <f t="shared" si="11"/>
        <v>2.3956919717106406E-2</v>
      </c>
      <c r="L133" s="7">
        <f t="shared" ref="L133:L146" si="14">K133/J133  * 18</f>
        <v>3.6100340635896973</v>
      </c>
    </row>
    <row r="134" spans="1:12" ht="12.75" customHeight="1">
      <c r="A134" s="9">
        <v>159</v>
      </c>
      <c r="B134" s="8">
        <v>8</v>
      </c>
      <c r="C134" s="8" t="s">
        <v>19</v>
      </c>
      <c r="D134" s="18">
        <v>275003</v>
      </c>
      <c r="E134" s="7"/>
      <c r="F134" s="15">
        <v>32796</v>
      </c>
      <c r="G134" s="20">
        <f t="shared" si="7"/>
        <v>128724997</v>
      </c>
      <c r="H134" s="5">
        <f t="shared" si="12"/>
        <v>6995</v>
      </c>
      <c r="I134" s="5">
        <f t="shared" si="13"/>
        <v>782</v>
      </c>
      <c r="J134" s="23">
        <f t="shared" si="9"/>
        <v>0.11925688083402726</v>
      </c>
      <c r="K134" s="22">
        <f t="shared" ref="K134:K146" si="15">H134*129000000/(G133*D133)</f>
        <v>2.6154304862349549E-2</v>
      </c>
      <c r="L134" s="7">
        <f t="shared" si="14"/>
        <v>3.9475918222067583</v>
      </c>
    </row>
    <row r="135" spans="1:12" ht="12.75" customHeight="1">
      <c r="A135" s="4">
        <v>160</v>
      </c>
      <c r="B135" s="8">
        <v>9</v>
      </c>
      <c r="C135" s="8" t="s">
        <v>19</v>
      </c>
      <c r="D135" s="18">
        <v>282283</v>
      </c>
      <c r="E135" s="7"/>
      <c r="F135" s="15">
        <v>33526</v>
      </c>
      <c r="G135" s="20">
        <f t="shared" si="7"/>
        <v>128717717</v>
      </c>
      <c r="H135" s="5">
        <f t="shared" si="12"/>
        <v>7280</v>
      </c>
      <c r="I135" s="5">
        <f t="shared" si="13"/>
        <v>730</v>
      </c>
      <c r="J135" s="23">
        <f t="shared" si="9"/>
        <v>0.11876733632560232</v>
      </c>
      <c r="K135" s="22">
        <f t="shared" si="15"/>
        <v>2.6528993154617184E-2</v>
      </c>
      <c r="L135" s="7">
        <f t="shared" si="14"/>
        <v>4.0206498820010275</v>
      </c>
    </row>
    <row r="136" spans="1:12" ht="12.75" customHeight="1">
      <c r="A136" s="9">
        <v>161</v>
      </c>
      <c r="B136" s="8">
        <v>10</v>
      </c>
      <c r="C136" s="8" t="s">
        <v>19</v>
      </c>
      <c r="D136" s="18">
        <v>289174</v>
      </c>
      <c r="E136" s="7"/>
      <c r="F136" s="15">
        <v>34191</v>
      </c>
      <c r="G136" s="20">
        <f t="shared" si="7"/>
        <v>128710826</v>
      </c>
      <c r="H136" s="5">
        <f t="shared" si="12"/>
        <v>6891</v>
      </c>
      <c r="I136" s="5">
        <f t="shared" si="13"/>
        <v>665</v>
      </c>
      <c r="J136" s="23">
        <f t="shared" si="9"/>
        <v>0.11823677094067932</v>
      </c>
      <c r="K136" s="22">
        <f t="shared" si="15"/>
        <v>2.446520772832424E-2</v>
      </c>
      <c r="L136" s="7">
        <f t="shared" si="14"/>
        <v>3.7245074912505576</v>
      </c>
    </row>
    <row r="137" spans="1:12" ht="12.75" customHeight="1">
      <c r="A137" s="4">
        <v>162</v>
      </c>
      <c r="B137" s="8">
        <v>11</v>
      </c>
      <c r="C137" s="8" t="s">
        <v>19</v>
      </c>
      <c r="D137" s="18">
        <v>295268</v>
      </c>
      <c r="E137" s="7"/>
      <c r="F137" s="15">
        <v>34730</v>
      </c>
      <c r="G137" s="20">
        <f t="shared" si="7"/>
        <v>128704732</v>
      </c>
      <c r="H137" s="5">
        <f t="shared" ref="H137:H146" si="16">D137-D136</f>
        <v>6094</v>
      </c>
      <c r="I137" s="5">
        <f t="shared" si="13"/>
        <v>539</v>
      </c>
      <c r="J137" s="23">
        <f t="shared" si="9"/>
        <v>0.11762195700177466</v>
      </c>
      <c r="K137" s="22">
        <f t="shared" si="15"/>
        <v>2.1121163592810282E-2</v>
      </c>
      <c r="L137" s="7">
        <f t="shared" si="14"/>
        <v>3.2322276755253183</v>
      </c>
    </row>
    <row r="138" spans="1:12" ht="12.75" customHeight="1">
      <c r="A138" s="9">
        <v>163</v>
      </c>
      <c r="B138" s="8">
        <v>12</v>
      </c>
      <c r="C138" s="8" t="s">
        <v>19</v>
      </c>
      <c r="D138" s="18">
        <v>299750</v>
      </c>
      <c r="E138" s="7"/>
      <c r="F138" s="15">
        <v>35006</v>
      </c>
      <c r="G138" s="20">
        <f t="shared" si="7"/>
        <v>128700250</v>
      </c>
      <c r="H138" s="5">
        <f t="shared" si="16"/>
        <v>4482</v>
      </c>
      <c r="I138" s="5">
        <f t="shared" si="13"/>
        <v>276</v>
      </c>
      <c r="J138" s="23">
        <f t="shared" si="9"/>
        <v>0.11678398665554629</v>
      </c>
      <c r="K138" s="22">
        <f t="shared" si="15"/>
        <v>1.5214254106984144E-2</v>
      </c>
      <c r="L138" s="7">
        <f t="shared" si="14"/>
        <v>2.3449839465872406</v>
      </c>
    </row>
    <row r="139" spans="1:12" ht="12.75" customHeight="1">
      <c r="A139" s="4">
        <v>164</v>
      </c>
      <c r="B139" s="8">
        <v>13</v>
      </c>
      <c r="C139" s="8" t="s">
        <v>19</v>
      </c>
      <c r="D139" s="18">
        <v>304435</v>
      </c>
      <c r="E139" s="7"/>
      <c r="F139" s="15">
        <v>35491</v>
      </c>
      <c r="G139" s="20">
        <f t="shared" si="7"/>
        <v>128695565</v>
      </c>
      <c r="H139" s="5">
        <f t="shared" si="16"/>
        <v>4685</v>
      </c>
      <c r="I139" s="5">
        <f t="shared" si="13"/>
        <v>485</v>
      </c>
      <c r="J139" s="23">
        <f t="shared" si="9"/>
        <v>0.11657989390181812</v>
      </c>
      <c r="K139" s="22">
        <f t="shared" si="15"/>
        <v>1.5666093825198648E-2</v>
      </c>
      <c r="L139" s="7">
        <f t="shared" si="14"/>
        <v>2.4188535382530305</v>
      </c>
    </row>
    <row r="140" spans="1:12" ht="12.75" customHeight="1">
      <c r="A140" s="9">
        <v>165</v>
      </c>
      <c r="B140" s="8">
        <v>14</v>
      </c>
      <c r="C140" s="8" t="s">
        <v>19</v>
      </c>
      <c r="D140" s="18">
        <v>311486</v>
      </c>
      <c r="E140" s="7"/>
      <c r="F140" s="15">
        <v>36327</v>
      </c>
      <c r="G140" s="20">
        <f t="shared" si="7"/>
        <v>128688514</v>
      </c>
      <c r="H140" s="5">
        <f t="shared" si="16"/>
        <v>7051</v>
      </c>
      <c r="I140" s="5">
        <f t="shared" si="13"/>
        <v>836</v>
      </c>
      <c r="J140" s="23">
        <f t="shared" si="9"/>
        <v>0.1166248242296604</v>
      </c>
      <c r="K140" s="22">
        <f t="shared" si="15"/>
        <v>2.3215725687124992E-2</v>
      </c>
      <c r="L140" s="7">
        <f t="shared" si="14"/>
        <v>3.5831399114938387</v>
      </c>
    </row>
    <row r="141" spans="1:12" ht="12.75" customHeight="1">
      <c r="A141" s="4">
        <v>166</v>
      </c>
      <c r="B141" s="8">
        <v>15</v>
      </c>
      <c r="C141" s="8" t="s">
        <v>19</v>
      </c>
      <c r="D141" s="18">
        <v>317635</v>
      </c>
      <c r="E141" s="7"/>
      <c r="F141" s="15">
        <v>36906</v>
      </c>
      <c r="G141" s="20">
        <f t="shared" si="7"/>
        <v>128682365</v>
      </c>
      <c r="H141" s="5">
        <f t="shared" si="16"/>
        <v>6149</v>
      </c>
      <c r="I141" s="5">
        <f t="shared" si="13"/>
        <v>579</v>
      </c>
      <c r="J141" s="23">
        <f t="shared" si="9"/>
        <v>0.11618996647094935</v>
      </c>
      <c r="K141" s="22">
        <f t="shared" si="15"/>
        <v>1.9788637168863855E-2</v>
      </c>
      <c r="L141" s="7">
        <f t="shared" si="14"/>
        <v>3.065630190439963</v>
      </c>
    </row>
    <row r="142" spans="1:12" ht="12.75" customHeight="1">
      <c r="A142" s="9">
        <v>167</v>
      </c>
      <c r="B142" s="8">
        <v>16</v>
      </c>
      <c r="C142" s="8" t="s">
        <v>19</v>
      </c>
      <c r="D142" s="18">
        <v>324041</v>
      </c>
      <c r="E142" s="7"/>
      <c r="F142" s="15">
        <v>37574</v>
      </c>
      <c r="G142" s="20">
        <f t="shared" si="7"/>
        <v>128675959</v>
      </c>
      <c r="H142" s="5">
        <f t="shared" si="16"/>
        <v>6406</v>
      </c>
      <c r="I142" s="5">
        <f t="shared" si="13"/>
        <v>668</v>
      </c>
      <c r="J142" s="23">
        <f t="shared" si="9"/>
        <v>0.11595446255257823</v>
      </c>
      <c r="K142" s="22">
        <f t="shared" si="15"/>
        <v>2.0217584157620743E-2</v>
      </c>
      <c r="L142" s="7">
        <f t="shared" si="14"/>
        <v>3.1384433753220975</v>
      </c>
    </row>
    <row r="143" spans="1:12" ht="12.75" customHeight="1">
      <c r="A143" s="4">
        <v>168</v>
      </c>
      <c r="B143" s="8">
        <v>17</v>
      </c>
      <c r="C143" s="8" t="s">
        <v>19</v>
      </c>
      <c r="D143" s="18">
        <v>331298</v>
      </c>
      <c r="E143" s="7"/>
      <c r="F143" s="15">
        <v>38310</v>
      </c>
      <c r="G143" s="20">
        <f t="shared" si="7"/>
        <v>128668702</v>
      </c>
      <c r="H143" s="5">
        <f t="shared" si="16"/>
        <v>7257</v>
      </c>
      <c r="I143" s="5">
        <f t="shared" si="13"/>
        <v>736</v>
      </c>
      <c r="J143" s="23">
        <f t="shared" si="9"/>
        <v>0.1156360738670321</v>
      </c>
      <c r="K143" s="22">
        <f t="shared" si="15"/>
        <v>2.2451711654572829E-2</v>
      </c>
      <c r="L143" s="7">
        <f t="shared" si="14"/>
        <v>3.4948506661252949</v>
      </c>
    </row>
    <row r="144" spans="1:12" ht="12.75" customHeight="1">
      <c r="A144" s="9">
        <v>169</v>
      </c>
      <c r="B144" s="8">
        <v>18</v>
      </c>
      <c r="C144" s="8" t="s">
        <v>19</v>
      </c>
      <c r="D144" s="18">
        <v>338913</v>
      </c>
      <c r="E144" s="7"/>
      <c r="F144" s="15">
        <v>38888</v>
      </c>
      <c r="G144" s="20">
        <f t="shared" si="7"/>
        <v>128661087</v>
      </c>
      <c r="H144" s="5">
        <f t="shared" si="16"/>
        <v>7615</v>
      </c>
      <c r="I144" s="5">
        <f t="shared" si="13"/>
        <v>578</v>
      </c>
      <c r="J144" s="23">
        <f t="shared" si="9"/>
        <v>0.11474331170536391</v>
      </c>
      <c r="K144" s="22">
        <f t="shared" si="15"/>
        <v>2.3044531539802567E-2</v>
      </c>
      <c r="L144" s="7">
        <f t="shared" si="14"/>
        <v>3.6150391822537529</v>
      </c>
    </row>
    <row r="145" spans="1:12" ht="12.75" customHeight="1">
      <c r="A145" s="4">
        <v>170</v>
      </c>
      <c r="B145" s="8">
        <v>19</v>
      </c>
      <c r="C145" s="8" t="s">
        <v>19</v>
      </c>
      <c r="D145" s="18">
        <v>344913</v>
      </c>
      <c r="E145" s="7"/>
      <c r="F145" s="15">
        <v>39184</v>
      </c>
      <c r="G145" s="20">
        <f t="shared" si="7"/>
        <v>128655087</v>
      </c>
      <c r="H145" s="5">
        <f t="shared" si="16"/>
        <v>6000</v>
      </c>
      <c r="I145" s="5">
        <f t="shared" si="13"/>
        <v>296</v>
      </c>
      <c r="J145" s="23">
        <f t="shared" si="9"/>
        <v>0.11360545992757594</v>
      </c>
      <c r="K145" s="22">
        <f t="shared" si="15"/>
        <v>1.7750292607676361E-2</v>
      </c>
      <c r="L145" s="7">
        <f t="shared" si="14"/>
        <v>2.8124111916967784</v>
      </c>
    </row>
    <row r="146" spans="1:12" ht="12.75" customHeight="1">
      <c r="A146" s="4">
        <v>171</v>
      </c>
      <c r="B146" s="8">
        <v>20</v>
      </c>
      <c r="C146" s="8" t="s">
        <v>19</v>
      </c>
      <c r="D146" s="18">
        <v>349396</v>
      </c>
      <c r="E146" s="7"/>
      <c r="F146" s="15">
        <v>39485</v>
      </c>
      <c r="G146" s="20">
        <f t="shared" si="7"/>
        <v>128650604</v>
      </c>
      <c r="H146" s="5">
        <f t="shared" si="16"/>
        <v>4483</v>
      </c>
      <c r="I146" s="5">
        <f t="shared" si="13"/>
        <v>301</v>
      </c>
      <c r="J146" s="23">
        <f t="shared" si="9"/>
        <v>0.11300930749064099</v>
      </c>
      <c r="K146" s="22">
        <f t="shared" si="15"/>
        <v>1.3032325628955271E-2</v>
      </c>
      <c r="L146" s="7">
        <f t="shared" si="14"/>
        <v>2.075774699713314</v>
      </c>
    </row>
    <row r="147" spans="1:12" ht="12.75" customHeight="1"/>
    <row r="148" spans="1:12" ht="12.75" customHeight="1"/>
    <row r="149" spans="1:12" ht="12.75" customHeight="1"/>
    <row r="150" spans="1:12" ht="12.75" customHeight="1"/>
    <row r="151" spans="1:12" ht="12.75" customHeight="1"/>
    <row r="152" spans="1:12" ht="12.75" customHeight="1"/>
    <row r="153" spans="1:12" ht="12.75" customHeight="1"/>
    <row r="154" spans="1:12" ht="12.75" customHeight="1"/>
    <row r="155" spans="1:12" ht="12.75" customHeight="1"/>
    <row r="156" spans="1:12" ht="12.75" customHeight="1"/>
    <row r="157" spans="1:12" ht="12.75" customHeight="1"/>
    <row r="158" spans="1:12" ht="12.75" customHeight="1"/>
    <row r="159" spans="1:12" ht="12.75" customHeight="1"/>
    <row r="160" spans="1:12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</sheetData>
  <pageMargins left="0.78749999999999998" right="0.78749999999999998" top="1.0249999999999999" bottom="1.0249999999999999" header="0" footer="0"/>
  <pageSetup paperSize="9" orientation="portrait" r:id="rId1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ROCIO1</cp:lastModifiedBy>
  <dcterms:created xsi:type="dcterms:W3CDTF">2020-04-16T18:11:58Z</dcterms:created>
  <dcterms:modified xsi:type="dcterms:W3CDTF">2020-07-21T20:27:24Z</dcterms:modified>
</cp:coreProperties>
</file>