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data/ Gathfan/RPL_SMK/Pak Nur/Latihan_1/"/>
    </mc:Choice>
  </mc:AlternateContent>
  <bookViews>
    <workbookView xWindow="0" yWindow="440" windowWidth="25600" windowHeight="15560" tabRatio="500" activeTab="1"/>
  </bookViews>
  <sheets>
    <sheet name="Sheet1" sheetId="1" r:id="rId1"/>
    <sheet name="Sheet3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3" l="1"/>
  <c r="Y24" i="3"/>
  <c r="Y23" i="3"/>
  <c r="Y22" i="3"/>
  <c r="Y21" i="3"/>
  <c r="Y20" i="3"/>
  <c r="Y19" i="3"/>
  <c r="Y18" i="3"/>
  <c r="Y17" i="3"/>
  <c r="Y16" i="3"/>
  <c r="Y15" i="3"/>
  <c r="Y14" i="3"/>
  <c r="Y13" i="3"/>
  <c r="X24" i="3"/>
  <c r="X23" i="3"/>
  <c r="X22" i="3"/>
  <c r="X21" i="3"/>
  <c r="X20" i="3"/>
  <c r="X19" i="3"/>
  <c r="X18" i="3"/>
  <c r="X17" i="3"/>
  <c r="X16" i="3"/>
  <c r="X15" i="3"/>
  <c r="X14" i="3"/>
  <c r="X13" i="3"/>
  <c r="V24" i="3"/>
  <c r="V23" i="3"/>
  <c r="V22" i="3"/>
  <c r="V21" i="3"/>
  <c r="V20" i="3"/>
  <c r="V19" i="3"/>
  <c r="V18" i="3"/>
  <c r="V17" i="3"/>
  <c r="V16" i="3"/>
  <c r="V15" i="3"/>
  <c r="V14" i="3"/>
  <c r="V13" i="3"/>
  <c r="W24" i="3"/>
  <c r="W23" i="3"/>
  <c r="W22" i="3"/>
  <c r="W21" i="3"/>
  <c r="W20" i="3"/>
  <c r="W18" i="3"/>
  <c r="W19" i="3"/>
  <c r="W17" i="3"/>
  <c r="W16" i="3"/>
  <c r="W15" i="3"/>
  <c r="W14" i="3"/>
  <c r="W13" i="3"/>
  <c r="J17" i="3"/>
  <c r="J19" i="3"/>
  <c r="J22" i="3"/>
</calcChain>
</file>

<file path=xl/sharedStrings.xml><?xml version="1.0" encoding="utf-8"?>
<sst xmlns="http://schemas.openxmlformats.org/spreadsheetml/2006/main" count="63" uniqueCount="50">
  <si>
    <t>NO</t>
  </si>
  <si>
    <t>Nama</t>
  </si>
  <si>
    <t>Harga</t>
  </si>
  <si>
    <t>Jumlah</t>
  </si>
  <si>
    <t>Kondisi</t>
  </si>
  <si>
    <t>RAM</t>
  </si>
  <si>
    <t>PROCESSOR</t>
  </si>
  <si>
    <t>POWER SUPPLY</t>
  </si>
  <si>
    <t>KEYBOARD</t>
  </si>
  <si>
    <t>MOUSE</t>
  </si>
  <si>
    <t>MEJA</t>
  </si>
  <si>
    <t>BARU</t>
  </si>
  <si>
    <t>MAHAL</t>
  </si>
  <si>
    <t>TOTAL ANGKA</t>
  </si>
  <si>
    <t>TOTAL CELL</t>
  </si>
  <si>
    <t>PENJUMLAHAN</t>
  </si>
  <si>
    <t>RANGE &amp; CRITERIA</t>
  </si>
  <si>
    <t>KONDISI BARU</t>
  </si>
  <si>
    <t>LAMA</t>
  </si>
  <si>
    <t>RATA2</t>
  </si>
  <si>
    <t>MEDIAN</t>
  </si>
  <si>
    <t>MIN</t>
  </si>
  <si>
    <t>MAX</t>
  </si>
  <si>
    <t>MURAH</t>
  </si>
  <si>
    <t>DAFTAR PERALATAN KOMPUTER</t>
  </si>
  <si>
    <t>TAHUN 2021</t>
  </si>
  <si>
    <t xml:space="preserve">NGAJARNYA KECEPETAN </t>
  </si>
  <si>
    <t>KELAS</t>
  </si>
  <si>
    <t>PROGRAM KEALIAN</t>
  </si>
  <si>
    <t>NIS</t>
  </si>
  <si>
    <t>NAMA</t>
  </si>
  <si>
    <t>NILAI</t>
  </si>
  <si>
    <t>X</t>
  </si>
  <si>
    <t>RPL &amp; TKJ</t>
  </si>
  <si>
    <t>NAUFAL</t>
  </si>
  <si>
    <t>FAJAR</t>
  </si>
  <si>
    <t>MUFID</t>
  </si>
  <si>
    <t>SUGIH</t>
  </si>
  <si>
    <t>HILMI</t>
  </si>
  <si>
    <t>REZA</t>
  </si>
  <si>
    <t>CANNI</t>
  </si>
  <si>
    <t>RUSYDI</t>
  </si>
  <si>
    <t>MULYA</t>
  </si>
  <si>
    <t>NABIL</t>
  </si>
  <si>
    <t>RADEN</t>
  </si>
  <si>
    <t>SIGIT</t>
  </si>
  <si>
    <t>TOTAL</t>
  </si>
  <si>
    <t>JUMLAH SISWA</t>
  </si>
  <si>
    <t>MEDIAN RATA-RATA</t>
  </si>
  <si>
    <t>DAFTAR NILAI SISWA SMK 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</si>
</sst>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Border="1" applyAlignment="1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A9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I3" sqref="I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showRuler="0" topLeftCell="F1" zoomScale="69" workbookViewId="0">
      <selection activeCell="S1" sqref="S1"/>
    </sheetView>
  </sheetViews>
  <sheetFormatPr baseColWidth="10" defaultRowHeight="16" x14ac:dyDescent="0.2"/>
  <cols>
    <col min="2" max="2" width="17.83203125" customWidth="1"/>
    <col min="3" max="3" width="19.6640625" customWidth="1"/>
    <col min="5" max="5" width="4" customWidth="1"/>
    <col min="6" max="6" width="18.1640625" customWidth="1"/>
    <col min="10" max="10" width="11.83203125" bestFit="1" customWidth="1"/>
    <col min="13" max="13" width="6.33203125" customWidth="1"/>
    <col min="16" max="22" width="11.5" customWidth="1"/>
  </cols>
  <sheetData>
    <row r="1" spans="1:2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5" x14ac:dyDescent="0.2">
      <c r="G2" s="1"/>
      <c r="H2" s="1"/>
      <c r="I2" s="1"/>
      <c r="J2" s="1"/>
      <c r="K2" s="1"/>
      <c r="L2" s="1"/>
      <c r="M2" s="1"/>
      <c r="N2" s="1"/>
      <c r="O2" s="1"/>
    </row>
    <row r="3" spans="1:25" x14ac:dyDescent="0.2">
      <c r="G3" s="1"/>
      <c r="H3" s="1"/>
      <c r="I3" s="1"/>
      <c r="J3" s="1"/>
      <c r="K3" s="1"/>
      <c r="L3" s="1"/>
      <c r="M3" s="1"/>
      <c r="N3" s="1"/>
      <c r="O3" s="1"/>
    </row>
    <row r="4" spans="1:25" x14ac:dyDescent="0.2">
      <c r="G4" s="1"/>
      <c r="H4" s="1"/>
      <c r="I4" s="1"/>
      <c r="J4" s="1"/>
      <c r="K4" s="1"/>
      <c r="L4" s="1"/>
      <c r="M4" s="1"/>
      <c r="N4" s="1"/>
      <c r="O4" s="1"/>
    </row>
    <row r="5" spans="1:25" x14ac:dyDescent="0.2">
      <c r="E5" s="9" t="s">
        <v>24</v>
      </c>
      <c r="F5" s="9"/>
      <c r="G5" s="9"/>
      <c r="H5" s="9"/>
      <c r="I5" s="9"/>
      <c r="J5" s="9"/>
      <c r="K5" s="1"/>
      <c r="L5" s="1"/>
      <c r="M5" s="1"/>
      <c r="N5" s="1"/>
      <c r="O5" s="1"/>
    </row>
    <row r="6" spans="1:25" x14ac:dyDescent="0.2">
      <c r="E6" s="9"/>
      <c r="F6" s="9"/>
      <c r="G6" s="9"/>
      <c r="H6" s="9"/>
      <c r="I6" s="9"/>
      <c r="J6" s="9"/>
      <c r="K6" s="1"/>
      <c r="L6" s="1"/>
      <c r="M6" s="1"/>
      <c r="N6" s="1"/>
      <c r="O6" s="1"/>
    </row>
    <row r="7" spans="1:25" ht="26" customHeight="1" x14ac:dyDescent="0.2">
      <c r="E7" s="9" t="s">
        <v>25</v>
      </c>
      <c r="F7" s="9"/>
      <c r="G7" s="9"/>
      <c r="H7" s="9"/>
      <c r="I7" s="9"/>
      <c r="J7" s="9"/>
      <c r="K7" s="1"/>
      <c r="L7" s="1"/>
      <c r="M7" s="1"/>
      <c r="N7" s="1"/>
      <c r="O7" s="1"/>
      <c r="Q7" s="33" t="s">
        <v>49</v>
      </c>
      <c r="R7" s="33"/>
      <c r="S7" s="33"/>
      <c r="T7" s="33"/>
      <c r="U7" s="33"/>
    </row>
    <row r="8" spans="1:25" x14ac:dyDescent="0.2">
      <c r="E8" s="2" t="s">
        <v>0</v>
      </c>
      <c r="F8" s="2" t="s">
        <v>1</v>
      </c>
      <c r="G8" s="2" t="s">
        <v>2</v>
      </c>
      <c r="H8" s="2" t="s">
        <v>3</v>
      </c>
      <c r="I8" s="3" t="s">
        <v>4</v>
      </c>
      <c r="J8" s="3"/>
      <c r="K8" s="1"/>
      <c r="L8" s="1"/>
      <c r="M8" s="30" t="s">
        <v>27</v>
      </c>
      <c r="N8" s="30"/>
      <c r="O8" s="31" t="s">
        <v>32</v>
      </c>
      <c r="P8" s="22"/>
      <c r="Q8" s="22"/>
      <c r="R8" s="22"/>
      <c r="S8" s="22"/>
      <c r="T8" s="22"/>
      <c r="U8" s="22"/>
      <c r="V8" s="22"/>
      <c r="W8" s="23"/>
      <c r="X8" s="23"/>
      <c r="Y8" s="23"/>
    </row>
    <row r="9" spans="1:25" ht="30" customHeight="1" x14ac:dyDescent="0.2">
      <c r="E9" s="4">
        <v>1</v>
      </c>
      <c r="F9" s="5" t="s">
        <v>5</v>
      </c>
      <c r="G9" s="4">
        <v>120000</v>
      </c>
      <c r="H9" s="4">
        <v>23</v>
      </c>
      <c r="I9" s="5" t="s">
        <v>11</v>
      </c>
      <c r="J9" s="5" t="s">
        <v>12</v>
      </c>
      <c r="K9" s="1"/>
      <c r="L9" s="1"/>
      <c r="M9" s="32" t="s">
        <v>28</v>
      </c>
      <c r="N9" s="32"/>
      <c r="O9" s="31" t="s">
        <v>33</v>
      </c>
      <c r="P9" s="22"/>
      <c r="Q9" s="22"/>
      <c r="R9" s="22"/>
      <c r="S9" s="22"/>
      <c r="T9" s="22"/>
      <c r="U9" s="22"/>
      <c r="V9" s="22"/>
      <c r="W9" s="23"/>
      <c r="X9" s="23"/>
      <c r="Y9" s="23"/>
    </row>
    <row r="10" spans="1:25" x14ac:dyDescent="0.2">
      <c r="E10" s="4">
        <v>2</v>
      </c>
      <c r="F10" s="5" t="s">
        <v>6</v>
      </c>
      <c r="G10" s="4">
        <v>350000</v>
      </c>
      <c r="H10" s="4">
        <v>20</v>
      </c>
      <c r="I10" s="5" t="s">
        <v>11</v>
      </c>
      <c r="J10" s="5" t="s">
        <v>12</v>
      </c>
      <c r="K10" s="1"/>
      <c r="L10" s="1"/>
      <c r="M10" s="29" t="s">
        <v>0</v>
      </c>
      <c r="N10" s="29" t="s">
        <v>29</v>
      </c>
      <c r="O10" s="29" t="s">
        <v>30</v>
      </c>
      <c r="P10" s="24" t="s">
        <v>31</v>
      </c>
      <c r="Q10" s="24"/>
      <c r="R10" s="24"/>
      <c r="S10" s="24"/>
      <c r="T10" s="24"/>
      <c r="U10" s="24"/>
      <c r="V10" s="25"/>
      <c r="W10" s="25"/>
      <c r="X10" s="25"/>
      <c r="Y10" s="25"/>
    </row>
    <row r="11" spans="1:25" x14ac:dyDescent="0.2">
      <c r="E11" s="4">
        <v>3</v>
      </c>
      <c r="F11" s="5" t="s">
        <v>7</v>
      </c>
      <c r="G11" s="4">
        <v>250000</v>
      </c>
      <c r="H11" s="4">
        <v>15</v>
      </c>
      <c r="I11" s="5" t="s">
        <v>11</v>
      </c>
      <c r="J11" s="5" t="s">
        <v>12</v>
      </c>
      <c r="K11" s="1"/>
      <c r="L11" s="1"/>
      <c r="M11" s="29"/>
      <c r="N11" s="29"/>
      <c r="O11" s="29"/>
      <c r="P11" s="24"/>
      <c r="Q11" s="24"/>
      <c r="R11" s="24"/>
      <c r="S11" s="24"/>
      <c r="T11" s="24"/>
      <c r="U11" s="24"/>
      <c r="V11" s="25"/>
      <c r="W11" s="25"/>
      <c r="X11" s="25"/>
      <c r="Y11" s="25"/>
    </row>
    <row r="12" spans="1:25" x14ac:dyDescent="0.2">
      <c r="E12" s="4">
        <v>4</v>
      </c>
      <c r="F12" s="5" t="s">
        <v>8</v>
      </c>
      <c r="G12" s="4">
        <v>50000</v>
      </c>
      <c r="H12" s="4">
        <v>25</v>
      </c>
      <c r="I12" s="5" t="s">
        <v>11</v>
      </c>
      <c r="J12" s="5" t="s">
        <v>23</v>
      </c>
      <c r="K12" s="1"/>
      <c r="L12" s="1"/>
      <c r="M12" s="29"/>
      <c r="N12" s="29"/>
      <c r="O12" s="29"/>
      <c r="P12" s="26">
        <v>1</v>
      </c>
      <c r="Q12" s="26">
        <v>2</v>
      </c>
      <c r="R12" s="26">
        <v>3</v>
      </c>
      <c r="S12" s="26">
        <v>4</v>
      </c>
      <c r="T12" s="26">
        <v>5</v>
      </c>
      <c r="U12" s="26">
        <v>6</v>
      </c>
      <c r="V12" s="27" t="s">
        <v>46</v>
      </c>
      <c r="W12" s="28" t="s">
        <v>19</v>
      </c>
      <c r="X12" s="28" t="s">
        <v>21</v>
      </c>
      <c r="Y12" s="28" t="s">
        <v>22</v>
      </c>
    </row>
    <row r="13" spans="1:25" x14ac:dyDescent="0.2">
      <c r="E13" s="4">
        <v>5</v>
      </c>
      <c r="F13" s="5" t="s">
        <v>9</v>
      </c>
      <c r="G13" s="4">
        <v>50000</v>
      </c>
      <c r="H13" s="4">
        <v>50</v>
      </c>
      <c r="I13" s="5" t="s">
        <v>11</v>
      </c>
      <c r="J13" s="5" t="s">
        <v>23</v>
      </c>
      <c r="K13" s="1"/>
      <c r="L13" s="1"/>
      <c r="M13" s="7">
        <v>1</v>
      </c>
      <c r="N13" s="7"/>
      <c r="O13" s="7" t="s">
        <v>34</v>
      </c>
      <c r="P13" s="8">
        <v>76</v>
      </c>
      <c r="Q13" s="8">
        <v>80</v>
      </c>
      <c r="R13" s="7">
        <v>90</v>
      </c>
      <c r="S13" s="7">
        <v>95</v>
      </c>
      <c r="T13" s="7">
        <v>100</v>
      </c>
      <c r="U13" s="7">
        <v>100</v>
      </c>
      <c r="V13" s="6">
        <f>SUM(P13:U13)</f>
        <v>541</v>
      </c>
      <c r="W13" s="8">
        <f>AVERAGE(P13:U13)</f>
        <v>90.166666666666671</v>
      </c>
      <c r="X13" s="6">
        <f>MIN(P13:U13)</f>
        <v>76</v>
      </c>
      <c r="Y13" s="6">
        <f>MAX(P13:U13)</f>
        <v>100</v>
      </c>
    </row>
    <row r="14" spans="1:25" x14ac:dyDescent="0.2">
      <c r="E14" s="4">
        <v>6</v>
      </c>
      <c r="F14" s="5" t="s">
        <v>10</v>
      </c>
      <c r="G14" s="4">
        <v>100000</v>
      </c>
      <c r="H14" s="4">
        <v>50</v>
      </c>
      <c r="I14" s="5" t="s">
        <v>11</v>
      </c>
      <c r="J14" s="5" t="s">
        <v>23</v>
      </c>
      <c r="K14" s="1"/>
      <c r="L14" s="1"/>
      <c r="M14" s="7">
        <v>2</v>
      </c>
      <c r="N14" s="7"/>
      <c r="O14" s="7" t="s">
        <v>35</v>
      </c>
      <c r="P14" s="8">
        <v>78</v>
      </c>
      <c r="Q14" s="8">
        <v>82</v>
      </c>
      <c r="R14" s="7">
        <v>92</v>
      </c>
      <c r="S14" s="7">
        <v>95</v>
      </c>
      <c r="T14" s="7">
        <v>100</v>
      </c>
      <c r="U14" s="7">
        <v>100</v>
      </c>
      <c r="V14" s="6">
        <f>SUM(P14:U14)</f>
        <v>547</v>
      </c>
      <c r="W14" s="8">
        <f>AVERAGE(P14:U14)</f>
        <v>91.166666666666671</v>
      </c>
      <c r="X14" s="6">
        <f>MIN(P14:U14)</f>
        <v>78</v>
      </c>
      <c r="Y14" s="6">
        <f>MAX(P14:U14)</f>
        <v>100</v>
      </c>
    </row>
    <row r="15" spans="1:25" x14ac:dyDescent="0.2">
      <c r="E15" s="4"/>
      <c r="F15" s="5"/>
      <c r="G15" s="4"/>
      <c r="H15" s="4"/>
      <c r="I15" s="4"/>
      <c r="J15" s="4"/>
      <c r="K15" s="1"/>
      <c r="L15" s="1"/>
      <c r="M15" s="7">
        <v>3</v>
      </c>
      <c r="N15" s="7"/>
      <c r="O15" s="7" t="s">
        <v>36</v>
      </c>
      <c r="P15" s="8">
        <v>77</v>
      </c>
      <c r="Q15" s="8">
        <v>81</v>
      </c>
      <c r="R15" s="7">
        <v>92</v>
      </c>
      <c r="S15" s="7">
        <v>96</v>
      </c>
      <c r="T15" s="7">
        <v>100</v>
      </c>
      <c r="U15" s="7">
        <v>100</v>
      </c>
      <c r="V15" s="6">
        <f>SUM(P15:U15)</f>
        <v>546</v>
      </c>
      <c r="W15" s="8">
        <f>AVERAGE(P15:U15)</f>
        <v>91</v>
      </c>
      <c r="X15" s="6">
        <f>MIN(P15:U15)</f>
        <v>77</v>
      </c>
      <c r="Y15" s="6">
        <f>MAX(P15:U15)</f>
        <v>100</v>
      </c>
    </row>
    <row r="16" spans="1:25" x14ac:dyDescent="0.2">
      <c r="A16" s="1"/>
      <c r="B16" s="1"/>
      <c r="D16" s="1"/>
      <c r="E16" s="4"/>
      <c r="F16" s="5" t="s">
        <v>13</v>
      </c>
      <c r="G16" s="4">
        <v>18</v>
      </c>
      <c r="H16" s="4"/>
      <c r="I16" s="4"/>
      <c r="J16" s="4"/>
      <c r="K16" s="1"/>
      <c r="L16" s="1"/>
      <c r="M16" s="7">
        <v>4</v>
      </c>
      <c r="N16" s="7"/>
      <c r="O16" s="7" t="s">
        <v>37</v>
      </c>
      <c r="P16" s="8">
        <v>80</v>
      </c>
      <c r="Q16" s="8">
        <v>85</v>
      </c>
      <c r="R16" s="7">
        <v>91</v>
      </c>
      <c r="S16" s="7">
        <v>97</v>
      </c>
      <c r="T16" s="7">
        <v>100</v>
      </c>
      <c r="U16" s="7">
        <v>95</v>
      </c>
      <c r="V16" s="6">
        <f>SUM(P16:U16)</f>
        <v>548</v>
      </c>
      <c r="W16" s="8">
        <f>AVERAGE(P16:U16)</f>
        <v>91.333333333333329</v>
      </c>
      <c r="X16" s="6">
        <f>MIN(P16:U16)</f>
        <v>80</v>
      </c>
      <c r="Y16" s="6">
        <f>MAX(P16:U16)</f>
        <v>100</v>
      </c>
    </row>
    <row r="17" spans="1:25" x14ac:dyDescent="0.2">
      <c r="A17" s="1"/>
      <c r="B17" s="1"/>
      <c r="C17" s="1"/>
      <c r="D17" s="1"/>
      <c r="E17" s="4"/>
      <c r="F17" s="5" t="s">
        <v>14</v>
      </c>
      <c r="G17" s="4">
        <v>42</v>
      </c>
      <c r="H17" s="4"/>
      <c r="I17" s="4" t="s">
        <v>19</v>
      </c>
      <c r="J17" s="4">
        <f>153333+AVERAGE(G9:G14)</f>
        <v>306666.33333333337</v>
      </c>
      <c r="K17" s="1"/>
      <c r="L17" s="1"/>
      <c r="M17" s="7">
        <v>5</v>
      </c>
      <c r="N17" s="7"/>
      <c r="O17" s="7" t="s">
        <v>38</v>
      </c>
      <c r="P17" s="8">
        <v>76</v>
      </c>
      <c r="Q17" s="8">
        <v>85</v>
      </c>
      <c r="R17" s="7">
        <v>89</v>
      </c>
      <c r="S17" s="7">
        <v>96</v>
      </c>
      <c r="T17" s="7">
        <v>100</v>
      </c>
      <c r="U17" s="7">
        <v>95</v>
      </c>
      <c r="V17" s="6">
        <f>SUM(P17:U17)</f>
        <v>541</v>
      </c>
      <c r="W17" s="8">
        <f>AVERAGE(P17:U17)</f>
        <v>90.166666666666671</v>
      </c>
      <c r="X17" s="6">
        <f>MIN(P17:U17)</f>
        <v>76</v>
      </c>
      <c r="Y17" s="6">
        <f>MAX(P17:U17)</f>
        <v>100</v>
      </c>
    </row>
    <row r="18" spans="1:25" x14ac:dyDescent="0.2">
      <c r="E18" s="4"/>
      <c r="F18" s="5" t="s">
        <v>15</v>
      </c>
      <c r="G18" s="4">
        <v>183</v>
      </c>
      <c r="H18" s="4"/>
      <c r="I18" s="4" t="s">
        <v>20</v>
      </c>
      <c r="J18" s="4">
        <v>110000</v>
      </c>
      <c r="M18" s="7">
        <v>6</v>
      </c>
      <c r="N18" s="8"/>
      <c r="O18" s="7" t="s">
        <v>39</v>
      </c>
      <c r="P18" s="8">
        <v>72</v>
      </c>
      <c r="Q18" s="8">
        <v>87</v>
      </c>
      <c r="R18" s="7">
        <v>88</v>
      </c>
      <c r="S18" s="7">
        <v>95</v>
      </c>
      <c r="T18" s="7">
        <v>100</v>
      </c>
      <c r="U18" s="7">
        <v>95</v>
      </c>
      <c r="V18" s="6">
        <f>SUM(P18:U18)</f>
        <v>537</v>
      </c>
      <c r="W18" s="8">
        <f>AVERAGE(P18:U18)</f>
        <v>89.5</v>
      </c>
      <c r="X18" s="6">
        <f>MIN(P18:U18)</f>
        <v>72</v>
      </c>
      <c r="Y18" s="6">
        <f>MAX(P18:U18)</f>
        <v>100</v>
      </c>
    </row>
    <row r="19" spans="1:25" x14ac:dyDescent="0.2">
      <c r="E19" s="4"/>
      <c r="F19" s="5" t="s">
        <v>16</v>
      </c>
      <c r="G19" s="4"/>
      <c r="H19" s="4"/>
      <c r="I19" s="4" t="s">
        <v>21</v>
      </c>
      <c r="J19" s="4">
        <f>50000+MIN(G9:G14)</f>
        <v>100000</v>
      </c>
      <c r="M19" s="7">
        <v>7</v>
      </c>
      <c r="N19" s="8"/>
      <c r="O19" s="7" t="s">
        <v>40</v>
      </c>
      <c r="P19" s="8">
        <v>75</v>
      </c>
      <c r="Q19" s="8">
        <v>83</v>
      </c>
      <c r="R19" s="7">
        <v>92</v>
      </c>
      <c r="S19" s="7">
        <v>97</v>
      </c>
      <c r="T19" s="7">
        <v>100</v>
      </c>
      <c r="U19" s="7">
        <v>100</v>
      </c>
      <c r="V19" s="6">
        <f>SUM(P19:U19)</f>
        <v>547</v>
      </c>
      <c r="W19" s="8">
        <f>AVERAGE(P19:U19)</f>
        <v>91.166666666666671</v>
      </c>
      <c r="X19" s="6">
        <f>MIN(P19:U19)</f>
        <v>75</v>
      </c>
      <c r="Y19" s="6">
        <f>MAX(P19:U19)</f>
        <v>100</v>
      </c>
    </row>
    <row r="20" spans="1:25" x14ac:dyDescent="0.2">
      <c r="E20" s="4"/>
      <c r="F20" s="5" t="s">
        <v>17</v>
      </c>
      <c r="G20" s="4">
        <v>4</v>
      </c>
      <c r="H20" s="4"/>
      <c r="I20" s="4" t="s">
        <v>22</v>
      </c>
      <c r="J20" s="4">
        <v>350000</v>
      </c>
      <c r="M20" s="7">
        <v>8</v>
      </c>
      <c r="N20" s="8"/>
      <c r="O20" s="7" t="s">
        <v>41</v>
      </c>
      <c r="P20" s="8">
        <v>81</v>
      </c>
      <c r="Q20" s="8">
        <v>84</v>
      </c>
      <c r="R20" s="7">
        <v>90</v>
      </c>
      <c r="S20" s="7">
        <v>96</v>
      </c>
      <c r="T20" s="7">
        <v>100</v>
      </c>
      <c r="U20" s="7">
        <v>100</v>
      </c>
      <c r="V20" s="6">
        <f>SUM(P20:U20)</f>
        <v>551</v>
      </c>
      <c r="W20" s="8">
        <f>AVERAGE(P20:U20)</f>
        <v>91.833333333333329</v>
      </c>
      <c r="X20" s="6">
        <f>MIN(P20:U20)</f>
        <v>81</v>
      </c>
      <c r="Y20" s="6">
        <f>MAX(P20:U20)</f>
        <v>100</v>
      </c>
    </row>
    <row r="21" spans="1:25" x14ac:dyDescent="0.2">
      <c r="E21" s="4"/>
      <c r="F21" s="5" t="s">
        <v>18</v>
      </c>
      <c r="G21" s="4">
        <v>3</v>
      </c>
      <c r="H21" s="4"/>
      <c r="I21" s="4"/>
      <c r="J21" s="4"/>
      <c r="M21" s="7">
        <v>9</v>
      </c>
      <c r="N21" s="8"/>
      <c r="O21" s="7" t="s">
        <v>42</v>
      </c>
      <c r="P21" s="8">
        <v>85</v>
      </c>
      <c r="Q21" s="8">
        <v>82</v>
      </c>
      <c r="R21" s="7">
        <v>92</v>
      </c>
      <c r="S21" s="7">
        <v>98</v>
      </c>
      <c r="T21" s="7">
        <v>100</v>
      </c>
      <c r="U21" s="7">
        <v>100</v>
      </c>
      <c r="V21" s="6">
        <f>SUM(P21:U21)</f>
        <v>557</v>
      </c>
      <c r="W21" s="8">
        <f>AVERAGE(P21:U21)</f>
        <v>92.833333333333329</v>
      </c>
      <c r="X21" s="6">
        <f>MIN(P21:U21)</f>
        <v>82</v>
      </c>
      <c r="Y21" s="6">
        <f>MAX(P21:U21)</f>
        <v>100</v>
      </c>
    </row>
    <row r="22" spans="1:25" x14ac:dyDescent="0.2">
      <c r="E22" s="10"/>
      <c r="F22" s="10"/>
      <c r="G22" s="10"/>
      <c r="H22" s="10"/>
      <c r="I22" s="10"/>
      <c r="J22" s="4">
        <f>SUM(G9:G14)</f>
        <v>920000</v>
      </c>
      <c r="M22" s="7">
        <v>10</v>
      </c>
      <c r="N22" s="8"/>
      <c r="O22" s="7" t="s">
        <v>43</v>
      </c>
      <c r="P22" s="8">
        <v>90</v>
      </c>
      <c r="Q22" s="8">
        <v>84</v>
      </c>
      <c r="R22" s="7">
        <v>88</v>
      </c>
      <c r="S22" s="7">
        <v>97</v>
      </c>
      <c r="T22" s="7">
        <v>100</v>
      </c>
      <c r="U22" s="7">
        <v>95</v>
      </c>
      <c r="V22" s="6">
        <f>SUM(P22:U22)</f>
        <v>554</v>
      </c>
      <c r="W22" s="8">
        <f>AVERAGE(P22:U22)</f>
        <v>92.333333333333329</v>
      </c>
      <c r="X22" s="6">
        <f>MIN(P22:U22)</f>
        <v>84</v>
      </c>
      <c r="Y22" s="6">
        <f>MAX(P22:U22)</f>
        <v>100</v>
      </c>
    </row>
    <row r="23" spans="1:25" x14ac:dyDescent="0.2">
      <c r="M23" s="7">
        <v>11</v>
      </c>
      <c r="N23" s="8"/>
      <c r="O23" s="7" t="s">
        <v>44</v>
      </c>
      <c r="P23" s="8">
        <v>70</v>
      </c>
      <c r="Q23" s="8">
        <v>86</v>
      </c>
      <c r="R23" s="7">
        <v>90</v>
      </c>
      <c r="S23" s="7">
        <v>93</v>
      </c>
      <c r="T23" s="7">
        <v>100</v>
      </c>
      <c r="U23" s="7">
        <v>95</v>
      </c>
      <c r="V23" s="6">
        <f>SUM(P23:U23)</f>
        <v>534</v>
      </c>
      <c r="W23" s="8">
        <f>AVERAGE(P23:U23)</f>
        <v>89</v>
      </c>
      <c r="X23" s="6">
        <f>MIN(P23:U23)</f>
        <v>70</v>
      </c>
      <c r="Y23" s="6">
        <f>MAX(P23:U23)</f>
        <v>100</v>
      </c>
    </row>
    <row r="24" spans="1:25" x14ac:dyDescent="0.2">
      <c r="M24" s="7">
        <v>12</v>
      </c>
      <c r="N24" s="8"/>
      <c r="O24" s="7" t="s">
        <v>45</v>
      </c>
      <c r="P24" s="8">
        <v>75</v>
      </c>
      <c r="Q24" s="8">
        <v>85</v>
      </c>
      <c r="R24" s="7">
        <v>90</v>
      </c>
      <c r="S24" s="7">
        <v>92</v>
      </c>
      <c r="T24" s="7">
        <v>100</v>
      </c>
      <c r="U24" s="7">
        <v>95</v>
      </c>
      <c r="V24" s="6">
        <f>SUM(P24:U24)</f>
        <v>537</v>
      </c>
      <c r="W24" s="8">
        <f>AVERAGE(P24:U24)</f>
        <v>89.5</v>
      </c>
      <c r="X24" s="6">
        <f>MIN(P24:U24)</f>
        <v>75</v>
      </c>
      <c r="Y24" s="6">
        <f>MAX(P24:U24)</f>
        <v>100</v>
      </c>
    </row>
    <row r="25" spans="1:25" ht="17" thickBot="1" x14ac:dyDescent="0.25"/>
    <row r="26" spans="1:25" ht="16" customHeight="1" x14ac:dyDescent="0.2">
      <c r="E26" s="12" t="s">
        <v>26</v>
      </c>
      <c r="F26" s="13"/>
      <c r="G26" s="13"/>
      <c r="H26" s="13"/>
      <c r="I26" s="13"/>
      <c r="J26" s="14"/>
      <c r="N26" s="20" t="s">
        <v>47</v>
      </c>
      <c r="O26" s="20"/>
      <c r="P26" s="21">
        <v>12</v>
      </c>
    </row>
    <row r="27" spans="1:25" ht="16" customHeight="1" x14ac:dyDescent="0.2">
      <c r="E27" s="15"/>
      <c r="F27" s="11"/>
      <c r="G27" s="11"/>
      <c r="H27" s="11"/>
      <c r="I27" s="11"/>
      <c r="J27" s="16"/>
      <c r="N27" s="20" t="s">
        <v>48</v>
      </c>
      <c r="O27" s="20"/>
      <c r="P27" s="21">
        <f>MEDIAN(P13:U24)</f>
        <v>92</v>
      </c>
    </row>
    <row r="28" spans="1:25" ht="16" customHeight="1" x14ac:dyDescent="0.2">
      <c r="E28" s="15"/>
      <c r="F28" s="11"/>
      <c r="G28" s="11"/>
      <c r="H28" s="11"/>
      <c r="I28" s="11"/>
      <c r="J28" s="16"/>
    </row>
    <row r="29" spans="1:25" ht="16" customHeight="1" thickBot="1" x14ac:dyDescent="0.25">
      <c r="E29" s="17"/>
      <c r="F29" s="18"/>
      <c r="G29" s="18"/>
      <c r="H29" s="18"/>
      <c r="I29" s="18"/>
      <c r="J29" s="19"/>
    </row>
  </sheetData>
  <mergeCells count="14">
    <mergeCell ref="Q7:U7"/>
    <mergeCell ref="M10:M12"/>
    <mergeCell ref="N10:N12"/>
    <mergeCell ref="O10:O12"/>
    <mergeCell ref="P10:U11"/>
    <mergeCell ref="V10:Y11"/>
    <mergeCell ref="E26:J29"/>
    <mergeCell ref="N27:O27"/>
    <mergeCell ref="N26:O26"/>
    <mergeCell ref="I8:J8"/>
    <mergeCell ref="E5:J6"/>
    <mergeCell ref="E7:J7"/>
    <mergeCell ref="M8:N8"/>
    <mergeCell ref="M9:N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2021-12-04T02:25:18Z</dcterms:created>
  <dcterms:modified xsi:type="dcterms:W3CDTF">2021-12-04T07:26:40Z</dcterms:modified>
</cp:coreProperties>
</file>