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ARM(AutoReportMaker)/양식/"/>
    </mc:Choice>
  </mc:AlternateContent>
  <xr:revisionPtr revIDLastSave="621" documentId="8_{AB8CEDA2-EA1D-45D3-A3A8-1A78229709CA}" xr6:coauthVersionLast="47" xr6:coauthVersionMax="47" xr10:uidLastSave="{255ACDD6-7E0F-4A20-9D2C-C54933ECF8B9}"/>
  <bookViews>
    <workbookView minimized="1" xWindow="30555" yWindow="720" windowWidth="28800" windowHeight="15315" tabRatio="888" activeTab="1" xr2:uid="{8BC7A384-D790-4EA7-8F3E-2A249118706A}"/>
  </bookViews>
  <sheets>
    <sheet name="TEST REPORT" sheetId="15" r:id="rId1"/>
    <sheet name="BAT" sheetId="57" r:id="rId2"/>
  </sheets>
  <definedNames>
    <definedName name="_xlnm._FilterDatabase" localSheetId="1" hidden="1">BAT!$A$8:$R$9</definedName>
    <definedName name="_xlnm._FilterDatabase" localSheetId="0" hidden="1">'TEST REPORT'!#REF!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7" l="1"/>
  <c r="A100" i="57" l="1"/>
  <c r="D2" i="57" l="1"/>
  <c r="A84" i="57"/>
  <c r="A85" i="57"/>
  <c r="A86" i="57"/>
  <c r="A87" i="57"/>
  <c r="A88" i="57"/>
  <c r="A89" i="57"/>
  <c r="A90" i="57"/>
  <c r="A91" i="57"/>
  <c r="A92" i="57"/>
  <c r="A93" i="57"/>
  <c r="A94" i="57"/>
  <c r="A95" i="57"/>
  <c r="A96" i="57"/>
  <c r="A97" i="57"/>
  <c r="A98" i="57"/>
  <c r="A99" i="57"/>
  <c r="A101" i="57"/>
  <c r="A102" i="57"/>
  <c r="A103" i="57"/>
  <c r="A104" i="57"/>
  <c r="A105" i="57"/>
  <c r="A106" i="57"/>
  <c r="A107" i="57"/>
  <c r="A108" i="57"/>
  <c r="A9" i="57"/>
  <c r="A10" i="57"/>
  <c r="A11" i="57"/>
  <c r="A12" i="57"/>
  <c r="A13" i="57"/>
  <c r="A14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A31" i="57"/>
  <c r="A32" i="57"/>
  <c r="A33" i="57"/>
  <c r="A34" i="57"/>
  <c r="A35" i="57"/>
  <c r="A36" i="57"/>
  <c r="A37" i="57"/>
  <c r="A38" i="57"/>
  <c r="A39" i="57"/>
  <c r="A40" i="57"/>
  <c r="A41" i="57"/>
  <c r="A42" i="57"/>
  <c r="A43" i="57"/>
  <c r="A44" i="57"/>
  <c r="A45" i="57"/>
  <c r="A46" i="57"/>
  <c r="A47" i="57"/>
  <c r="A48" i="57"/>
  <c r="A49" i="57"/>
  <c r="A50" i="57"/>
  <c r="A51" i="57"/>
  <c r="A52" i="57"/>
  <c r="A53" i="57"/>
  <c r="A54" i="57"/>
  <c r="A55" i="57"/>
  <c r="A56" i="57"/>
  <c r="A57" i="57"/>
  <c r="A58" i="57"/>
  <c r="A59" i="57"/>
  <c r="A60" i="57"/>
  <c r="A61" i="57"/>
  <c r="A62" i="57"/>
  <c r="A63" i="57"/>
  <c r="A64" i="57"/>
  <c r="A65" i="57"/>
  <c r="A66" i="57"/>
  <c r="A67" i="57"/>
  <c r="A68" i="57"/>
  <c r="A69" i="57"/>
  <c r="A70" i="57"/>
  <c r="A71" i="57"/>
  <c r="A72" i="57"/>
  <c r="A73" i="57"/>
  <c r="A74" i="57"/>
  <c r="A75" i="57"/>
  <c r="A76" i="57"/>
  <c r="A77" i="57"/>
  <c r="A78" i="57"/>
  <c r="A79" i="57"/>
  <c r="A80" i="57"/>
  <c r="A81" i="57"/>
  <c r="A82" i="57"/>
  <c r="A83" i="57"/>
  <c r="A109" i="57"/>
  <c r="A110" i="57"/>
  <c r="A111" i="57"/>
  <c r="A112" i="57"/>
  <c r="A113" i="57"/>
  <c r="A114" i="57"/>
  <c r="A115" i="57"/>
  <c r="A116" i="57"/>
  <c r="E11" i="15" a="1"/>
  <c r="E11" i="15" l="1"/>
  <c r="D6" i="57" l="1"/>
  <c r="D5" i="57"/>
  <c r="D4" i="57"/>
  <c r="F11" i="15" a="1"/>
  <c r="G11" i="15" a="1"/>
  <c r="H11" i="15" a="1"/>
  <c r="F11" i="15" l="1"/>
  <c r="G11" i="15"/>
  <c r="H11" i="15"/>
  <c r="B2" i="57"/>
  <c r="I11" i="15" a="1"/>
  <c r="I11" i="15" l="1"/>
  <c r="C11" i="15" s="1"/>
  <c r="B4" i="57"/>
  <c r="B3" i="57"/>
  <c r="D11" i="15" l="1"/>
  <c r="B21" i="15" l="1"/>
  <c r="B22" i="15"/>
  <c r="B24" i="15" l="1"/>
  <c r="B23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김희진_QA2팀</author>
  </authors>
  <commentList>
    <comment ref="B2" authorId="0" shapeId="0" xr:uid="{4C8F6517-13AA-4988-8ACC-B3578CA9EA02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숨김처리</t>
        </r>
      </text>
    </comment>
    <comment ref="I5" authorId="0" shapeId="0" xr:uid="{96C3B9D2-5A25-49FB-A87F-F84CCCBC9F8F}">
      <text>
        <r>
          <rPr>
            <sz val="9"/>
            <color indexed="81"/>
            <rFont val="돋움"/>
            <family val="3"/>
            <charset val="129"/>
          </rPr>
          <t>리스트 박스에서 차수 선택</t>
        </r>
      </text>
    </comment>
    <comment ref="B7" authorId="0" shapeId="0" xr:uid="{3581A71B-93E0-4356-84C9-AA28F2B6DEF4}">
      <text>
        <r>
          <rPr>
            <sz val="9"/>
            <color indexed="81"/>
            <rFont val="돋움"/>
            <family val="3"/>
            <charset val="129"/>
          </rPr>
          <t>하단에 '개인별 테스트 수행 정보' 표의 시작 일자 / 종료 일자 입력 시 자동 입력되도록 수식처리</t>
        </r>
      </text>
    </comment>
    <comment ref="D7" authorId="0" shapeId="0" xr:uid="{89935C62-F195-4CCD-A861-A70CD31D673D}">
      <text>
        <r>
          <rPr>
            <sz val="9"/>
            <color indexed="81"/>
            <rFont val="돋움"/>
            <family val="3"/>
            <charset val="129"/>
          </rPr>
          <t>하단에 '개인별 테스트 수행 정보' 표의 수행자 입력 시 자동 입력되도록 수식처리</t>
        </r>
      </text>
    </comment>
    <comment ref="I7" authorId="0" shapeId="0" xr:uid="{94E0ADCF-2A4F-4AD0-A7A1-698EA8DB1BBA}">
      <text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수행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입력됨</t>
        </r>
      </text>
    </comment>
    <comment ref="B10" authorId="0" shapeId="0" xr:uid="{F3AF04E2-3F4D-4985-9606-061E0BB9BD8B}">
      <text>
        <r>
          <rPr>
            <sz val="9"/>
            <color indexed="81"/>
            <rFont val="돋움"/>
            <family val="3"/>
            <charset val="129"/>
          </rPr>
          <t>성공률</t>
        </r>
        <r>
          <rPr>
            <sz val="9"/>
            <color indexed="81"/>
            <rFont val="Tahoma"/>
            <family val="2"/>
          </rPr>
          <t>: Pass/TOTAL</t>
        </r>
      </text>
    </comment>
    <comment ref="C10" authorId="0" shapeId="0" xr:uid="{059A8E34-DC94-4E70-B11D-1CFD6E00AE33}">
      <text>
        <r>
          <rPr>
            <sz val="9"/>
            <color indexed="81"/>
            <rFont val="돋움"/>
            <family val="3"/>
            <charset val="129"/>
          </rPr>
          <t>성공률</t>
        </r>
        <r>
          <rPr>
            <sz val="9"/>
            <color indexed="81"/>
            <rFont val="Tahoma"/>
            <family val="2"/>
          </rPr>
          <t>: Pass/TOTAL</t>
        </r>
      </text>
    </comment>
    <comment ref="D10" authorId="0" shapeId="0" xr:uid="{43DC2E39-38C8-41C1-9CE8-976C00292200}">
      <text>
        <r>
          <rPr>
            <sz val="9"/>
            <color indexed="81"/>
            <rFont val="돋움"/>
            <family val="3"/>
            <charset val="129"/>
          </rPr>
          <t>수행률</t>
        </r>
        <r>
          <rPr>
            <sz val="9"/>
            <color indexed="81"/>
            <rFont val="Tahoma"/>
            <family val="2"/>
          </rPr>
          <t>: (Pass+Fail)/TOTAL</t>
        </r>
      </text>
    </comment>
    <comment ref="C21" authorId="0" shapeId="0" xr:uid="{0A42CEFB-910F-4032-AF8F-0E3CB295DEA8}">
      <text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수식을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ECC90AF2-98BC-4D37-ABF2-D23B658DACCD}">
      <text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수식을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</text>
    </comment>
    <comment ref="C23" authorId="0" shapeId="0" xr:uid="{05FA4B07-CE3A-4AC3-B9C9-9F6FC31445B4}">
      <text>
        <r>
          <rPr>
            <sz val="9"/>
            <color indexed="81"/>
            <rFont val="돋움"/>
            <family val="3"/>
            <charset val="129"/>
          </rPr>
          <t>여러 시트를 사용 할 경우
수식을 지우 뒤 직접 기입</t>
        </r>
      </text>
    </comment>
    <comment ref="C24" authorId="0" shapeId="0" xr:uid="{0377BEE6-A7E5-4CE1-8216-81C98956841C}">
      <text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수식을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NHNGames</author>
  </authors>
  <commentList>
    <comment ref="C2" authorId="0" shapeId="0" xr:uid="{94D01DF7-AB03-41FE-B4B7-8D5DE7C5D8D5}">
      <text>
        <r>
          <rPr>
            <sz val="9"/>
            <color indexed="81"/>
            <rFont val="맑은 고딕"/>
            <family val="3"/>
            <charset val="129"/>
            <scheme val="major"/>
          </rPr>
          <t>기대결과와 실제 결과가 일치</t>
        </r>
      </text>
    </comment>
    <comment ref="C3" authorId="0" shapeId="0" xr:uid="{E445A030-3C5A-4FDE-87F8-97C358ACB4F1}">
      <text>
        <r>
          <rPr>
            <sz val="9"/>
            <color indexed="81"/>
            <rFont val="맑은 고딕"/>
            <family val="3"/>
            <charset val="129"/>
            <scheme val="major"/>
          </rPr>
          <t>기대결과와 실제 결과가 불일치</t>
        </r>
      </text>
    </comment>
    <comment ref="C4" authorId="0" shapeId="0" xr:uid="{AEBE2C6B-3092-4EFB-9674-FF75387253F8}">
      <text>
        <r>
          <rPr>
            <sz val="9"/>
            <color indexed="81"/>
            <rFont val="맑은 고딕"/>
            <family val="3"/>
            <charset val="129"/>
            <scheme val="major"/>
          </rPr>
          <t>상위 기능의 Fail로 인하여 하위 기능에 대한 테스트가 불가능한 상태</t>
        </r>
      </text>
    </comment>
    <comment ref="C5" authorId="0" shapeId="0" xr:uid="{97D45F15-5C19-4D62-8960-06B85FA32619}">
      <text>
        <r>
          <rPr>
            <sz val="9"/>
            <color indexed="81"/>
            <rFont val="맑은 고딕"/>
            <family val="3"/>
            <charset val="129"/>
            <scheme val="major"/>
          </rPr>
          <t>유관부서와 협의하에 테스트하지 않음
혹은, 해당 파트에서 테스트 할 수 없는 것</t>
        </r>
      </text>
    </comment>
    <comment ref="C6" authorId="0" shapeId="0" xr:uid="{36CB63D9-5081-42CB-9FFC-AB2005DF95F9}">
      <text>
        <r>
          <rPr>
            <sz val="9"/>
            <color indexed="81"/>
            <rFont val="맑은 고딕"/>
            <family val="3"/>
            <charset val="129"/>
            <scheme val="major"/>
          </rPr>
          <t>해당 내용이 유관 부서와의 협의하에 결정된 일정내에 추가되기로 합의된 사항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<sst xmlns="http://schemas.openxmlformats.org/spreadsheetml/2006/main" count="650" uniqueCount="261">
  <si>
    <t>TEST REPORT</t>
    <phoneticPr fontId="1" type="noConversion"/>
  </si>
  <si>
    <t>◆ 테스트 정보</t>
    <phoneticPr fontId="1" type="noConversion"/>
  </si>
  <si>
    <t>테스트 대상</t>
    <phoneticPr fontId="1" type="noConversion"/>
  </si>
  <si>
    <t>QA 차수</t>
    <phoneticPr fontId="1" type="noConversion"/>
  </si>
  <si>
    <t>최종</t>
  </si>
  <si>
    <t>라이브 배포 예정일</t>
    <phoneticPr fontId="1" type="noConversion"/>
  </si>
  <si>
    <t>수행 기간</t>
    <phoneticPr fontId="1" type="noConversion"/>
  </si>
  <si>
    <t>수행 인원</t>
    <phoneticPr fontId="1" type="noConversion"/>
  </si>
  <si>
    <t>박남주, 노진석, 성민석, 김영현, 황정수, 양재민</t>
    <phoneticPr fontId="1" type="noConversion"/>
  </si>
  <si>
    <t>6명</t>
    <phoneticPr fontId="1" type="noConversion"/>
  </si>
  <si>
    <t>◆ 테스트 결과</t>
    <phoneticPr fontId="1" type="noConversion"/>
  </si>
  <si>
    <t>컨텐츠</t>
    <phoneticPr fontId="1" type="noConversion"/>
  </si>
  <si>
    <t>성공률(%)</t>
    <phoneticPr fontId="1" type="noConversion"/>
  </si>
  <si>
    <t>수행률(%)</t>
    <phoneticPr fontId="1" type="noConversion"/>
  </si>
  <si>
    <t>Pass</t>
    <phoneticPr fontId="1" type="noConversion"/>
  </si>
  <si>
    <t>Fail</t>
    <phoneticPr fontId="1" type="noConversion"/>
  </si>
  <si>
    <t>N/A</t>
    <phoneticPr fontId="1" type="noConversion"/>
  </si>
  <si>
    <t>N/T</t>
    <phoneticPr fontId="1" type="noConversion"/>
  </si>
  <si>
    <t>TOTAL</t>
    <phoneticPr fontId="1" type="noConversion"/>
  </si>
  <si>
    <t>BAT</t>
  </si>
  <si>
    <t>◆ 테스트 환경 정보</t>
    <phoneticPr fontId="1" type="noConversion"/>
  </si>
  <si>
    <t>서버</t>
    <phoneticPr fontId="1" type="noConversion"/>
  </si>
  <si>
    <t>클라이언트</t>
    <phoneticPr fontId="1" type="noConversion"/>
  </si>
  <si>
    <t>알파</t>
    <phoneticPr fontId="1" type="noConversion"/>
  </si>
  <si>
    <t>알파 서버 그룹 01 ~ 04</t>
    <phoneticPr fontId="1" type="noConversion"/>
  </si>
  <si>
    <t>AOS</t>
    <phoneticPr fontId="1" type="noConversion"/>
  </si>
  <si>
    <t>iOS</t>
    <phoneticPr fontId="1" type="noConversion"/>
  </si>
  <si>
    <t>라이브</t>
    <phoneticPr fontId="1" type="noConversion"/>
  </si>
  <si>
    <t>◆ 참고 사항</t>
    <phoneticPr fontId="1" type="noConversion"/>
  </si>
  <si>
    <t>◆ 개인별 테스트 수행 정보</t>
    <phoneticPr fontId="1" type="noConversion"/>
  </si>
  <si>
    <t>수행자</t>
    <phoneticPr fontId="1" type="noConversion"/>
  </si>
  <si>
    <t>시작 일자</t>
    <phoneticPr fontId="1" type="noConversion"/>
  </si>
  <si>
    <t>종료 일자</t>
    <phoneticPr fontId="1" type="noConversion"/>
  </si>
  <si>
    <t>비고</t>
  </si>
  <si>
    <t>박남주</t>
    <phoneticPr fontId="1" type="noConversion"/>
  </si>
  <si>
    <t>노진석</t>
    <phoneticPr fontId="1" type="noConversion"/>
  </si>
  <si>
    <t>성민석</t>
    <phoneticPr fontId="1" type="noConversion"/>
  </si>
  <si>
    <t>김영현</t>
    <phoneticPr fontId="1" type="noConversion"/>
  </si>
  <si>
    <t>황정수</t>
    <phoneticPr fontId="1" type="noConversion"/>
  </si>
  <si>
    <t>양재민</t>
    <phoneticPr fontId="1" type="noConversion"/>
  </si>
  <si>
    <t>Test Info</t>
  </si>
  <si>
    <t>Reference Details</t>
    <phoneticPr fontId="1" type="noConversion"/>
  </si>
  <si>
    <t>Total Case</t>
    <phoneticPr fontId="5" type="noConversion"/>
  </si>
  <si>
    <t>Remain Case</t>
    <phoneticPr fontId="4" type="noConversion"/>
  </si>
  <si>
    <t>Fail</t>
    <phoneticPr fontId="4" type="noConversion"/>
  </si>
  <si>
    <t>Pass Rate</t>
    <phoneticPr fontId="4" type="noConversion"/>
  </si>
  <si>
    <t>Test Start</t>
    <phoneticPr fontId="4" type="noConversion"/>
  </si>
  <si>
    <t>Test End</t>
    <phoneticPr fontId="4" type="noConversion"/>
  </si>
  <si>
    <t>Category2</t>
  </si>
  <si>
    <t>Result</t>
    <phoneticPr fontId="1" type="noConversion"/>
  </si>
  <si>
    <t>수행자</t>
    <phoneticPr fontId="4" type="noConversion"/>
  </si>
  <si>
    <t>인벤토리</t>
  </si>
  <si>
    <t>Pass</t>
  </si>
  <si>
    <t>매터리얼</t>
  </si>
  <si>
    <t>Not Tested</t>
  </si>
  <si>
    <t>Not Available</t>
  </si>
  <si>
    <t>커뮤니티</t>
  </si>
  <si>
    <t>기억</t>
  </si>
  <si>
    <t>스킬</t>
  </si>
  <si>
    <t>옵션</t>
    <phoneticPr fontId="1" type="noConversion"/>
  </si>
  <si>
    <t>캐릭터</t>
    <phoneticPr fontId="1" type="noConversion"/>
  </si>
  <si>
    <t>랭킹</t>
    <phoneticPr fontId="1" type="noConversion"/>
  </si>
  <si>
    <t>거래소</t>
  </si>
  <si>
    <t>Next Event</t>
  </si>
  <si>
    <t>CID</t>
  </si>
  <si>
    <t>Category1</t>
  </si>
  <si>
    <t>Category3</t>
  </si>
  <si>
    <t>CHECK LIST</t>
  </si>
  <si>
    <t>수행일</t>
    <phoneticPr fontId="1" type="noConversion"/>
  </si>
  <si>
    <t>IOS</t>
    <phoneticPr fontId="1" type="noConversion"/>
  </si>
  <si>
    <t>수행자</t>
  </si>
  <si>
    <t>BTS</t>
  </si>
  <si>
    <t>Comment</t>
  </si>
  <si>
    <t>작성자</t>
  </si>
  <si>
    <t>작성 일자</t>
  </si>
  <si>
    <t>타이틀명</t>
  </si>
  <si>
    <t>문서 버전</t>
  </si>
  <si>
    <t>설치</t>
    <phoneticPr fontId="1" type="noConversion"/>
  </si>
  <si>
    <t>앱실행</t>
    <phoneticPr fontId="1" type="noConversion"/>
  </si>
  <si>
    <t>다운로드</t>
    <phoneticPr fontId="1" type="noConversion"/>
  </si>
  <si>
    <t>클라이언트 실행 및 리소스 다운로드</t>
    <phoneticPr fontId="1" type="noConversion"/>
  </si>
  <si>
    <t>성민석</t>
  </si>
  <si>
    <t>KR R2M</t>
    <phoneticPr fontId="1" type="noConversion"/>
  </si>
  <si>
    <t>로그인</t>
    <phoneticPr fontId="1" type="noConversion"/>
  </si>
  <si>
    <t>3rd</t>
    <phoneticPr fontId="1" type="noConversion"/>
  </si>
  <si>
    <t>서드파티 로그인 가능(구글/페북/애플/네이버/게스트)</t>
    <phoneticPr fontId="1" type="noConversion"/>
  </si>
  <si>
    <t>AOS : 게스트 생성 제한</t>
    <phoneticPr fontId="1" type="noConversion"/>
  </si>
  <si>
    <t>서버 접속</t>
    <phoneticPr fontId="1" type="noConversion"/>
  </si>
  <si>
    <t>서버 선택 페이지</t>
    <phoneticPr fontId="1" type="noConversion"/>
  </si>
  <si>
    <t>서버 변경</t>
    <phoneticPr fontId="1" type="noConversion"/>
  </si>
  <si>
    <t>서버 목록 노출</t>
    <phoneticPr fontId="1" type="noConversion"/>
  </si>
  <si>
    <t>김영현</t>
  </si>
  <si>
    <t>서버 선택</t>
    <phoneticPr fontId="1" type="noConversion"/>
  </si>
  <si>
    <t>접속 목표 서버 변경</t>
    <phoneticPr fontId="1" type="noConversion"/>
  </si>
  <si>
    <t>내 캐릭터 찾기</t>
    <phoneticPr fontId="1" type="noConversion"/>
  </si>
  <si>
    <t>접속 계정 내 캐릭터 목록 노출</t>
    <phoneticPr fontId="1" type="noConversion"/>
  </si>
  <si>
    <t>특정 캐릭터 선택 시 해당 캐릭터 접속</t>
    <phoneticPr fontId="1" type="noConversion"/>
  </si>
  <si>
    <t>인게임 접속</t>
    <phoneticPr fontId="1" type="noConversion"/>
  </si>
  <si>
    <t>캐릭터 선택 페이지</t>
    <phoneticPr fontId="1" type="noConversion"/>
  </si>
  <si>
    <t>캐릭터 생성</t>
    <phoneticPr fontId="1" type="noConversion"/>
  </si>
  <si>
    <t>신규 캐릭터 생성 가능</t>
    <phoneticPr fontId="1" type="noConversion"/>
  </si>
  <si>
    <t>캐릭터 삭제</t>
    <phoneticPr fontId="1" type="noConversion"/>
  </si>
  <si>
    <t>기존 캐릭터 삭제 가능</t>
    <phoneticPr fontId="1" type="noConversion"/>
  </si>
  <si>
    <t>페이지 이동</t>
    <phoneticPr fontId="1" type="noConversion"/>
  </si>
  <si>
    <t>캐릭터 1,2 페이지 이동 가능</t>
    <phoneticPr fontId="1" type="noConversion"/>
  </si>
  <si>
    <t>게임 시작 버튼 터치 시, 인게임 접속</t>
    <phoneticPr fontId="1" type="noConversion"/>
  </si>
  <si>
    <t>로딩 페이지</t>
    <phoneticPr fontId="1" type="noConversion"/>
  </si>
  <si>
    <t>로딩 페이지 로드 및 로딩바 정상 작동</t>
    <phoneticPr fontId="1" type="noConversion"/>
  </si>
  <si>
    <t>인게임</t>
    <phoneticPr fontId="1" type="noConversion"/>
  </si>
  <si>
    <t>상단 HUD</t>
    <phoneticPr fontId="1" type="noConversion"/>
  </si>
  <si>
    <t>좌측</t>
    <phoneticPr fontId="1" type="noConversion"/>
  </si>
  <si>
    <t>캐릭터/버프정보/네비게이션/성향치/유피테르</t>
    <phoneticPr fontId="1" type="noConversion"/>
  </si>
  <si>
    <t>중앙</t>
    <phoneticPr fontId="1" type="noConversion"/>
  </si>
  <si>
    <t>골드/다이아 (터치 시, 유료상점 오픈)</t>
    <phoneticPr fontId="1" type="noConversion"/>
  </si>
  <si>
    <t>우측</t>
    <phoneticPr fontId="1" type="noConversion"/>
  </si>
  <si>
    <t>25개 메뉴 버튼 작동(230321 기준 총 25개)</t>
    <phoneticPr fontId="1" type="noConversion"/>
  </si>
  <si>
    <t>이벤트/빠른옵션/미니맵/위치기억</t>
    <phoneticPr fontId="1" type="noConversion"/>
  </si>
  <si>
    <t>하단 HUD</t>
    <phoneticPr fontId="1" type="noConversion"/>
  </si>
  <si>
    <t>채팅/조이스틱</t>
    <phoneticPr fontId="1" type="noConversion"/>
  </si>
  <si>
    <t>퀵슬롯/경험치바</t>
    <phoneticPr fontId="1" type="noConversion"/>
  </si>
  <si>
    <t>스캔/물약슬롯/공격/자동사냥/줍기</t>
    <phoneticPr fontId="1" type="noConversion"/>
  </si>
  <si>
    <t>메뉴
(우측 HUD 순서대로)</t>
    <phoneticPr fontId="1" type="noConversion"/>
  </si>
  <si>
    <t>유료상점</t>
  </si>
  <si>
    <t>UI</t>
    <phoneticPr fontId="1" type="noConversion"/>
  </si>
  <si>
    <t>전체화면 UI 내 모든 버튼 및 스크롤 작동</t>
    <phoneticPr fontId="1" type="noConversion"/>
  </si>
  <si>
    <t>직과금 상품 구매</t>
    <phoneticPr fontId="1" type="noConversion"/>
  </si>
  <si>
    <t>상품 구매 및 아이템 획득, 사용 가능(보관함)</t>
    <phoneticPr fontId="1" type="noConversion"/>
  </si>
  <si>
    <t>다이아 상품 구매</t>
    <phoneticPr fontId="1" type="noConversion"/>
  </si>
  <si>
    <t>상품 구매 및 아이템 획득, 사용 가능</t>
    <phoneticPr fontId="1" type="noConversion"/>
  </si>
  <si>
    <t>마일리지 상품 구매</t>
    <phoneticPr fontId="1" type="noConversion"/>
  </si>
  <si>
    <t>확률정보</t>
    <phoneticPr fontId="1" type="noConversion"/>
  </si>
  <si>
    <t>버튼 선택 시 웹뷰 팝업</t>
    <phoneticPr fontId="1" type="noConversion"/>
  </si>
  <si>
    <t>보관함</t>
    <phoneticPr fontId="1" type="noConversion"/>
  </si>
  <si>
    <t>버튼 선택 시 유료상점 구매 상품 내역 팝업</t>
    <phoneticPr fontId="1" type="noConversion"/>
  </si>
  <si>
    <t>김기민</t>
  </si>
  <si>
    <t>팝업 내 모든 버튼 및 스크롤 작동</t>
    <phoneticPr fontId="1" type="noConversion"/>
  </si>
  <si>
    <t>아이템 사용</t>
    <phoneticPr fontId="1" type="noConversion"/>
  </si>
  <si>
    <t>인벤토리 아이템 사용 시 장착or소모 작동</t>
    <phoneticPr fontId="1" type="noConversion"/>
  </si>
  <si>
    <t>아이템 상세 정보</t>
    <phoneticPr fontId="1" type="noConversion"/>
  </si>
  <si>
    <t>아이템 길게 터치 or 상세 버튼 터치 시, 상세 팝업 오픈</t>
    <phoneticPr fontId="1" type="noConversion"/>
  </si>
  <si>
    <t>던전</t>
  </si>
  <si>
    <t>텔레포트</t>
    <phoneticPr fontId="1" type="noConversion"/>
  </si>
  <si>
    <t>해당 지역으로 텔레포트 및 비용 소모 확인</t>
    <phoneticPr fontId="1" type="noConversion"/>
  </si>
  <si>
    <t>황정수</t>
  </si>
  <si>
    <t>판매 등록</t>
    <phoneticPr fontId="1" type="noConversion"/>
  </si>
  <si>
    <t>아이템 판매 등록 가능</t>
    <phoneticPr fontId="1" type="noConversion"/>
  </si>
  <si>
    <t>구입</t>
    <phoneticPr fontId="1" type="noConversion"/>
  </si>
  <si>
    <t>판매 등록된 아이템 구매 및 다이아 소모</t>
    <phoneticPr fontId="1" type="noConversion"/>
  </si>
  <si>
    <t>정산</t>
    <phoneticPr fontId="1" type="noConversion"/>
  </si>
  <si>
    <t>판매 완료된 아이템에 대한 다이아 획득</t>
    <phoneticPr fontId="1" type="noConversion"/>
  </si>
  <si>
    <t>퀘스트</t>
  </si>
  <si>
    <t>진행</t>
  </si>
  <si>
    <t>미션/업적 퀘스트 진행 및 보상 획득</t>
  </si>
  <si>
    <t>변신</t>
  </si>
  <si>
    <t>보조성장</t>
    <phoneticPr fontId="1" type="noConversion"/>
  </si>
  <si>
    <t>보조 성장 확장 가능</t>
    <phoneticPr fontId="1" type="noConversion"/>
  </si>
  <si>
    <t>성장 효과</t>
    <phoneticPr fontId="1" type="noConversion"/>
  </si>
  <si>
    <t>성장 효과 활성화 가능</t>
    <phoneticPr fontId="1" type="noConversion"/>
  </si>
  <si>
    <t>확률 정보 버튼 선택 시 웹뷰 팝업</t>
    <phoneticPr fontId="1" type="noConversion"/>
  </si>
  <si>
    <t>서번트</t>
    <phoneticPr fontId="1" type="noConversion"/>
  </si>
  <si>
    <t>슬롯 강화 버튼 선택 시 슬롯 강화 UI 진입</t>
    <phoneticPr fontId="1" type="noConversion"/>
  </si>
  <si>
    <t>장착/해제</t>
    <phoneticPr fontId="1" type="noConversion"/>
  </si>
  <si>
    <t>매터리얼 장착/해제 및 능력치 적용</t>
    <phoneticPr fontId="1" type="noConversion"/>
  </si>
  <si>
    <t>합성</t>
    <phoneticPr fontId="1" type="noConversion"/>
  </si>
  <si>
    <t>매터리얼 합성 가능</t>
    <phoneticPr fontId="1" type="noConversion"/>
  </si>
  <si>
    <t>교환</t>
    <phoneticPr fontId="1" type="noConversion"/>
  </si>
  <si>
    <t>매터리얼 교환 가능</t>
    <phoneticPr fontId="1" type="noConversion"/>
  </si>
  <si>
    <t>제작</t>
  </si>
  <si>
    <t>아이템 제작</t>
    <phoneticPr fontId="1" type="noConversion"/>
  </si>
  <si>
    <t>아이템 제작 재료 소모 및 해당 아이템 획득</t>
    <phoneticPr fontId="1" type="noConversion"/>
  </si>
  <si>
    <t>길드</t>
  </si>
  <si>
    <t>창설</t>
    <phoneticPr fontId="1" type="noConversion"/>
  </si>
  <si>
    <t>신규 길드 창설 가능</t>
    <phoneticPr fontId="1" type="noConversion"/>
  </si>
  <si>
    <t>가입</t>
    <phoneticPr fontId="1" type="noConversion"/>
  </si>
  <si>
    <t>길드 가입 가능 및 출석 처리</t>
    <phoneticPr fontId="1" type="noConversion"/>
  </si>
  <si>
    <t>추방</t>
    <phoneticPr fontId="1" type="noConversion"/>
  </si>
  <si>
    <t>추방 가능</t>
    <phoneticPr fontId="1" type="noConversion"/>
  </si>
  <si>
    <t>탈퇴</t>
    <phoneticPr fontId="1" type="noConversion"/>
  </si>
  <si>
    <t>탈퇴 가능</t>
    <phoneticPr fontId="1" type="noConversion"/>
  </si>
  <si>
    <t>슬롯 강화</t>
    <phoneticPr fontId="1" type="noConversion"/>
  </si>
  <si>
    <t>강화</t>
    <phoneticPr fontId="1" type="noConversion"/>
  </si>
  <si>
    <t>장비/매터리얼 슬롯 강화 가능</t>
    <phoneticPr fontId="1" type="noConversion"/>
  </si>
  <si>
    <t>월드맵</t>
    <phoneticPr fontId="1" type="noConversion"/>
  </si>
  <si>
    <t>해당 지역으로 텔레포트</t>
    <phoneticPr fontId="1" type="noConversion"/>
  </si>
  <si>
    <t>아이템 사전</t>
    <phoneticPr fontId="1" type="noConversion"/>
  </si>
  <si>
    <t>랭킹 갱신</t>
    <phoneticPr fontId="1" type="noConversion"/>
  </si>
  <si>
    <t>10분 마다 서버 내 캐릭터 랭킹 갱신 확인</t>
    <phoneticPr fontId="1" type="noConversion"/>
  </si>
  <si>
    <t>공성/스팟</t>
    <phoneticPr fontId="1" type="noConversion"/>
  </si>
  <si>
    <t>공성/스팟 현황</t>
    <phoneticPr fontId="1" type="noConversion"/>
  </si>
  <si>
    <t>공성/스팟 현황 갱신</t>
    <phoneticPr fontId="1" type="noConversion"/>
  </si>
  <si>
    <t>스킬 사용</t>
    <phoneticPr fontId="1" type="noConversion"/>
  </si>
  <si>
    <t>임의의 스킬 사용 시, 데미지/버프/디버프 작동</t>
    <phoneticPr fontId="1" type="noConversion"/>
  </si>
  <si>
    <t>카오스 던전</t>
    <phoneticPr fontId="1" type="noConversion"/>
  </si>
  <si>
    <t>PVP</t>
    <phoneticPr fontId="1" type="noConversion"/>
  </si>
  <si>
    <t>PVP 기록</t>
    <phoneticPr fontId="1" type="noConversion"/>
  </si>
  <si>
    <t>PVP 기록 갱신</t>
    <phoneticPr fontId="1" type="noConversion"/>
  </si>
  <si>
    <t>아이템 도감</t>
    <phoneticPr fontId="1" type="noConversion"/>
  </si>
  <si>
    <t>도감 등록</t>
    <phoneticPr fontId="1" type="noConversion"/>
  </si>
  <si>
    <t>아이템 도감 등록 및 능력치 적용</t>
    <phoneticPr fontId="1" type="noConversion"/>
  </si>
  <si>
    <t>우편함</t>
    <phoneticPr fontId="1" type="noConversion"/>
  </si>
  <si>
    <t>쪽지</t>
    <phoneticPr fontId="1" type="noConversion"/>
  </si>
  <si>
    <t>쪽지 보내기 가능</t>
    <phoneticPr fontId="1" type="noConversion"/>
  </si>
  <si>
    <t>김기민</t>
    <phoneticPr fontId="1" type="noConversion"/>
  </si>
  <si>
    <t>친구</t>
    <phoneticPr fontId="1" type="noConversion"/>
  </si>
  <si>
    <t>친구 요청/수락/삭제 가능</t>
    <phoneticPr fontId="1" type="noConversion"/>
  </si>
  <si>
    <t>경계</t>
    <phoneticPr fontId="1" type="noConversion"/>
  </si>
  <si>
    <t>경계 추가/삭제 가능</t>
    <phoneticPr fontId="1" type="noConversion"/>
  </si>
  <si>
    <t>추가</t>
    <phoneticPr fontId="1" type="noConversion"/>
  </si>
  <si>
    <t>기억 리스트에 정상적으로 위치가 기록된다.</t>
    <phoneticPr fontId="1" type="noConversion"/>
  </si>
  <si>
    <t>삭제/변경</t>
    <phoneticPr fontId="1" type="noConversion"/>
  </si>
  <si>
    <t>기억 리스트가 정상적으로 삭제/변경된다.</t>
    <phoneticPr fontId="1" type="noConversion"/>
  </si>
  <si>
    <t>빛나는 순간이동 주문서가 소모되며 기억한 장소로 이동한다.</t>
  </si>
  <si>
    <t>출석체크</t>
    <phoneticPr fontId="1" type="noConversion"/>
  </si>
  <si>
    <t>주요기능</t>
    <phoneticPr fontId="1" type="noConversion"/>
  </si>
  <si>
    <t>캐릭터 조작</t>
    <phoneticPr fontId="1" type="noConversion"/>
  </si>
  <si>
    <t>캐릭터 조작 시, 애니메이션/방향 전환 정상</t>
    <phoneticPr fontId="1" type="noConversion"/>
  </si>
  <si>
    <t>몬스터 사냥</t>
    <phoneticPr fontId="1" type="noConversion"/>
  </si>
  <si>
    <t>몬스터 사냥 시, 일반 공격/스킬 사용 가능</t>
    <phoneticPr fontId="1" type="noConversion"/>
  </si>
  <si>
    <t>레벨업</t>
    <phoneticPr fontId="1" type="noConversion"/>
  </si>
  <si>
    <t>캐릭터 경험치 획득 및 레벨업 가능</t>
    <phoneticPr fontId="1" type="noConversion"/>
  </si>
  <si>
    <t>아이템</t>
    <phoneticPr fontId="1" type="noConversion"/>
  </si>
  <si>
    <t>아이템 강화 가능</t>
    <phoneticPr fontId="1" type="noConversion"/>
  </si>
  <si>
    <t>분해</t>
    <phoneticPr fontId="1" type="noConversion"/>
  </si>
  <si>
    <t>아이템 분해 가능</t>
    <phoneticPr fontId="1" type="noConversion"/>
  </si>
  <si>
    <t>각인</t>
    <phoneticPr fontId="1" type="noConversion"/>
  </si>
  <si>
    <t>아이템 각인 가능</t>
    <phoneticPr fontId="1" type="noConversion"/>
  </si>
  <si>
    <t>영혼 부여</t>
    <phoneticPr fontId="1" type="noConversion"/>
  </si>
  <si>
    <t>일부 장비 아이템에 영혼 부여 가능</t>
    <phoneticPr fontId="1" type="noConversion"/>
  </si>
  <si>
    <t>32100 + 6001</t>
  </si>
  <si>
    <t>퀵슬롯</t>
    <phoneticPr fontId="1" type="noConversion"/>
  </si>
  <si>
    <t>아이템 퀵슬롯 등록 가능 및 사용</t>
    <phoneticPr fontId="1" type="noConversion"/>
  </si>
  <si>
    <t>파티</t>
    <phoneticPr fontId="1" type="noConversion"/>
  </si>
  <si>
    <t>생성</t>
    <phoneticPr fontId="1" type="noConversion"/>
  </si>
  <si>
    <t>파티 생성 및 초대 가능</t>
    <phoneticPr fontId="1" type="noConversion"/>
  </si>
  <si>
    <t>해체</t>
    <phoneticPr fontId="1" type="noConversion"/>
  </si>
  <si>
    <t>파티 탈퇴 및 해체 가능</t>
    <phoneticPr fontId="1" type="noConversion"/>
  </si>
  <si>
    <t>NPC</t>
    <phoneticPr fontId="1" type="noConversion"/>
  </si>
  <si>
    <t>골드 상인(잡화상인)</t>
    <phoneticPr fontId="1" type="noConversion"/>
  </si>
  <si>
    <t>아이템 일반 구매/자동 구매 가능</t>
    <phoneticPr fontId="1" type="noConversion"/>
  </si>
  <si>
    <t>창고</t>
    <phoneticPr fontId="1" type="noConversion"/>
  </si>
  <si>
    <t>아이템 입/출고 가능</t>
    <phoneticPr fontId="1" type="noConversion"/>
  </si>
  <si>
    <t>위탁매입상인</t>
  </si>
  <si>
    <t>아이템 판매 가능</t>
    <phoneticPr fontId="1" type="noConversion"/>
  </si>
  <si>
    <t>명예 코인 상인</t>
  </si>
  <si>
    <t>로얄 코인 상인</t>
  </si>
  <si>
    <t>길드 코인 상인</t>
    <phoneticPr fontId="1" type="noConversion"/>
  </si>
  <si>
    <t>하데스의 전도사</t>
  </si>
  <si>
    <t>골드/다이아를 소모하고 경험치가 복구된다.</t>
  </si>
  <si>
    <t>골드/다이아를 소모하고 아이템이 복구된다.</t>
    <phoneticPr fontId="1" type="noConversion"/>
  </si>
  <si>
    <t>채팅</t>
  </si>
  <si>
    <t>채팅</t>
    <phoneticPr fontId="1" type="noConversion"/>
  </si>
  <si>
    <t>파티/귓속말/길드/전체/연합/일반 채팅 가능</t>
    <phoneticPr fontId="1" type="noConversion"/>
  </si>
  <si>
    <t>금칙어</t>
    <phoneticPr fontId="1" type="noConversion"/>
  </si>
  <si>
    <t>금칙어 입력 시, 별표(*) 출력</t>
    <phoneticPr fontId="1" type="noConversion"/>
  </si>
  <si>
    <t>차단</t>
  </si>
  <si>
    <t>차단한 캐릭터의 채팅 미노출</t>
    <phoneticPr fontId="1" type="noConversion"/>
  </si>
  <si>
    <t>KR R2M-20231026</t>
    <phoneticPr fontId="1" type="noConversion"/>
  </si>
  <si>
    <t>KR R2M 231026 업데이트 QA ALPHA BAT</t>
    <phoneticPr fontId="1" type="noConversion"/>
  </si>
  <si>
    <t>엘테르</t>
    <phoneticPr fontId="1" type="noConversion"/>
  </si>
  <si>
    <t>R2MClientKorea_Alpha_1130131_231016_1711.apk</t>
    <phoneticPr fontId="1" type="noConversion"/>
  </si>
  <si>
    <t>R2MClientKorea_Alpha_1130131_231016_1711.ipa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</si>
</sst>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b/>
      <sz val="14"/>
      <color theme="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b/>
      <sz val="9"/>
      <color rgb="FF7030A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12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  <scheme val="minor"/>
    </font>
    <font>
      <b/>
      <sz val="9"/>
      <color rgb="FFFFC000"/>
      <name val="맑은 고딕"/>
      <family val="3"/>
      <charset val="129"/>
      <scheme val="minor"/>
    </font>
    <font>
      <b/>
      <sz val="9"/>
      <color theme="0" tint="-4.9989318521683403E-2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b/>
      <sz val="9"/>
      <name val="맑은 고딕"/>
      <family val="3"/>
      <scheme val="major"/>
    </font>
    <font>
      <sz val="9"/>
      <name val="맑은 고딕"/>
      <family val="3"/>
      <charset val="129"/>
      <scheme val="major"/>
    </font>
    <font>
      <sz val="9"/>
      <color indexed="8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9"/>
      <color rgb="FFFF0000"/>
      <name val="맑은 고딕"/>
      <family val="3"/>
      <charset val="2"/>
      <scheme val="minor"/>
    </font>
    <font>
      <b/>
      <sz val="10"/>
      <color theme="0" tint="-0.499984740745262"/>
      <name val="맑은 고딕"/>
      <family val="3"/>
      <charset val="129"/>
      <scheme val="minor"/>
    </font>
    <font>
      <sz val="9"/>
      <name val="맑은 고딕"/>
      <family val="3"/>
      <scheme val="major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rgb="FFF2F2F2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11"/>
      <color rgb="FF444444"/>
      <name val="Calibri"/>
      <family val="2"/>
    </font>
    <font>
      <b/>
      <sz val="9"/>
      <color rgb="FF00000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9"/>
      <name val="맑은 고딕"/>
      <family val="3"/>
      <charset val="129"/>
      <scheme val="major"/>
    </font>
    <font>
      <u/>
      <sz val="9"/>
      <color theme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thin">
        <color rgb="FF000000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 style="thin">
        <color rgb="FF000000"/>
      </top>
      <bottom style="hair">
        <color indexed="64"/>
      </bottom>
      <diagonal/>
    </border>
    <border>
      <left style="thin">
        <color rgb="FF000000"/>
      </left>
      <right style="hair">
        <color indexed="64"/>
      </right>
      <top style="thin">
        <color rgb="FF000000"/>
      </top>
      <bottom style="hair">
        <color indexed="64"/>
      </bottom>
      <diagonal/>
    </border>
    <border>
      <left style="hair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9" fontId="7" fillId="0" borderId="0" applyFont="0" applyFill="0" applyBorder="0" applyAlignment="0" applyProtection="0">
      <alignment vertical="center"/>
    </xf>
    <xf numFmtId="0" fontId="3" fillId="0" borderId="0"/>
    <xf numFmtId="0" fontId="34" fillId="0" borderId="0" applyNumberFormat="0" applyFill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4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14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10" fontId="12" fillId="3" borderId="1" xfId="15" applyNumberFormat="1" applyFont="1" applyFill="1" applyBorder="1" applyAlignment="1">
      <alignment horizontal="center" vertical="center"/>
    </xf>
    <xf numFmtId="22" fontId="31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176" fontId="15" fillId="5" borderId="8" xfId="0" applyNumberFormat="1" applyFont="1" applyFill="1" applyBorder="1" applyAlignment="1">
      <alignment horizontal="center" vertical="center" wrapText="1"/>
    </xf>
    <xf numFmtId="10" fontId="27" fillId="4" borderId="1" xfId="0" applyNumberFormat="1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14" fillId="6" borderId="4" xfId="0" applyFont="1" applyFill="1" applyBorder="1" applyAlignment="1" applyProtection="1">
      <alignment horizontal="center" vertical="center"/>
      <protection locked="0"/>
    </xf>
    <xf numFmtId="0" fontId="14" fillId="6" borderId="4" xfId="0" applyFont="1" applyFill="1" applyBorder="1" applyAlignment="1">
      <alignment horizontal="center" vertical="center"/>
    </xf>
    <xf numFmtId="176" fontId="14" fillId="6" borderId="12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indent="1"/>
    </xf>
    <xf numFmtId="0" fontId="11" fillId="6" borderId="8" xfId="2" applyFont="1" applyFill="1" applyBorder="1" applyAlignment="1">
      <alignment horizontal="center" vertical="center" wrapText="1"/>
    </xf>
    <xf numFmtId="22" fontId="31" fillId="0" borderId="8" xfId="0" applyNumberFormat="1" applyFont="1" applyBorder="1" applyAlignment="1">
      <alignment horizontal="center" vertical="center"/>
    </xf>
    <xf numFmtId="0" fontId="24" fillId="0" borderId="8" xfId="2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39" fillId="0" borderId="2" xfId="0" applyFont="1" applyBorder="1" applyAlignment="1">
      <alignment horizontal="center" vertical="center"/>
    </xf>
    <xf numFmtId="176" fontId="25" fillId="5" borderId="8" xfId="0" applyNumberFormat="1" applyFont="1" applyFill="1" applyBorder="1" applyAlignment="1">
      <alignment horizontal="center" vertical="center" wrapText="1"/>
    </xf>
    <xf numFmtId="0" fontId="40" fillId="8" borderId="8" xfId="0" applyFont="1" applyFill="1" applyBorder="1" applyAlignment="1">
      <alignment horizontal="center" vertical="center" wrapText="1"/>
    </xf>
    <xf numFmtId="0" fontId="40" fillId="8" borderId="7" xfId="0" applyFont="1" applyFill="1" applyBorder="1" applyAlignment="1">
      <alignment horizontal="center" vertical="center" wrapText="1"/>
    </xf>
    <xf numFmtId="0" fontId="41" fillId="8" borderId="8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22" fillId="0" borderId="2" xfId="2" applyFont="1" applyBorder="1" applyAlignment="1">
      <alignment horizontal="center" vertical="center" wrapText="1"/>
    </xf>
    <xf numFmtId="0" fontId="23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24" fillId="0" borderId="5" xfId="2" applyFont="1" applyBorder="1" applyAlignment="1">
      <alignment horizontal="center" vertical="center" wrapText="1"/>
    </xf>
    <xf numFmtId="14" fontId="26" fillId="2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4" fillId="2" borderId="20" xfId="3" applyFont="1" applyFill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176" fontId="20" fillId="2" borderId="20" xfId="0" applyNumberFormat="1" applyFont="1" applyFill="1" applyBorder="1" applyAlignment="1">
      <alignment vertical="center" wrapText="1"/>
    </xf>
    <xf numFmtId="14" fontId="37" fillId="0" borderId="20" xfId="0" applyNumberFormat="1" applyFont="1" applyBorder="1" applyAlignment="1">
      <alignment horizontal="center" vertical="center" wrapText="1"/>
    </xf>
    <xf numFmtId="0" fontId="34" fillId="0" borderId="20" xfId="17" applyBorder="1" applyAlignment="1">
      <alignment vertical="center"/>
    </xf>
    <xf numFmtId="0" fontId="32" fillId="0" borderId="20" xfId="0" applyFont="1" applyBorder="1" applyAlignment="1">
      <alignment horizontal="center" vertical="center" wrapText="1"/>
    </xf>
    <xf numFmtId="14" fontId="32" fillId="0" borderId="20" xfId="0" applyNumberFormat="1" applyFont="1" applyBorder="1" applyAlignment="1">
      <alignment horizontal="center" vertical="center" wrapText="1"/>
    </xf>
    <xf numFmtId="177" fontId="32" fillId="4" borderId="20" xfId="0" applyNumberFormat="1" applyFont="1" applyFill="1" applyBorder="1" applyAlignment="1">
      <alignment horizontal="center" vertical="center"/>
    </xf>
    <xf numFmtId="0" fontId="38" fillId="0" borderId="20" xfId="0" applyFont="1" applyBorder="1" applyAlignment="1">
      <alignment vertical="center" wrapText="1"/>
    </xf>
    <xf numFmtId="0" fontId="11" fillId="7" borderId="20" xfId="0" applyFont="1" applyFill="1" applyBorder="1" applyAlignment="1">
      <alignment vertical="top" wrapText="1"/>
    </xf>
    <xf numFmtId="0" fontId="43" fillId="0" borderId="20" xfId="0" applyFont="1" applyBorder="1" applyAlignment="1">
      <alignment vertical="top" wrapText="1"/>
    </xf>
    <xf numFmtId="177" fontId="37" fillId="4" borderId="20" xfId="0" applyNumberFormat="1" applyFont="1" applyFill="1" applyBorder="1" applyAlignment="1">
      <alignment horizontal="center" vertical="center"/>
    </xf>
    <xf numFmtId="0" fontId="34" fillId="0" borderId="20" xfId="17" applyBorder="1" applyAlignment="1">
      <alignment horizontal="center" vertical="center"/>
    </xf>
    <xf numFmtId="0" fontId="31" fillId="2" borderId="20" xfId="0" applyFont="1" applyFill="1" applyBorder="1" applyAlignment="1">
      <alignment horizontal="center" vertical="top" wrapText="1"/>
    </xf>
    <xf numFmtId="0" fontId="45" fillId="2" borderId="20" xfId="0" applyFont="1" applyFill="1" applyBorder="1" applyAlignment="1">
      <alignment horizontal="center" vertical="center" wrapText="1"/>
    </xf>
    <xf numFmtId="0" fontId="37" fillId="2" borderId="20" xfId="0" applyFont="1" applyFill="1" applyBorder="1" applyAlignment="1">
      <alignment vertical="center" wrapText="1"/>
    </xf>
    <xf numFmtId="0" fontId="31" fillId="2" borderId="20" xfId="0" applyFont="1" applyFill="1" applyBorder="1" applyAlignment="1">
      <alignment horizontal="center" vertical="center" wrapText="1"/>
    </xf>
    <xf numFmtId="177" fontId="37" fillId="4" borderId="11" xfId="0" applyNumberFormat="1" applyFont="1" applyFill="1" applyBorder="1" applyAlignment="1">
      <alignment horizontal="center" vertical="center"/>
    </xf>
    <xf numFmtId="177" fontId="32" fillId="4" borderId="11" xfId="0" applyNumberFormat="1" applyFont="1" applyFill="1" applyBorder="1" applyAlignment="1">
      <alignment horizontal="center" vertical="center"/>
    </xf>
    <xf numFmtId="49" fontId="20" fillId="2" borderId="20" xfId="0" applyNumberFormat="1" applyFont="1" applyFill="1" applyBorder="1" applyAlignment="1">
      <alignment vertical="center" wrapText="1"/>
    </xf>
    <xf numFmtId="0" fontId="34" fillId="0" borderId="0" xfId="17" applyAlignment="1">
      <alignment horizontal="left" vertical="center" wrapText="1" indent="1"/>
    </xf>
    <xf numFmtId="0" fontId="45" fillId="2" borderId="11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14" fontId="26" fillId="4" borderId="1" xfId="0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5" fillId="2" borderId="19" xfId="0" applyFont="1" applyFill="1" applyBorder="1" applyAlignment="1">
      <alignment horizontal="center" vertical="center" wrapText="1"/>
    </xf>
    <xf numFmtId="176" fontId="46" fillId="2" borderId="20" xfId="17" applyNumberFormat="1" applyFont="1" applyFill="1" applyBorder="1" applyAlignment="1">
      <alignment vertical="center" wrapText="1"/>
    </xf>
    <xf numFmtId="0" fontId="10" fillId="5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>
      <alignment vertical="center"/>
    </xf>
    <xf numFmtId="0" fontId="14" fillId="6" borderId="1" xfId="0" applyFont="1" applyFill="1" applyBorder="1" applyAlignment="1" applyProtection="1">
      <alignment horizontal="center" vertical="center"/>
      <protection locked="0"/>
    </xf>
    <xf numFmtId="0" fontId="14" fillId="6" borderId="8" xfId="0" applyFont="1" applyFill="1" applyBorder="1" applyAlignment="1" applyProtection="1">
      <alignment horizontal="center" vertical="center"/>
      <protection locked="0"/>
    </xf>
    <xf numFmtId="0" fontId="14" fillId="6" borderId="2" xfId="0" applyFont="1" applyFill="1" applyBorder="1" applyAlignment="1" applyProtection="1">
      <alignment horizontal="center" vertical="center"/>
      <protection locked="0"/>
    </xf>
    <xf numFmtId="0" fontId="26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1" xfId="0" quotePrefix="1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14" fillId="0" borderId="13" xfId="0" applyFont="1" applyBorder="1">
      <alignment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20" fillId="4" borderId="2" xfId="0" quotePrefix="1" applyFont="1" applyFill="1" applyBorder="1" applyAlignment="1">
      <alignment horizontal="left" vertical="center" wrapText="1"/>
    </xf>
    <xf numFmtId="0" fontId="20" fillId="4" borderId="3" xfId="0" quotePrefix="1" applyFont="1" applyFill="1" applyBorder="1" applyAlignment="1">
      <alignment horizontal="left" vertical="center" wrapText="1"/>
    </xf>
    <xf numFmtId="0" fontId="20" fillId="4" borderId="4" xfId="0" quotePrefix="1" applyFont="1" applyFill="1" applyBorder="1" applyAlignment="1">
      <alignment horizontal="left" vertical="center" wrapText="1"/>
    </xf>
    <xf numFmtId="0" fontId="35" fillId="4" borderId="2" xfId="0" quotePrefix="1" applyFont="1" applyFill="1" applyBorder="1" applyAlignment="1">
      <alignment horizontal="left" vertical="center" wrapText="1"/>
    </xf>
    <xf numFmtId="0" fontId="14" fillId="0" borderId="27" xfId="0" applyFont="1" applyBorder="1">
      <alignment vertical="center"/>
    </xf>
    <xf numFmtId="0" fontId="14" fillId="0" borderId="28" xfId="0" applyFont="1" applyBorder="1">
      <alignment vertical="center"/>
    </xf>
    <xf numFmtId="0" fontId="14" fillId="0" borderId="29" xfId="0" applyFont="1" applyBorder="1">
      <alignment vertical="center"/>
    </xf>
    <xf numFmtId="0" fontId="20" fillId="4" borderId="17" xfId="0" quotePrefix="1" applyFont="1" applyFill="1" applyBorder="1" applyAlignment="1">
      <alignment horizontal="left" vertical="center" wrapText="1"/>
    </xf>
    <xf numFmtId="0" fontId="20" fillId="4" borderId="13" xfId="0" quotePrefix="1" applyFont="1" applyFill="1" applyBorder="1" applyAlignment="1">
      <alignment horizontal="left" vertical="center" wrapText="1"/>
    </xf>
    <xf numFmtId="0" fontId="20" fillId="4" borderId="16" xfId="0" quotePrefix="1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22" fillId="0" borderId="5" xfId="2" applyFont="1" applyBorder="1" applyAlignment="1">
      <alignment horizontal="center" vertical="center" wrapText="1"/>
    </xf>
    <xf numFmtId="0" fontId="22" fillId="0" borderId="6" xfId="2" applyFont="1" applyBorder="1" applyAlignment="1">
      <alignment horizontal="center" vertical="center" wrapText="1"/>
    </xf>
    <xf numFmtId="0" fontId="22" fillId="0" borderId="15" xfId="2" applyFont="1" applyBorder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0" fontId="22" fillId="0" borderId="17" xfId="2" applyFont="1" applyBorder="1" applyAlignment="1">
      <alignment horizontal="center" vertical="center" wrapText="1"/>
    </xf>
    <xf numFmtId="0" fontId="22" fillId="0" borderId="13" xfId="2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/>
    </xf>
    <xf numFmtId="0" fontId="31" fillId="2" borderId="20" xfId="0" applyFont="1" applyFill="1" applyBorder="1" applyAlignment="1">
      <alignment horizontal="center" vertical="top" wrapText="1"/>
    </xf>
    <xf numFmtId="0" fontId="31" fillId="2" borderId="19" xfId="0" applyFont="1" applyFill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top" wrapText="1"/>
    </xf>
    <xf numFmtId="0" fontId="31" fillId="2" borderId="9" xfId="0" applyFont="1" applyFill="1" applyBorder="1" applyAlignment="1">
      <alignment horizontal="center" vertical="top" wrapText="1"/>
    </xf>
    <xf numFmtId="0" fontId="31" fillId="2" borderId="14" xfId="0" applyFont="1" applyFill="1" applyBorder="1" applyAlignment="1">
      <alignment horizontal="center" vertical="top" wrapText="1"/>
    </xf>
    <xf numFmtId="0" fontId="31" fillId="2" borderId="11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top" wrapText="1"/>
    </xf>
    <xf numFmtId="0" fontId="31" fillId="2" borderId="20" xfId="0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top" wrapText="1"/>
    </xf>
  </cellXfs>
  <cellStyles count="19">
    <cellStyle name="Hyperlink" xfId="17" xr:uid="{00000000-000B-0000-0000-000008000000}"/>
    <cellStyle name="Normal 2 18" xfId="8" xr:uid="{5AC233E6-E08C-43CA-A02C-061CF5F5094B}"/>
    <cellStyle name="Normal 2 2 3 10" xfId="13" xr:uid="{B40B74C9-AF61-4D73-8247-974E854FADF7}"/>
    <cellStyle name="Normal 2 2 4 10" xfId="9" xr:uid="{31F8F916-0575-4BEE-BA2C-C4C8919C996C}"/>
    <cellStyle name="Normal 2 7 10" xfId="12" xr:uid="{E71EBFE6-2E6A-4F85-A8BB-F2D32B69A4EB}"/>
    <cellStyle name="Normal 2 9 10" xfId="10" xr:uid="{35F5E222-E736-4B23-8A86-730E295EDF51}"/>
    <cellStyle name="백분율" xfId="15" builtinId="5"/>
    <cellStyle name="보통 2" xfId="18" xr:uid="{2457BA5F-09F0-466C-9643-39F7CC191D3C}"/>
    <cellStyle name="표준" xfId="0" builtinId="0"/>
    <cellStyle name="표준 19" xfId="11" xr:uid="{06681985-0C8B-407B-9EC1-841FB5470940}"/>
    <cellStyle name="표준 2" xfId="3" xr:uid="{5FC5E864-A8E8-47DF-9D85-1E953B968797}"/>
    <cellStyle name="표준 2 10 2" xfId="4" xr:uid="{2D617F60-3776-4A9C-B92D-5E593D5A9414}"/>
    <cellStyle name="표준 2 17" xfId="7" xr:uid="{6CA0908E-669A-4BA3-BF14-BC96CF458F47}"/>
    <cellStyle name="표준 2 2" xfId="1" xr:uid="{A2D3CABD-4209-4304-A6D7-0C6B76DF28D8}"/>
    <cellStyle name="표준 26 2" xfId="14" xr:uid="{2330EDB3-3D2E-47AC-8BAE-22068A3ED762}"/>
    <cellStyle name="표준 27" xfId="5" xr:uid="{EB8F1329-4909-4D2A-BF90-74055002E156}"/>
    <cellStyle name="표준 9 7 2" xfId="16" xr:uid="{34C8B6EB-43A5-4832-83E6-1B0AF1F6A901}"/>
    <cellStyle name="표준_게임룸 입퇴장" xfId="2" xr:uid="{95B2BDF4-3551-4D03-AF8F-A3FA396D1CAF}"/>
    <cellStyle name="하이퍼링크 7" xfId="6" xr:uid="{48FBA98B-63DD-4900-95DA-8924E1F12202}"/>
  </cellStyles>
  <dxfs count="41">
    <dxf>
      <font>
        <b/>
        <i val="0"/>
        <color theme="0"/>
      </font>
      <fill>
        <patternFill>
          <bgColor rgb="FFFF4B4B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4B4B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4B4B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4B4B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4B4B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4B4B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FF4B4B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0000FF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theme="7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F9EDED"/>
      <color rgb="FFFCF6F6"/>
      <color rgb="FFF2DCDB"/>
      <color rgb="FF963634"/>
      <color rgb="FFFFEBEB"/>
      <color rgb="FFFFE5E5"/>
      <color rgb="FFFFCCCC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9B43-FADA-4412-AD97-335CF8D8055C}">
  <sheetPr codeName="Sheet1">
    <tabColor theme="9"/>
  </sheetPr>
  <dimension ref="A2:Q33"/>
  <sheetViews>
    <sheetView showGridLines="0" topLeftCell="A6" zoomScaleNormal="100" workbookViewId="0">
      <selection activeCell="D35" sqref="D35"/>
    </sheetView>
  </sheetViews>
  <sheetFormatPr defaultColWidth="9" defaultRowHeight="16.5"/>
  <cols>
    <col min="1" max="1" width="3.625" customWidth="1"/>
    <col min="2" max="2" width="15" style="4" bestFit="1" customWidth="1"/>
    <col min="3" max="5" width="11.625" style="4" customWidth="1"/>
    <col min="6" max="7" width="10.625" style="4" customWidth="1"/>
    <col min="8" max="8" width="11.5" style="4" customWidth="1"/>
    <col min="9" max="9" width="10.625" style="4" customWidth="1"/>
    <col min="10" max="10" width="3.625" customWidth="1"/>
    <col min="11" max="14" width="9.75" bestFit="1" customWidth="1"/>
    <col min="18" max="16384" width="9" style="4"/>
  </cols>
  <sheetData>
    <row r="2" spans="2:9" ht="20.25">
      <c r="B2" s="75" t="s">
        <v>0</v>
      </c>
      <c r="C2" s="75"/>
      <c r="D2" s="75"/>
      <c r="E2" s="75"/>
      <c r="F2" s="75"/>
      <c r="G2" s="75"/>
      <c r="H2" s="75"/>
      <c r="I2" s="75"/>
    </row>
    <row r="4" spans="2:9">
      <c r="B4" s="5" t="s">
        <v>1</v>
      </c>
    </row>
    <row r="5" spans="2:9">
      <c r="B5" s="41" t="s">
        <v>2</v>
      </c>
      <c r="C5" s="76" t="s">
        <v>257</v>
      </c>
      <c r="D5" s="77"/>
      <c r="E5" s="77"/>
      <c r="F5" s="77"/>
      <c r="G5" s="78"/>
      <c r="H5" s="41" t="s">
        <v>3</v>
      </c>
      <c r="I5" s="1" t="s">
        <v>4</v>
      </c>
    </row>
    <row r="6" spans="2:9">
      <c r="B6" s="67" t="s">
        <v>5</v>
      </c>
      <c r="C6" s="79">
        <v>45225</v>
      </c>
      <c r="D6" s="80"/>
      <c r="E6" s="80"/>
      <c r="F6" s="80"/>
      <c r="G6" s="80"/>
      <c r="H6" s="80"/>
      <c r="I6" s="81"/>
    </row>
    <row r="7" spans="2:9">
      <c r="B7" s="65" t="s">
        <v>6</v>
      </c>
      <c r="C7" s="68">
        <v>45215</v>
      </c>
      <c r="D7" s="66" t="s">
        <v>7</v>
      </c>
      <c r="E7" s="100" t="s">
        <v>8</v>
      </c>
      <c r="F7" s="101"/>
      <c r="G7" s="101"/>
      <c r="H7" s="102"/>
      <c r="I7" s="42" t="s">
        <v>9</v>
      </c>
    </row>
    <row r="9" spans="2:9">
      <c r="B9" s="96" t="s">
        <v>10</v>
      </c>
      <c r="C9" s="96"/>
      <c r="D9" s="96"/>
      <c r="E9" s="96"/>
      <c r="F9" s="96"/>
      <c r="G9" s="96"/>
      <c r="H9" s="96"/>
      <c r="I9" s="96"/>
    </row>
    <row r="10" spans="2:9"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</row>
    <row r="11" spans="2:9">
      <c r="B11" s="19" t="s">
        <v>19</v>
      </c>
      <c r="C11" s="19">
        <f ca="1">IF(I11=0,0,E11/I11)</f>
        <v>0</v>
      </c>
      <c r="D11" s="19">
        <f ca="1">IF(I11=0,0,(E11+F11)/I11)</f>
        <v>0</v>
      </c>
      <c r="E11" s="10" cm="1">
        <f t="array" aca="1" ref="E11" ca="1">INDIRECT("'"&amp;B11&amp;"'!D2")</f>
        <v>0</v>
      </c>
      <c r="F11" s="11" cm="1">
        <f t="array" aca="1" ref="F11" ca="1">INDIRECT("'"&amp;B11&amp;"'!D3")</f>
        <v>0</v>
      </c>
      <c r="G11" s="12" cm="1">
        <f t="array" aca="1" ref="G11" ca="1">INDIRECT("'"&amp;B11&amp;"'!D4")</f>
        <v>0</v>
      </c>
      <c r="H11" s="20" cm="1">
        <f t="array" aca="1" ref="H11" ca="1">INDIRECT("'"&amp;B11&amp;"'!D5")</f>
        <v>0</v>
      </c>
      <c r="I11" s="13" cm="1">
        <f t="array" aca="1" ref="I11" ca="1">INDIRECT("'"&amp;B11&amp;"'!B2")</f>
        <v>108</v>
      </c>
    </row>
    <row r="13" spans="2:9">
      <c r="B13" s="96" t="s">
        <v>20</v>
      </c>
      <c r="C13" s="96"/>
      <c r="D13" s="96"/>
      <c r="E13" s="96"/>
      <c r="F13" s="96"/>
      <c r="G13" s="96"/>
      <c r="H13" s="96"/>
      <c r="I13" s="96"/>
    </row>
    <row r="14" spans="2:9">
      <c r="B14" s="85" t="s">
        <v>21</v>
      </c>
      <c r="C14" s="86"/>
      <c r="D14" s="86"/>
      <c r="E14" s="85" t="s">
        <v>22</v>
      </c>
      <c r="F14" s="85"/>
      <c r="G14" s="85"/>
      <c r="H14" s="85"/>
      <c r="I14" s="85"/>
    </row>
    <row r="15" spans="2:9">
      <c r="B15" s="87" t="s">
        <v>23</v>
      </c>
      <c r="C15" s="88" t="s">
        <v>24</v>
      </c>
      <c r="D15" s="89"/>
      <c r="E15" s="21" t="s">
        <v>25</v>
      </c>
      <c r="F15" s="83" t="s">
        <v>259</v>
      </c>
      <c r="G15" s="84"/>
      <c r="H15" s="84"/>
      <c r="I15" s="84"/>
    </row>
    <row r="16" spans="2:9" ht="16.5" customHeight="1">
      <c r="B16" s="87"/>
      <c r="C16" s="90"/>
      <c r="D16" s="91"/>
      <c r="E16" s="22" t="s">
        <v>26</v>
      </c>
      <c r="F16" s="83" t="s">
        <v>260</v>
      </c>
      <c r="G16" s="84"/>
      <c r="H16" s="84"/>
      <c r="I16" s="84"/>
    </row>
    <row r="17" spans="2:9">
      <c r="B17" s="87" t="s">
        <v>27</v>
      </c>
      <c r="C17" s="92"/>
      <c r="D17" s="93"/>
      <c r="E17" s="21" t="s">
        <v>25</v>
      </c>
      <c r="F17" s="84"/>
      <c r="G17" s="84"/>
      <c r="H17" s="84"/>
      <c r="I17" s="84"/>
    </row>
    <row r="18" spans="2:9">
      <c r="B18" s="87"/>
      <c r="C18" s="94"/>
      <c r="D18" s="95"/>
      <c r="E18" s="22" t="s">
        <v>26</v>
      </c>
      <c r="F18" s="84"/>
      <c r="G18" s="84"/>
      <c r="H18" s="84"/>
      <c r="I18" s="84"/>
    </row>
    <row r="19" spans="2:9">
      <c r="B19" s="82"/>
      <c r="C19" s="82"/>
      <c r="D19" s="82"/>
      <c r="E19" s="82"/>
      <c r="F19" s="82"/>
      <c r="G19" s="82"/>
      <c r="H19" s="82"/>
      <c r="I19" s="69"/>
    </row>
    <row r="20" spans="2:9">
      <c r="B20" s="110" t="s">
        <v>28</v>
      </c>
      <c r="C20" s="111"/>
      <c r="D20" s="111"/>
      <c r="E20" s="111"/>
      <c r="F20" s="111"/>
      <c r="G20" s="111"/>
      <c r="H20" s="111"/>
      <c r="I20" s="112"/>
    </row>
    <row r="21" spans="2:9">
      <c r="B21" s="66" t="str">
        <f ca="1">E10 &amp; " [" &amp; E11 &amp; "]"</f>
        <v>Pass [0]</v>
      </c>
      <c r="C21" s="113"/>
      <c r="D21" s="114"/>
      <c r="E21" s="114"/>
      <c r="F21" s="114"/>
      <c r="G21" s="114"/>
      <c r="H21" s="114"/>
      <c r="I21" s="115"/>
    </row>
    <row r="22" spans="2:9">
      <c r="B22" s="41" t="str">
        <f ca="1">F10 &amp; " [" &amp; F11 &amp; "]"</f>
        <v>Fail [0]</v>
      </c>
      <c r="C22" s="109"/>
      <c r="D22" s="107"/>
      <c r="E22" s="107"/>
      <c r="F22" s="107"/>
      <c r="G22" s="107"/>
      <c r="H22" s="107"/>
      <c r="I22" s="108"/>
    </row>
    <row r="23" spans="2:9">
      <c r="B23" s="41" t="str">
        <f ca="1">G10 &amp; " [" &amp; G11 &amp; "]"</f>
        <v>N/A [0]</v>
      </c>
      <c r="C23" s="106"/>
      <c r="D23" s="107"/>
      <c r="E23" s="107"/>
      <c r="F23" s="107"/>
      <c r="G23" s="107"/>
      <c r="H23" s="107"/>
      <c r="I23" s="108"/>
    </row>
    <row r="24" spans="2:9">
      <c r="B24" s="41" t="str">
        <f ca="1">H10 &amp; " [" &amp; H11 &amp; "]"</f>
        <v>N/T [0]</v>
      </c>
      <c r="C24" s="106"/>
      <c r="D24" s="107"/>
      <c r="E24" s="107"/>
      <c r="F24" s="107"/>
      <c r="G24" s="107"/>
      <c r="H24" s="107"/>
      <c r="I24" s="108"/>
    </row>
    <row r="25" spans="2:9">
      <c r="B25" s="6"/>
      <c r="C25" s="6"/>
      <c r="D25" s="6"/>
      <c r="E25" s="6"/>
      <c r="F25" s="6"/>
      <c r="G25" s="6"/>
      <c r="H25" s="6"/>
      <c r="I25" s="6"/>
    </row>
    <row r="26" spans="2:9">
      <c r="B26" s="96" t="s">
        <v>29</v>
      </c>
      <c r="C26" s="96"/>
      <c r="D26" s="96"/>
      <c r="E26" s="96"/>
      <c r="F26" s="96"/>
      <c r="G26" s="96"/>
      <c r="H26" s="96"/>
      <c r="I26" s="96"/>
    </row>
    <row r="27" spans="2:9">
      <c r="B27" s="34" t="s">
        <v>30</v>
      </c>
      <c r="C27" s="41" t="s">
        <v>31</v>
      </c>
      <c r="D27" s="41" t="s">
        <v>32</v>
      </c>
      <c r="E27" s="103" t="s">
        <v>33</v>
      </c>
      <c r="F27" s="104"/>
      <c r="G27" s="104"/>
      <c r="H27" s="104"/>
      <c r="I27" s="105"/>
    </row>
    <row r="28" spans="2:9">
      <c r="B28" s="29" t="s">
        <v>34</v>
      </c>
      <c r="C28" s="40">
        <v>45181</v>
      </c>
      <c r="D28" s="40">
        <v>45181</v>
      </c>
      <c r="E28" s="97"/>
      <c r="F28" s="98"/>
      <c r="G28" s="98"/>
      <c r="H28" s="98"/>
      <c r="I28" s="99"/>
    </row>
    <row r="29" spans="2:9">
      <c r="B29" s="29" t="s">
        <v>35</v>
      </c>
      <c r="C29" s="40">
        <v>45181</v>
      </c>
      <c r="D29" s="40">
        <v>45181</v>
      </c>
      <c r="E29" s="97"/>
      <c r="F29" s="98"/>
      <c r="G29" s="98"/>
      <c r="H29" s="98"/>
      <c r="I29" s="99"/>
    </row>
    <row r="30" spans="2:9">
      <c r="B30" s="29" t="s">
        <v>36</v>
      </c>
      <c r="C30" s="40">
        <v>45181</v>
      </c>
      <c r="D30" s="40">
        <v>45181</v>
      </c>
      <c r="E30" s="70"/>
      <c r="F30" s="71"/>
      <c r="G30" s="71"/>
      <c r="H30" s="71"/>
      <c r="I30" s="72"/>
    </row>
    <row r="31" spans="2:9">
      <c r="B31" s="29" t="s">
        <v>37</v>
      </c>
      <c r="C31" s="40">
        <v>45181</v>
      </c>
      <c r="D31" s="40">
        <v>45181</v>
      </c>
      <c r="E31" s="70"/>
      <c r="F31" s="71"/>
      <c r="G31" s="71"/>
      <c r="H31" s="71"/>
      <c r="I31" s="72"/>
    </row>
    <row r="32" spans="2:9">
      <c r="B32" s="29" t="s">
        <v>38</v>
      </c>
      <c r="C32" s="40">
        <v>45181</v>
      </c>
      <c r="D32" s="40">
        <v>45181</v>
      </c>
      <c r="E32" s="97"/>
      <c r="F32" s="98"/>
      <c r="G32" s="98"/>
      <c r="H32" s="98"/>
      <c r="I32" s="99"/>
    </row>
    <row r="33" spans="2:9">
      <c r="B33" s="29" t="s">
        <v>39</v>
      </c>
      <c r="C33" s="40">
        <v>45181</v>
      </c>
      <c r="D33" s="40">
        <v>45181</v>
      </c>
      <c r="E33" s="97"/>
      <c r="F33" s="98"/>
      <c r="G33" s="98"/>
      <c r="H33" s="98"/>
      <c r="I33" s="99"/>
    </row>
  </sheetData>
  <mergeCells count="29">
    <mergeCell ref="E33:I33"/>
    <mergeCell ref="E28:I28"/>
    <mergeCell ref="E7:H7"/>
    <mergeCell ref="E29:I29"/>
    <mergeCell ref="E32:I32"/>
    <mergeCell ref="E27:I27"/>
    <mergeCell ref="B26:I26"/>
    <mergeCell ref="C24:I24"/>
    <mergeCell ref="C23:I23"/>
    <mergeCell ref="C22:I22"/>
    <mergeCell ref="B13:I13"/>
    <mergeCell ref="B20:I20"/>
    <mergeCell ref="C21:I21"/>
    <mergeCell ref="B2:I2"/>
    <mergeCell ref="C5:G5"/>
    <mergeCell ref="C6:I6"/>
    <mergeCell ref="B19:F19"/>
    <mergeCell ref="G19:H19"/>
    <mergeCell ref="F16:I16"/>
    <mergeCell ref="B14:D14"/>
    <mergeCell ref="E14:I14"/>
    <mergeCell ref="B17:B18"/>
    <mergeCell ref="B15:B16"/>
    <mergeCell ref="C15:D16"/>
    <mergeCell ref="C17:D18"/>
    <mergeCell ref="F17:I17"/>
    <mergeCell ref="F18:I18"/>
    <mergeCell ref="F15:I15"/>
    <mergeCell ref="B9:I9"/>
  </mergeCells>
  <phoneticPr fontId="1" type="noConversion"/>
  <conditionalFormatting sqref="B11:C11">
    <cfRule type="expression" dxfId="40" priority="28" stopIfTrue="1">
      <formula>IF($B$11&lt;50%,TRUE,FALSE)</formula>
    </cfRule>
  </conditionalFormatting>
  <dataValidations disablePrompts="1" count="1">
    <dataValidation type="list" allowBlank="1" showInputMessage="1" showErrorMessage="1" sqref="I5" xr:uid="{65EC37AC-8B5A-40E1-BC6B-B5970E439A3E}">
      <formula1>"최종,1차,2차,3차,4차,5차,6차,7차,8차,9차,10차"</formula1>
    </dataValidation>
  </dataValidation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FC94-4ED2-492F-875C-AB6ECC6A24FF}">
  <sheetPr codeName="Sheet4"/>
  <dimension ref="A1:R117"/>
  <sheetViews>
    <sheetView showGridLines="0" tabSelected="1" topLeftCell="D1" zoomScale="106" zoomScaleNormal="106" workbookViewId="0">
      <selection activeCell="H17" sqref="H17"/>
    </sheetView>
  </sheetViews>
  <sheetFormatPr defaultColWidth="9" defaultRowHeight="16.5"/>
  <cols>
    <col min="1" max="1" width="14.625" style="17" customWidth="1"/>
    <col min="2" max="2" width="16.5" style="17" bestFit="1" customWidth="1"/>
    <col min="3" max="3" width="16.75" style="17" customWidth="1"/>
    <col min="4" max="4" width="17" style="17" customWidth="1"/>
    <col min="5" max="5" width="46.875" style="17" bestFit="1" customWidth="1"/>
    <col min="6" max="6" width="11.375" style="3" customWidth="1"/>
    <col min="7" max="7" width="9.75" style="17" bestFit="1" customWidth="1"/>
    <col min="8" max="8" width="6" style="17" bestFit="1" customWidth="1"/>
    <col min="9" max="9" width="11.375" style="24" customWidth="1"/>
    <col min="10" max="10" width="9.75" style="24" bestFit="1" customWidth="1"/>
    <col min="11" max="11" width="6" style="24" bestFit="1" customWidth="1"/>
    <col min="12" max="12" width="11.375" style="24" customWidth="1"/>
    <col min="13" max="13" width="11.375" style="17" customWidth="1"/>
    <col min="14" max="14" width="16.875" style="3" customWidth="1"/>
    <col min="15" max="15" width="6" style="16" hidden="1" customWidth="1"/>
    <col min="16" max="16" width="9.75" style="2" hidden="1" customWidth="1"/>
    <col min="17" max="17" width="7.5" style="2" bestFit="1" customWidth="1"/>
    <col min="18" max="18" width="15" style="2" bestFit="1" customWidth="1"/>
    <col min="19" max="19" width="9" style="16"/>
    <col min="20" max="20" width="11.25" style="16" bestFit="1" customWidth="1"/>
    <col min="21" max="16384" width="9" style="16"/>
  </cols>
  <sheetData>
    <row r="1" spans="1:18">
      <c r="A1" s="116" t="s">
        <v>40</v>
      </c>
      <c r="B1" s="117"/>
      <c r="C1" s="117"/>
      <c r="D1" s="117"/>
      <c r="E1" s="124" t="s">
        <v>41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>
      <c r="A2" s="14" t="s">
        <v>42</v>
      </c>
      <c r="B2" s="1">
        <f>COUNTA(A:A)-COUNTA(A1:A8)</f>
        <v>108</v>
      </c>
      <c r="C2" s="15" t="s">
        <v>52</v>
      </c>
      <c r="D2" s="35">
        <f>COUNTIF(L:L,C2)</f>
        <v>0</v>
      </c>
      <c r="E2" s="118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>
      <c r="A3" s="15" t="s">
        <v>43</v>
      </c>
      <c r="B3" s="1">
        <f>B2-D2-D5</f>
        <v>108</v>
      </c>
      <c r="C3" s="15" t="s">
        <v>44</v>
      </c>
      <c r="D3" s="36">
        <f>COUNTIF(L:L,C3)</f>
        <v>0</v>
      </c>
      <c r="E3" s="120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</row>
    <row r="4" spans="1:18">
      <c r="A4" s="15" t="s">
        <v>45</v>
      </c>
      <c r="B4" s="7">
        <f>IF(B2=0,0,D2/B2)</f>
        <v>0</v>
      </c>
      <c r="C4" s="15" t="s">
        <v>55</v>
      </c>
      <c r="D4" s="37">
        <f>COUNTIF(M:M,C4)</f>
        <v>0</v>
      </c>
      <c r="E4" s="120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</row>
    <row r="5" spans="1:18">
      <c r="A5" s="15" t="s">
        <v>46</v>
      </c>
      <c r="B5" s="8"/>
      <c r="C5" s="15" t="s">
        <v>54</v>
      </c>
      <c r="D5" s="38">
        <f>COUNTIF(M:M,C5)</f>
        <v>0</v>
      </c>
      <c r="E5" s="120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</row>
    <row r="6" spans="1:18">
      <c r="A6" s="25" t="s">
        <v>47</v>
      </c>
      <c r="B6" s="26"/>
      <c r="C6" s="25" t="s">
        <v>63</v>
      </c>
      <c r="D6" s="39">
        <f>COUNTIF(M:M,C6)</f>
        <v>0</v>
      </c>
      <c r="E6" s="122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</row>
    <row r="7" spans="1:18">
      <c r="A7" s="26"/>
      <c r="B7" s="26"/>
      <c r="C7" s="26"/>
      <c r="D7" s="26"/>
      <c r="E7" s="27"/>
      <c r="F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>
      <c r="A8" s="31" t="s">
        <v>64</v>
      </c>
      <c r="B8" s="31" t="s">
        <v>65</v>
      </c>
      <c r="C8" s="31" t="s">
        <v>48</v>
      </c>
      <c r="D8" s="31" t="s">
        <v>66</v>
      </c>
      <c r="E8" s="32" t="s">
        <v>67</v>
      </c>
      <c r="F8" s="18" t="s">
        <v>25</v>
      </c>
      <c r="G8" s="18" t="s">
        <v>68</v>
      </c>
      <c r="H8" s="30" t="s">
        <v>50</v>
      </c>
      <c r="I8" s="18" t="s">
        <v>69</v>
      </c>
      <c r="J8" s="18" t="s">
        <v>68</v>
      </c>
      <c r="K8" s="30" t="s">
        <v>70</v>
      </c>
      <c r="L8" s="18" t="s">
        <v>49</v>
      </c>
      <c r="M8" s="33" t="s">
        <v>71</v>
      </c>
      <c r="N8" s="31" t="s">
        <v>72</v>
      </c>
      <c r="O8" s="31" t="s">
        <v>73</v>
      </c>
      <c r="P8" s="31" t="s">
        <v>74</v>
      </c>
      <c r="Q8" s="31" t="s">
        <v>75</v>
      </c>
      <c r="R8" s="31" t="s">
        <v>76</v>
      </c>
    </row>
    <row r="9" spans="1:18">
      <c r="A9" s="23">
        <f t="shared" ref="A9:A40" si="0">ROW()-8</f>
        <v>1</v>
      </c>
      <c r="B9" s="128" t="s">
        <v>77</v>
      </c>
      <c r="C9" s="56" t="s">
        <v>78</v>
      </c>
      <c r="D9" s="57" t="s">
        <v>79</v>
      </c>
      <c r="E9" s="58" t="s">
        <v>80</v>
      </c>
      <c r="F9" s="43"/>
      <c r="G9" s="46"/>
      <c r="H9" s="44"/>
      <c r="I9" s="43"/>
      <c r="J9" s="46"/>
      <c r="K9" s="44"/>
      <c r="L9" s="43"/>
      <c r="M9" s="47"/>
      <c r="N9" s="45"/>
      <c r="O9" s="48" t="s">
        <v>81</v>
      </c>
      <c r="P9" s="49">
        <v>44910</v>
      </c>
      <c r="Q9" s="60" t="s">
        <v>82</v>
      </c>
      <c r="R9" s="54" t="s">
        <v>256</v>
      </c>
    </row>
    <row r="10" spans="1:18">
      <c r="A10" s="23">
        <f t="shared" si="0"/>
        <v>2</v>
      </c>
      <c r="B10" s="129"/>
      <c r="C10" s="56" t="s">
        <v>83</v>
      </c>
      <c r="D10" s="57" t="s">
        <v>84</v>
      </c>
      <c r="E10" s="58" t="s">
        <v>85</v>
      </c>
      <c r="F10" s="43"/>
      <c r="G10" s="46"/>
      <c r="H10" s="44"/>
      <c r="I10" s="43"/>
      <c r="J10" s="46"/>
      <c r="K10" s="44"/>
      <c r="L10" s="43"/>
      <c r="M10" s="47"/>
      <c r="N10" s="45" t="s">
        <v>86</v>
      </c>
      <c r="O10" s="48" t="s">
        <v>81</v>
      </c>
      <c r="P10" s="49">
        <v>44910</v>
      </c>
      <c r="Q10" s="60" t="s">
        <v>82</v>
      </c>
      <c r="R10" s="54" t="s">
        <v>256</v>
      </c>
    </row>
    <row r="11" spans="1:18">
      <c r="A11" s="23">
        <f t="shared" si="0"/>
        <v>3</v>
      </c>
      <c r="B11" s="128" t="s">
        <v>87</v>
      </c>
      <c r="C11" s="128" t="s">
        <v>88</v>
      </c>
      <c r="D11" s="57" t="s">
        <v>89</v>
      </c>
      <c r="E11" s="58" t="s">
        <v>90</v>
      </c>
      <c r="F11" s="43"/>
      <c r="G11" s="46"/>
      <c r="H11" s="44"/>
      <c r="I11" s="43"/>
      <c r="J11" s="46"/>
      <c r="K11" s="44"/>
      <c r="L11" s="43"/>
      <c r="M11" s="47"/>
      <c r="N11" s="45"/>
      <c r="O11" s="48" t="s">
        <v>91</v>
      </c>
      <c r="P11" s="49">
        <v>44910</v>
      </c>
      <c r="Q11" s="60" t="s">
        <v>82</v>
      </c>
      <c r="R11" s="54" t="s">
        <v>256</v>
      </c>
    </row>
    <row r="12" spans="1:18">
      <c r="A12" s="23">
        <f t="shared" si="0"/>
        <v>4</v>
      </c>
      <c r="B12" s="130"/>
      <c r="C12" s="130"/>
      <c r="D12" s="57" t="s">
        <v>92</v>
      </c>
      <c r="E12" s="58" t="s">
        <v>93</v>
      </c>
      <c r="F12" s="43"/>
      <c r="G12" s="46"/>
      <c r="H12" s="44"/>
      <c r="I12" s="43"/>
      <c r="J12" s="46"/>
      <c r="K12" s="44"/>
      <c r="L12" s="43"/>
      <c r="M12" s="47"/>
      <c r="N12" s="45"/>
      <c r="O12" s="48" t="s">
        <v>91</v>
      </c>
      <c r="P12" s="49">
        <v>44910</v>
      </c>
      <c r="Q12" s="60" t="s">
        <v>82</v>
      </c>
      <c r="R12" s="54" t="s">
        <v>256</v>
      </c>
    </row>
    <row r="13" spans="1:18">
      <c r="A13" s="23">
        <f t="shared" si="0"/>
        <v>5</v>
      </c>
      <c r="B13" s="130"/>
      <c r="C13" s="130"/>
      <c r="D13" s="126" t="s">
        <v>94</v>
      </c>
      <c r="E13" s="58" t="s">
        <v>95</v>
      </c>
      <c r="F13" s="43"/>
      <c r="G13" s="46"/>
      <c r="H13" s="44"/>
      <c r="I13" s="43"/>
      <c r="J13" s="46"/>
      <c r="K13" s="44"/>
      <c r="L13" s="43"/>
      <c r="M13" s="47"/>
      <c r="N13" s="45"/>
      <c r="O13" s="48" t="s">
        <v>91</v>
      </c>
      <c r="P13" s="49">
        <v>44910</v>
      </c>
      <c r="Q13" s="60" t="s">
        <v>82</v>
      </c>
      <c r="R13" s="54" t="s">
        <v>256</v>
      </c>
    </row>
    <row r="14" spans="1:18">
      <c r="A14" s="23">
        <f t="shared" si="0"/>
        <v>6</v>
      </c>
      <c r="B14" s="129"/>
      <c r="C14" s="129"/>
      <c r="D14" s="127"/>
      <c r="E14" s="58" t="s">
        <v>96</v>
      </c>
      <c r="F14" s="43"/>
      <c r="G14" s="46"/>
      <c r="H14" s="44"/>
      <c r="I14" s="43"/>
      <c r="J14" s="46"/>
      <c r="K14" s="44"/>
      <c r="L14" s="43"/>
      <c r="M14" s="47"/>
      <c r="N14" s="45"/>
      <c r="O14" s="48" t="s">
        <v>91</v>
      </c>
      <c r="P14" s="49">
        <v>44910</v>
      </c>
      <c r="Q14" s="60" t="s">
        <v>82</v>
      </c>
      <c r="R14" s="54" t="s">
        <v>256</v>
      </c>
    </row>
    <row r="15" spans="1:18">
      <c r="A15" s="23">
        <f t="shared" si="0"/>
        <v>7</v>
      </c>
      <c r="B15" s="128" t="s">
        <v>97</v>
      </c>
      <c r="C15" s="128" t="s">
        <v>98</v>
      </c>
      <c r="D15" s="57" t="s">
        <v>99</v>
      </c>
      <c r="E15" s="58" t="s">
        <v>100</v>
      </c>
      <c r="F15" s="43"/>
      <c r="G15" s="46"/>
      <c r="H15" s="44"/>
      <c r="I15" s="43"/>
      <c r="J15" s="46"/>
      <c r="K15" s="44"/>
      <c r="L15" s="43"/>
      <c r="M15" s="47"/>
      <c r="N15" s="45"/>
      <c r="O15" s="48" t="s">
        <v>81</v>
      </c>
      <c r="P15" s="49">
        <v>44910</v>
      </c>
      <c r="Q15" s="60" t="s">
        <v>82</v>
      </c>
      <c r="R15" s="54" t="s">
        <v>256</v>
      </c>
    </row>
    <row r="16" spans="1:18">
      <c r="A16" s="23">
        <f t="shared" si="0"/>
        <v>8</v>
      </c>
      <c r="B16" s="130"/>
      <c r="C16" s="130"/>
      <c r="D16" s="57" t="s">
        <v>101</v>
      </c>
      <c r="E16" s="58" t="s">
        <v>102</v>
      </c>
      <c r="F16" s="43"/>
      <c r="G16" s="46"/>
      <c r="H16" s="44"/>
      <c r="I16" s="43"/>
      <c r="J16" s="46"/>
      <c r="K16" s="44"/>
      <c r="L16" s="43"/>
      <c r="M16" s="47"/>
      <c r="N16" s="45"/>
      <c r="O16" s="48" t="s">
        <v>81</v>
      </c>
      <c r="P16" s="49">
        <v>44910</v>
      </c>
      <c r="Q16" s="60" t="s">
        <v>82</v>
      </c>
      <c r="R16" s="54" t="s">
        <v>256</v>
      </c>
    </row>
    <row r="17" spans="1:18">
      <c r="A17" s="23">
        <f t="shared" si="0"/>
        <v>9</v>
      </c>
      <c r="B17" s="130"/>
      <c r="C17" s="130"/>
      <c r="D17" s="59" t="s">
        <v>103</v>
      </c>
      <c r="E17" s="58" t="s">
        <v>104</v>
      </c>
      <c r="F17" s="43"/>
      <c r="G17" s="46"/>
      <c r="H17" s="44"/>
      <c r="I17" s="43"/>
      <c r="J17" s="46"/>
      <c r="K17" s="44"/>
      <c r="L17" s="43"/>
      <c r="M17" s="55"/>
      <c r="N17" s="45"/>
      <c r="O17" s="48" t="s">
        <v>81</v>
      </c>
      <c r="P17" s="49">
        <v>44910</v>
      </c>
      <c r="Q17" s="60" t="s">
        <v>82</v>
      </c>
      <c r="R17" s="54" t="s">
        <v>256</v>
      </c>
    </row>
    <row r="18" spans="1:18">
      <c r="A18" s="23">
        <f t="shared" si="0"/>
        <v>10</v>
      </c>
      <c r="B18" s="130"/>
      <c r="C18" s="129"/>
      <c r="D18" s="57" t="s">
        <v>97</v>
      </c>
      <c r="E18" s="58" t="s">
        <v>105</v>
      </c>
      <c r="F18" s="43"/>
      <c r="G18" s="46"/>
      <c r="H18" s="44"/>
      <c r="I18" s="43"/>
      <c r="J18" s="46"/>
      <c r="K18" s="44"/>
      <c r="L18" s="43"/>
      <c r="M18" s="47"/>
      <c r="N18" s="45"/>
      <c r="O18" s="48" t="s">
        <v>81</v>
      </c>
      <c r="P18" s="49">
        <v>44910</v>
      </c>
      <c r="Q18" s="60" t="s">
        <v>82</v>
      </c>
      <c r="R18" s="54" t="s">
        <v>256</v>
      </c>
    </row>
    <row r="19" spans="1:18">
      <c r="A19" s="23">
        <f t="shared" si="0"/>
        <v>11</v>
      </c>
      <c r="B19" s="129"/>
      <c r="C19" s="56" t="s">
        <v>106</v>
      </c>
      <c r="D19" s="57" t="s">
        <v>106</v>
      </c>
      <c r="E19" s="58" t="s">
        <v>107</v>
      </c>
      <c r="F19" s="43"/>
      <c r="G19" s="46"/>
      <c r="H19" s="44"/>
      <c r="I19" s="43"/>
      <c r="J19" s="46"/>
      <c r="K19" s="44"/>
      <c r="L19" s="43"/>
      <c r="M19" s="47"/>
      <c r="N19" s="45"/>
      <c r="O19" s="48" t="s">
        <v>81</v>
      </c>
      <c r="P19" s="49">
        <v>44910</v>
      </c>
      <c r="Q19" s="60" t="s">
        <v>82</v>
      </c>
      <c r="R19" s="54" t="s">
        <v>256</v>
      </c>
    </row>
    <row r="20" spans="1:18">
      <c r="A20" s="23">
        <f t="shared" si="0"/>
        <v>12</v>
      </c>
      <c r="B20" s="125" t="s">
        <v>108</v>
      </c>
      <c r="C20" s="125" t="s">
        <v>109</v>
      </c>
      <c r="D20" s="56" t="s">
        <v>110</v>
      </c>
      <c r="E20" s="58" t="s">
        <v>111</v>
      </c>
      <c r="F20" s="43"/>
      <c r="G20" s="46"/>
      <c r="H20" s="44"/>
      <c r="I20" s="43"/>
      <c r="J20" s="46"/>
      <c r="K20" s="44"/>
      <c r="L20" s="43"/>
      <c r="M20" s="47"/>
      <c r="N20" s="45"/>
      <c r="O20" s="48" t="s">
        <v>81</v>
      </c>
      <c r="P20" s="49">
        <v>44910</v>
      </c>
      <c r="Q20" s="60" t="s">
        <v>82</v>
      </c>
      <c r="R20" s="54" t="s">
        <v>256</v>
      </c>
    </row>
    <row r="21" spans="1:18">
      <c r="A21" s="23">
        <f t="shared" si="0"/>
        <v>13</v>
      </c>
      <c r="B21" s="125"/>
      <c r="C21" s="125"/>
      <c r="D21" s="56" t="s">
        <v>112</v>
      </c>
      <c r="E21" s="58" t="s">
        <v>113</v>
      </c>
      <c r="F21" s="43"/>
      <c r="G21" s="46"/>
      <c r="H21" s="44"/>
      <c r="I21" s="43"/>
      <c r="J21" s="46"/>
      <c r="K21" s="44"/>
      <c r="L21" s="43"/>
      <c r="M21" s="47"/>
      <c r="N21" s="45"/>
      <c r="O21" s="48" t="s">
        <v>81</v>
      </c>
      <c r="P21" s="49">
        <v>44910</v>
      </c>
      <c r="Q21" s="60" t="s">
        <v>82</v>
      </c>
      <c r="R21" s="54" t="s">
        <v>256</v>
      </c>
    </row>
    <row r="22" spans="1:18">
      <c r="A22" s="23">
        <f t="shared" si="0"/>
        <v>14</v>
      </c>
      <c r="B22" s="125"/>
      <c r="C22" s="125"/>
      <c r="D22" s="125" t="s">
        <v>114</v>
      </c>
      <c r="E22" s="58" t="s">
        <v>115</v>
      </c>
      <c r="F22" s="43"/>
      <c r="G22" s="46"/>
      <c r="H22" s="44"/>
      <c r="I22" s="43"/>
      <c r="J22" s="46"/>
      <c r="K22" s="44"/>
      <c r="L22" s="43"/>
      <c r="M22" s="47"/>
      <c r="N22" s="45"/>
      <c r="O22" s="48" t="s">
        <v>81</v>
      </c>
      <c r="P22" s="49">
        <v>44910</v>
      </c>
      <c r="Q22" s="60" t="s">
        <v>82</v>
      </c>
      <c r="R22" s="54" t="s">
        <v>256</v>
      </c>
    </row>
    <row r="23" spans="1:18">
      <c r="A23" s="23">
        <f t="shared" si="0"/>
        <v>15</v>
      </c>
      <c r="B23" s="125"/>
      <c r="C23" s="125"/>
      <c r="D23" s="125"/>
      <c r="E23" s="58" t="s">
        <v>116</v>
      </c>
      <c r="F23" s="43"/>
      <c r="G23" s="46"/>
      <c r="H23" s="44"/>
      <c r="I23" s="43"/>
      <c r="J23" s="46"/>
      <c r="K23" s="44"/>
      <c r="L23" s="43"/>
      <c r="M23" s="47"/>
      <c r="N23" s="45"/>
      <c r="O23" s="48" t="s">
        <v>81</v>
      </c>
      <c r="P23" s="49">
        <v>44910</v>
      </c>
      <c r="Q23" s="60" t="s">
        <v>82</v>
      </c>
      <c r="R23" s="54" t="s">
        <v>256</v>
      </c>
    </row>
    <row r="24" spans="1:18">
      <c r="A24" s="23">
        <f t="shared" si="0"/>
        <v>16</v>
      </c>
      <c r="B24" s="125"/>
      <c r="C24" s="125" t="s">
        <v>117</v>
      </c>
      <c r="D24" s="59" t="s">
        <v>110</v>
      </c>
      <c r="E24" s="58" t="s">
        <v>118</v>
      </c>
      <c r="F24" s="43"/>
      <c r="G24" s="46"/>
      <c r="H24" s="44"/>
      <c r="I24" s="43"/>
      <c r="J24" s="46"/>
      <c r="K24" s="44"/>
      <c r="L24" s="43"/>
      <c r="M24" s="47"/>
      <c r="N24" s="45"/>
      <c r="O24" s="48" t="s">
        <v>81</v>
      </c>
      <c r="P24" s="49">
        <v>44910</v>
      </c>
      <c r="Q24" s="60" t="s">
        <v>82</v>
      </c>
      <c r="R24" s="54" t="s">
        <v>256</v>
      </c>
    </row>
    <row r="25" spans="1:18">
      <c r="A25" s="23">
        <f t="shared" si="0"/>
        <v>17</v>
      </c>
      <c r="B25" s="125"/>
      <c r="C25" s="125"/>
      <c r="D25" s="59" t="s">
        <v>112</v>
      </c>
      <c r="E25" s="58" t="s">
        <v>119</v>
      </c>
      <c r="F25" s="43"/>
      <c r="G25" s="46"/>
      <c r="H25" s="44"/>
      <c r="I25" s="43"/>
      <c r="J25" s="46"/>
      <c r="K25" s="44"/>
      <c r="L25" s="43"/>
      <c r="M25" s="47"/>
      <c r="N25" s="45"/>
      <c r="O25" s="48" t="s">
        <v>81</v>
      </c>
      <c r="P25" s="49">
        <v>44910</v>
      </c>
      <c r="Q25" s="60" t="s">
        <v>82</v>
      </c>
      <c r="R25" s="54" t="s">
        <v>256</v>
      </c>
    </row>
    <row r="26" spans="1:18">
      <c r="A26" s="23">
        <f t="shared" si="0"/>
        <v>18</v>
      </c>
      <c r="B26" s="125"/>
      <c r="C26" s="125"/>
      <c r="D26" s="59" t="s">
        <v>114</v>
      </c>
      <c r="E26" s="58" t="s">
        <v>120</v>
      </c>
      <c r="F26" s="43"/>
      <c r="G26" s="46"/>
      <c r="H26" s="44"/>
      <c r="I26" s="43"/>
      <c r="J26" s="46"/>
      <c r="K26" s="44"/>
      <c r="L26" s="43"/>
      <c r="M26" s="47"/>
      <c r="N26" s="45"/>
      <c r="O26" s="48" t="s">
        <v>81</v>
      </c>
      <c r="P26" s="49">
        <v>44910</v>
      </c>
      <c r="Q26" s="60" t="s">
        <v>82</v>
      </c>
      <c r="R26" s="54" t="s">
        <v>256</v>
      </c>
    </row>
    <row r="27" spans="1:18">
      <c r="A27" s="23">
        <f t="shared" si="0"/>
        <v>19</v>
      </c>
      <c r="B27" s="125" t="s">
        <v>121</v>
      </c>
      <c r="C27" s="128" t="s">
        <v>122</v>
      </c>
      <c r="D27" s="59" t="s">
        <v>123</v>
      </c>
      <c r="E27" s="58" t="s">
        <v>124</v>
      </c>
      <c r="F27" s="43"/>
      <c r="G27" s="46"/>
      <c r="H27" s="44"/>
      <c r="I27" s="43"/>
      <c r="J27" s="46"/>
      <c r="K27" s="44"/>
      <c r="L27" s="43"/>
      <c r="M27" s="47"/>
      <c r="N27" s="45"/>
      <c r="O27" s="48" t="s">
        <v>81</v>
      </c>
      <c r="P27" s="49">
        <v>44910</v>
      </c>
      <c r="Q27" s="60" t="s">
        <v>82</v>
      </c>
      <c r="R27" s="54" t="s">
        <v>256</v>
      </c>
    </row>
    <row r="28" spans="1:18">
      <c r="A28" s="23">
        <f t="shared" si="0"/>
        <v>20</v>
      </c>
      <c r="B28" s="125"/>
      <c r="C28" s="130"/>
      <c r="D28" s="59" t="s">
        <v>125</v>
      </c>
      <c r="E28" s="58" t="s">
        <v>126</v>
      </c>
      <c r="F28" s="43"/>
      <c r="G28" s="46"/>
      <c r="H28" s="44"/>
      <c r="I28" s="43"/>
      <c r="J28" s="46"/>
      <c r="K28" s="44"/>
      <c r="L28" s="43"/>
      <c r="M28" s="47"/>
      <c r="N28" s="45"/>
      <c r="O28" s="48" t="s">
        <v>81</v>
      </c>
      <c r="P28" s="49">
        <v>44910</v>
      </c>
      <c r="Q28" s="60" t="s">
        <v>82</v>
      </c>
      <c r="R28" s="54" t="s">
        <v>256</v>
      </c>
    </row>
    <row r="29" spans="1:18">
      <c r="A29" s="23">
        <f t="shared" si="0"/>
        <v>21</v>
      </c>
      <c r="B29" s="125"/>
      <c r="C29" s="130"/>
      <c r="D29" s="59" t="s">
        <v>127</v>
      </c>
      <c r="E29" s="58" t="s">
        <v>128</v>
      </c>
      <c r="F29" s="43"/>
      <c r="G29" s="46"/>
      <c r="H29" s="44"/>
      <c r="I29" s="43"/>
      <c r="J29" s="46"/>
      <c r="K29" s="44"/>
      <c r="L29" s="43"/>
      <c r="M29" s="47"/>
      <c r="N29" s="45"/>
      <c r="O29" s="48" t="s">
        <v>81</v>
      </c>
      <c r="P29" s="49">
        <v>44910</v>
      </c>
      <c r="Q29" s="60" t="s">
        <v>82</v>
      </c>
      <c r="R29" s="54" t="s">
        <v>256</v>
      </c>
    </row>
    <row r="30" spans="1:18">
      <c r="A30" s="23">
        <f t="shared" si="0"/>
        <v>22</v>
      </c>
      <c r="B30" s="125"/>
      <c r="C30" s="130"/>
      <c r="D30" s="59" t="s">
        <v>129</v>
      </c>
      <c r="E30" s="58" t="s">
        <v>128</v>
      </c>
      <c r="F30" s="43"/>
      <c r="G30" s="46"/>
      <c r="H30" s="44"/>
      <c r="I30" s="43"/>
      <c r="J30" s="46"/>
      <c r="K30" s="44"/>
      <c r="L30" s="43"/>
      <c r="M30" s="47"/>
      <c r="N30" s="45"/>
      <c r="O30" s="48" t="s">
        <v>81</v>
      </c>
      <c r="P30" s="49">
        <v>44910</v>
      </c>
      <c r="Q30" s="60" t="s">
        <v>82</v>
      </c>
      <c r="R30" s="54" t="s">
        <v>256</v>
      </c>
    </row>
    <row r="31" spans="1:18">
      <c r="A31" s="23">
        <f t="shared" si="0"/>
        <v>23</v>
      </c>
      <c r="B31" s="125"/>
      <c r="C31" s="130"/>
      <c r="D31" s="59" t="s">
        <v>130</v>
      </c>
      <c r="E31" s="58" t="s">
        <v>131</v>
      </c>
      <c r="F31" s="43"/>
      <c r="G31" s="46"/>
      <c r="H31" s="44"/>
      <c r="I31" s="43"/>
      <c r="J31" s="46"/>
      <c r="K31" s="44"/>
      <c r="L31" s="43"/>
      <c r="M31" s="74"/>
      <c r="N31" s="45"/>
      <c r="O31" s="48" t="s">
        <v>91</v>
      </c>
      <c r="P31" s="49">
        <v>44910</v>
      </c>
      <c r="Q31" s="60" t="s">
        <v>82</v>
      </c>
      <c r="R31" s="54" t="s">
        <v>256</v>
      </c>
    </row>
    <row r="32" spans="1:18">
      <c r="A32" s="23">
        <f t="shared" si="0"/>
        <v>24</v>
      </c>
      <c r="B32" s="125"/>
      <c r="C32" s="129"/>
      <c r="D32" s="59" t="s">
        <v>132</v>
      </c>
      <c r="E32" s="58" t="s">
        <v>133</v>
      </c>
      <c r="F32" s="43"/>
      <c r="G32" s="46"/>
      <c r="H32" s="44"/>
      <c r="I32" s="43"/>
      <c r="J32" s="46"/>
      <c r="K32" s="44"/>
      <c r="L32" s="43"/>
      <c r="M32" s="47"/>
      <c r="N32" s="45"/>
      <c r="O32" s="48" t="s">
        <v>134</v>
      </c>
      <c r="P32" s="49">
        <v>44910</v>
      </c>
      <c r="Q32" s="60" t="s">
        <v>82</v>
      </c>
      <c r="R32" s="54" t="s">
        <v>256</v>
      </c>
    </row>
    <row r="33" spans="1:18">
      <c r="A33" s="23">
        <f t="shared" si="0"/>
        <v>25</v>
      </c>
      <c r="B33" s="125"/>
      <c r="C33" s="125" t="s">
        <v>51</v>
      </c>
      <c r="D33" s="59" t="s">
        <v>123</v>
      </c>
      <c r="E33" s="58" t="s">
        <v>135</v>
      </c>
      <c r="F33" s="43"/>
      <c r="G33" s="46"/>
      <c r="H33" s="44"/>
      <c r="I33" s="43"/>
      <c r="J33" s="46"/>
      <c r="K33" s="44"/>
      <c r="L33" s="43"/>
      <c r="M33" s="47"/>
      <c r="N33" s="45"/>
      <c r="O33" s="48" t="s">
        <v>81</v>
      </c>
      <c r="P33" s="49">
        <v>44910</v>
      </c>
      <c r="Q33" s="60" t="s">
        <v>82</v>
      </c>
      <c r="R33" s="54" t="s">
        <v>256</v>
      </c>
    </row>
    <row r="34" spans="1:18">
      <c r="A34" s="23">
        <f t="shared" si="0"/>
        <v>26</v>
      </c>
      <c r="B34" s="125"/>
      <c r="C34" s="125"/>
      <c r="D34" s="59" t="s">
        <v>136</v>
      </c>
      <c r="E34" s="58" t="s">
        <v>137</v>
      </c>
      <c r="F34" s="43"/>
      <c r="G34" s="46"/>
      <c r="H34" s="44"/>
      <c r="I34" s="43"/>
      <c r="J34" s="46"/>
      <c r="K34" s="44"/>
      <c r="L34" s="43"/>
      <c r="M34" s="47"/>
      <c r="N34" s="45"/>
      <c r="O34" s="48" t="s">
        <v>81</v>
      </c>
      <c r="P34" s="49">
        <v>44910</v>
      </c>
      <c r="Q34" s="60" t="s">
        <v>82</v>
      </c>
      <c r="R34" s="54" t="s">
        <v>256</v>
      </c>
    </row>
    <row r="35" spans="1:18">
      <c r="A35" s="23">
        <f t="shared" si="0"/>
        <v>27</v>
      </c>
      <c r="B35" s="125"/>
      <c r="C35" s="125"/>
      <c r="D35" s="59" t="s">
        <v>138</v>
      </c>
      <c r="E35" s="58" t="s">
        <v>139</v>
      </c>
      <c r="F35" s="43"/>
      <c r="G35" s="46"/>
      <c r="H35" s="44"/>
      <c r="I35" s="43"/>
      <c r="J35" s="46"/>
      <c r="K35" s="44"/>
      <c r="L35" s="43"/>
      <c r="M35" s="47"/>
      <c r="N35" s="45"/>
      <c r="O35" s="48" t="s">
        <v>81</v>
      </c>
      <c r="P35" s="49">
        <v>44910</v>
      </c>
      <c r="Q35" s="60" t="s">
        <v>82</v>
      </c>
      <c r="R35" s="54" t="s">
        <v>256</v>
      </c>
    </row>
    <row r="36" spans="1:18">
      <c r="A36" s="23">
        <f t="shared" si="0"/>
        <v>28</v>
      </c>
      <c r="B36" s="125"/>
      <c r="C36" s="125" t="s">
        <v>140</v>
      </c>
      <c r="D36" s="59" t="s">
        <v>123</v>
      </c>
      <c r="E36" s="58" t="s">
        <v>124</v>
      </c>
      <c r="F36" s="43"/>
      <c r="G36" s="46"/>
      <c r="H36" s="44"/>
      <c r="I36" s="43"/>
      <c r="J36" s="46"/>
      <c r="K36" s="44"/>
      <c r="L36" s="43"/>
      <c r="M36" s="47"/>
      <c r="N36" s="45"/>
      <c r="O36" s="48" t="s">
        <v>81</v>
      </c>
      <c r="P36" s="49">
        <v>44910</v>
      </c>
      <c r="Q36" s="60" t="s">
        <v>82</v>
      </c>
      <c r="R36" s="54" t="s">
        <v>256</v>
      </c>
    </row>
    <row r="37" spans="1:18">
      <c r="A37" s="23">
        <f t="shared" si="0"/>
        <v>29</v>
      </c>
      <c r="B37" s="125"/>
      <c r="C37" s="125"/>
      <c r="D37" s="57" t="s">
        <v>141</v>
      </c>
      <c r="E37" s="58" t="s">
        <v>142</v>
      </c>
      <c r="F37" s="43"/>
      <c r="G37" s="46"/>
      <c r="H37" s="44"/>
      <c r="I37" s="43"/>
      <c r="J37" s="46"/>
      <c r="K37" s="44"/>
      <c r="L37" s="43"/>
      <c r="M37" s="47"/>
      <c r="N37" s="45"/>
      <c r="O37" s="48" t="s">
        <v>143</v>
      </c>
      <c r="P37" s="49">
        <v>44910</v>
      </c>
      <c r="Q37" s="60" t="s">
        <v>82</v>
      </c>
      <c r="R37" s="54" t="s">
        <v>256</v>
      </c>
    </row>
    <row r="38" spans="1:18">
      <c r="A38" s="23">
        <f t="shared" si="0"/>
        <v>30</v>
      </c>
      <c r="B38" s="125"/>
      <c r="C38" s="125" t="s">
        <v>62</v>
      </c>
      <c r="D38" s="59" t="s">
        <v>123</v>
      </c>
      <c r="E38" s="58" t="s">
        <v>124</v>
      </c>
      <c r="F38" s="43"/>
      <c r="G38" s="46"/>
      <c r="H38" s="44"/>
      <c r="I38" s="43"/>
      <c r="J38" s="46"/>
      <c r="K38" s="44"/>
      <c r="L38" s="43"/>
      <c r="M38" s="47"/>
      <c r="N38" s="45"/>
      <c r="O38" s="48" t="s">
        <v>81</v>
      </c>
      <c r="P38" s="49">
        <v>44910</v>
      </c>
      <c r="Q38" s="60" t="s">
        <v>82</v>
      </c>
      <c r="R38" s="54" t="s">
        <v>256</v>
      </c>
    </row>
    <row r="39" spans="1:18">
      <c r="A39" s="23">
        <f t="shared" si="0"/>
        <v>31</v>
      </c>
      <c r="B39" s="125"/>
      <c r="C39" s="125"/>
      <c r="D39" s="57" t="s">
        <v>144</v>
      </c>
      <c r="E39" s="58" t="s">
        <v>145</v>
      </c>
      <c r="F39" s="43"/>
      <c r="G39" s="46"/>
      <c r="H39" s="44"/>
      <c r="I39" s="43"/>
      <c r="J39" s="46"/>
      <c r="K39" s="44"/>
      <c r="L39" s="43"/>
      <c r="M39" s="47"/>
      <c r="N39" s="45"/>
      <c r="O39" s="48" t="s">
        <v>81</v>
      </c>
      <c r="P39" s="49">
        <v>44910</v>
      </c>
      <c r="Q39" s="60" t="s">
        <v>82</v>
      </c>
      <c r="R39" s="54" t="s">
        <v>256</v>
      </c>
    </row>
    <row r="40" spans="1:18">
      <c r="A40" s="23">
        <f t="shared" si="0"/>
        <v>32</v>
      </c>
      <c r="B40" s="125"/>
      <c r="C40" s="125"/>
      <c r="D40" s="57" t="s">
        <v>146</v>
      </c>
      <c r="E40" s="58" t="s">
        <v>147</v>
      </c>
      <c r="F40" s="43"/>
      <c r="G40" s="46"/>
      <c r="H40" s="44"/>
      <c r="I40" s="43"/>
      <c r="J40" s="46"/>
      <c r="K40" s="44"/>
      <c r="L40" s="43"/>
      <c r="M40" s="47"/>
      <c r="N40" s="45"/>
      <c r="O40" s="48" t="s">
        <v>81</v>
      </c>
      <c r="P40" s="49">
        <v>44910</v>
      </c>
      <c r="Q40" s="60" t="s">
        <v>82</v>
      </c>
      <c r="R40" s="54" t="s">
        <v>256</v>
      </c>
    </row>
    <row r="41" spans="1:18">
      <c r="A41" s="23">
        <f t="shared" ref="A41:A72" si="1">ROW()-8</f>
        <v>33</v>
      </c>
      <c r="B41" s="125"/>
      <c r="C41" s="125"/>
      <c r="D41" s="57" t="s">
        <v>148</v>
      </c>
      <c r="E41" s="58" t="s">
        <v>149</v>
      </c>
      <c r="F41" s="43"/>
      <c r="G41" s="46"/>
      <c r="H41" s="44"/>
      <c r="I41" s="43"/>
      <c r="J41" s="46"/>
      <c r="K41" s="44"/>
      <c r="L41" s="43"/>
      <c r="M41" s="47"/>
      <c r="N41" s="45"/>
      <c r="O41" s="48" t="s">
        <v>81</v>
      </c>
      <c r="P41" s="49">
        <v>44910</v>
      </c>
      <c r="Q41" s="60" t="s">
        <v>82</v>
      </c>
      <c r="R41" s="54" t="s">
        <v>256</v>
      </c>
    </row>
    <row r="42" spans="1:18">
      <c r="A42" s="23">
        <f t="shared" si="1"/>
        <v>34</v>
      </c>
      <c r="B42" s="125"/>
      <c r="C42" s="125" t="s">
        <v>150</v>
      </c>
      <c r="D42" s="59" t="s">
        <v>123</v>
      </c>
      <c r="E42" s="58" t="s">
        <v>124</v>
      </c>
      <c r="F42" s="43"/>
      <c r="G42" s="46"/>
      <c r="H42" s="44"/>
      <c r="I42" s="43"/>
      <c r="J42" s="46"/>
      <c r="K42" s="44"/>
      <c r="L42" s="43"/>
      <c r="M42" s="47"/>
      <c r="N42" s="45"/>
      <c r="O42" s="48" t="s">
        <v>81</v>
      </c>
      <c r="P42" s="49">
        <v>44910</v>
      </c>
      <c r="Q42" s="60" t="s">
        <v>82</v>
      </c>
      <c r="R42" s="54" t="s">
        <v>256</v>
      </c>
    </row>
    <row r="43" spans="1:18">
      <c r="A43" s="23">
        <f t="shared" si="1"/>
        <v>35</v>
      </c>
      <c r="B43" s="125"/>
      <c r="C43" s="125"/>
      <c r="D43" s="57" t="s">
        <v>151</v>
      </c>
      <c r="E43" s="58" t="s">
        <v>152</v>
      </c>
      <c r="F43" s="43"/>
      <c r="G43" s="46"/>
      <c r="H43" s="44"/>
      <c r="I43" s="43"/>
      <c r="J43" s="46"/>
      <c r="K43" s="44"/>
      <c r="L43" s="43"/>
      <c r="M43" s="47"/>
      <c r="N43" s="45"/>
      <c r="O43" s="48" t="s">
        <v>81</v>
      </c>
      <c r="P43" s="49">
        <v>44910</v>
      </c>
      <c r="Q43" s="60" t="s">
        <v>82</v>
      </c>
      <c r="R43" s="54" t="s">
        <v>256</v>
      </c>
    </row>
    <row r="44" spans="1:18">
      <c r="A44" s="23">
        <f t="shared" si="1"/>
        <v>36</v>
      </c>
      <c r="B44" s="125"/>
      <c r="C44" s="125" t="s">
        <v>153</v>
      </c>
      <c r="D44" s="59" t="s">
        <v>123</v>
      </c>
      <c r="E44" s="58" t="s">
        <v>124</v>
      </c>
      <c r="F44" s="43"/>
      <c r="G44" s="46"/>
      <c r="H44" s="44"/>
      <c r="I44" s="43"/>
      <c r="J44" s="46"/>
      <c r="K44" s="44"/>
      <c r="L44" s="43"/>
      <c r="M44" s="47"/>
      <c r="N44" s="45"/>
      <c r="O44" s="48" t="s">
        <v>81</v>
      </c>
      <c r="P44" s="49">
        <v>44910</v>
      </c>
      <c r="Q44" s="60" t="s">
        <v>82</v>
      </c>
      <c r="R44" s="54" t="s">
        <v>256</v>
      </c>
    </row>
    <row r="45" spans="1:18">
      <c r="A45" s="23">
        <f t="shared" si="1"/>
        <v>37</v>
      </c>
      <c r="B45" s="125"/>
      <c r="C45" s="125"/>
      <c r="D45" s="57" t="s">
        <v>154</v>
      </c>
      <c r="E45" s="58" t="s">
        <v>155</v>
      </c>
      <c r="F45" s="43"/>
      <c r="G45" s="46"/>
      <c r="H45" s="44"/>
      <c r="I45" s="43"/>
      <c r="J45" s="46"/>
      <c r="K45" s="44"/>
      <c r="L45" s="43"/>
      <c r="M45" s="47"/>
      <c r="N45" s="45"/>
      <c r="O45" s="48" t="s">
        <v>81</v>
      </c>
      <c r="P45" s="49">
        <v>44910</v>
      </c>
      <c r="Q45" s="60" t="s">
        <v>82</v>
      </c>
      <c r="R45" s="54" t="s">
        <v>256</v>
      </c>
    </row>
    <row r="46" spans="1:18">
      <c r="A46" s="23">
        <f t="shared" si="1"/>
        <v>38</v>
      </c>
      <c r="B46" s="125"/>
      <c r="C46" s="125"/>
      <c r="D46" s="133" t="s">
        <v>156</v>
      </c>
      <c r="E46" s="58" t="s">
        <v>157</v>
      </c>
      <c r="F46" s="43"/>
      <c r="G46" s="46"/>
      <c r="H46" s="44"/>
      <c r="I46" s="43"/>
      <c r="J46" s="46"/>
      <c r="K46" s="44"/>
      <c r="L46" s="43"/>
      <c r="M46" s="63"/>
      <c r="N46" s="45"/>
      <c r="O46" s="48" t="s">
        <v>81</v>
      </c>
      <c r="P46" s="49">
        <v>44910</v>
      </c>
      <c r="Q46" s="60" t="s">
        <v>82</v>
      </c>
      <c r="R46" s="54" t="s">
        <v>256</v>
      </c>
    </row>
    <row r="47" spans="1:18">
      <c r="A47" s="23">
        <f t="shared" si="1"/>
        <v>39</v>
      </c>
      <c r="B47" s="125"/>
      <c r="C47" s="125"/>
      <c r="D47" s="133"/>
      <c r="E47" s="58" t="s">
        <v>158</v>
      </c>
      <c r="F47" s="43"/>
      <c r="G47" s="46"/>
      <c r="H47" s="44"/>
      <c r="I47" s="43"/>
      <c r="J47" s="46"/>
      <c r="K47" s="44"/>
      <c r="L47" s="43"/>
      <c r="M47" s="74"/>
      <c r="N47" s="45"/>
      <c r="O47" s="48" t="s">
        <v>91</v>
      </c>
      <c r="P47" s="49">
        <v>44910</v>
      </c>
      <c r="Q47" s="60" t="s">
        <v>82</v>
      </c>
      <c r="R47" s="54" t="s">
        <v>256</v>
      </c>
    </row>
    <row r="48" spans="1:18">
      <c r="A48" s="23">
        <f t="shared" si="1"/>
        <v>40</v>
      </c>
      <c r="B48" s="125"/>
      <c r="C48" s="125" t="s">
        <v>159</v>
      </c>
      <c r="D48" s="59" t="s">
        <v>123</v>
      </c>
      <c r="E48" s="58" t="s">
        <v>124</v>
      </c>
      <c r="F48" s="43"/>
      <c r="G48" s="46"/>
      <c r="H48" s="44"/>
      <c r="I48" s="43"/>
      <c r="J48" s="46"/>
      <c r="K48" s="44"/>
      <c r="L48" s="43"/>
      <c r="M48" s="47"/>
      <c r="N48" s="45"/>
      <c r="O48" s="48" t="s">
        <v>81</v>
      </c>
      <c r="P48" s="49">
        <v>44910</v>
      </c>
      <c r="Q48" s="60" t="s">
        <v>82</v>
      </c>
      <c r="R48" s="54" t="s">
        <v>256</v>
      </c>
    </row>
    <row r="49" spans="1:18">
      <c r="A49" s="23">
        <f t="shared" si="1"/>
        <v>41</v>
      </c>
      <c r="B49" s="125"/>
      <c r="C49" s="125"/>
      <c r="D49" s="57" t="s">
        <v>154</v>
      </c>
      <c r="E49" s="58" t="s">
        <v>155</v>
      </c>
      <c r="F49" s="43"/>
      <c r="G49" s="46"/>
      <c r="H49" s="44"/>
      <c r="I49" s="43"/>
      <c r="J49" s="46"/>
      <c r="K49" s="44"/>
      <c r="L49" s="43"/>
      <c r="M49" s="47"/>
      <c r="N49" s="45"/>
      <c r="O49" s="48" t="s">
        <v>81</v>
      </c>
      <c r="P49" s="49">
        <v>44910</v>
      </c>
      <c r="Q49" s="60" t="s">
        <v>82</v>
      </c>
      <c r="R49" s="54" t="s">
        <v>256</v>
      </c>
    </row>
    <row r="50" spans="1:18">
      <c r="A50" s="23">
        <f t="shared" si="1"/>
        <v>42</v>
      </c>
      <c r="B50" s="125"/>
      <c r="C50" s="125"/>
      <c r="D50" s="133" t="s">
        <v>156</v>
      </c>
      <c r="E50" s="58" t="s">
        <v>157</v>
      </c>
      <c r="F50" s="43"/>
      <c r="G50" s="46"/>
      <c r="H50" s="44"/>
      <c r="I50" s="43"/>
      <c r="J50" s="46"/>
      <c r="K50" s="44"/>
      <c r="L50" s="43"/>
      <c r="M50" s="63"/>
      <c r="N50" s="45"/>
      <c r="O50" s="48" t="s">
        <v>81</v>
      </c>
      <c r="P50" s="49">
        <v>44910</v>
      </c>
      <c r="Q50" s="60" t="s">
        <v>82</v>
      </c>
      <c r="R50" s="54" t="s">
        <v>256</v>
      </c>
    </row>
    <row r="51" spans="1:18">
      <c r="A51" s="23">
        <f t="shared" si="1"/>
        <v>43</v>
      </c>
      <c r="B51" s="125"/>
      <c r="C51" s="128"/>
      <c r="D51" s="133"/>
      <c r="E51" s="58" t="s">
        <v>158</v>
      </c>
      <c r="F51" s="43"/>
      <c r="G51" s="46"/>
      <c r="H51" s="44"/>
      <c r="I51" s="43"/>
      <c r="J51" s="46"/>
      <c r="K51" s="44"/>
      <c r="L51" s="43"/>
      <c r="M51" s="74"/>
      <c r="N51" s="45"/>
      <c r="O51" s="48" t="s">
        <v>91</v>
      </c>
      <c r="P51" s="49">
        <v>44910</v>
      </c>
      <c r="Q51" s="60" t="s">
        <v>82</v>
      </c>
      <c r="R51" s="54" t="s">
        <v>256</v>
      </c>
    </row>
    <row r="52" spans="1:18">
      <c r="A52" s="23">
        <f t="shared" si="1"/>
        <v>44</v>
      </c>
      <c r="B52" s="134"/>
      <c r="C52" s="132" t="s">
        <v>53</v>
      </c>
      <c r="D52" s="131" t="s">
        <v>123</v>
      </c>
      <c r="E52" s="58" t="s">
        <v>124</v>
      </c>
      <c r="F52" s="43"/>
      <c r="G52" s="46"/>
      <c r="H52" s="44"/>
      <c r="I52" s="43"/>
      <c r="J52" s="46"/>
      <c r="K52" s="44"/>
      <c r="L52" s="43"/>
      <c r="M52" s="47"/>
      <c r="N52" s="45"/>
      <c r="O52" s="48" t="s">
        <v>81</v>
      </c>
      <c r="P52" s="49">
        <v>44910</v>
      </c>
      <c r="Q52" s="60" t="s">
        <v>82</v>
      </c>
      <c r="R52" s="54" t="s">
        <v>256</v>
      </c>
    </row>
    <row r="53" spans="1:18">
      <c r="A53" s="23">
        <f t="shared" si="1"/>
        <v>45</v>
      </c>
      <c r="B53" s="134"/>
      <c r="C53" s="132"/>
      <c r="D53" s="131"/>
      <c r="E53" s="58" t="s">
        <v>160</v>
      </c>
      <c r="F53" s="43"/>
      <c r="G53" s="46"/>
      <c r="H53" s="44"/>
      <c r="I53" s="43"/>
      <c r="J53" s="46"/>
      <c r="K53" s="44"/>
      <c r="L53" s="43"/>
      <c r="M53" s="47"/>
      <c r="N53" s="45"/>
      <c r="O53" s="48" t="s">
        <v>81</v>
      </c>
      <c r="P53" s="49">
        <v>44910</v>
      </c>
      <c r="Q53" s="60" t="s">
        <v>82</v>
      </c>
      <c r="R53" s="54" t="s">
        <v>256</v>
      </c>
    </row>
    <row r="54" spans="1:18">
      <c r="A54" s="23">
        <f t="shared" si="1"/>
        <v>46</v>
      </c>
      <c r="B54" s="134"/>
      <c r="C54" s="132"/>
      <c r="D54" s="64" t="s">
        <v>161</v>
      </c>
      <c r="E54" s="58" t="s">
        <v>162</v>
      </c>
      <c r="F54" s="43"/>
      <c r="G54" s="46"/>
      <c r="H54" s="44"/>
      <c r="I54" s="43"/>
      <c r="J54" s="46"/>
      <c r="K54" s="44"/>
      <c r="L54" s="43"/>
      <c r="M54" s="47"/>
      <c r="N54" s="45"/>
      <c r="O54" s="48" t="s">
        <v>81</v>
      </c>
      <c r="P54" s="49">
        <v>44910</v>
      </c>
      <c r="Q54" s="60" t="s">
        <v>82</v>
      </c>
      <c r="R54" s="54" t="s">
        <v>256</v>
      </c>
    </row>
    <row r="55" spans="1:18">
      <c r="A55" s="23">
        <f t="shared" si="1"/>
        <v>47</v>
      </c>
      <c r="B55" s="134"/>
      <c r="C55" s="132"/>
      <c r="D55" s="131" t="s">
        <v>163</v>
      </c>
      <c r="E55" s="58" t="s">
        <v>164</v>
      </c>
      <c r="F55" s="43"/>
      <c r="G55" s="46"/>
      <c r="H55" s="44"/>
      <c r="I55" s="43"/>
      <c r="J55" s="46"/>
      <c r="K55" s="44"/>
      <c r="L55" s="43"/>
      <c r="M55" s="47"/>
      <c r="N55" s="45"/>
      <c r="O55" s="48" t="s">
        <v>81</v>
      </c>
      <c r="P55" s="49">
        <v>44910</v>
      </c>
      <c r="Q55" s="60" t="s">
        <v>82</v>
      </c>
      <c r="R55" s="54" t="s">
        <v>256</v>
      </c>
    </row>
    <row r="56" spans="1:18">
      <c r="A56" s="23">
        <f t="shared" si="1"/>
        <v>48</v>
      </c>
      <c r="B56" s="134"/>
      <c r="C56" s="132"/>
      <c r="D56" s="131"/>
      <c r="E56" s="58" t="s">
        <v>158</v>
      </c>
      <c r="F56" s="43"/>
      <c r="G56" s="46"/>
      <c r="H56" s="44"/>
      <c r="I56" s="43"/>
      <c r="J56" s="46"/>
      <c r="K56" s="44"/>
      <c r="L56" s="43"/>
      <c r="M56" s="74"/>
      <c r="N56" s="45"/>
      <c r="O56" s="48" t="s">
        <v>91</v>
      </c>
      <c r="P56" s="49">
        <v>44910</v>
      </c>
      <c r="Q56" s="60" t="s">
        <v>82</v>
      </c>
      <c r="R56" s="54" t="s">
        <v>256</v>
      </c>
    </row>
    <row r="57" spans="1:18">
      <c r="A57" s="23">
        <f t="shared" si="1"/>
        <v>49</v>
      </c>
      <c r="B57" s="134"/>
      <c r="C57" s="132"/>
      <c r="D57" s="131" t="s">
        <v>165</v>
      </c>
      <c r="E57" s="58" t="s">
        <v>166</v>
      </c>
      <c r="F57" s="43"/>
      <c r="G57" s="46"/>
      <c r="H57" s="44"/>
      <c r="I57" s="43"/>
      <c r="J57" s="46"/>
      <c r="K57" s="44"/>
      <c r="L57" s="43"/>
      <c r="M57" s="47"/>
      <c r="N57" s="45"/>
      <c r="O57" s="48" t="s">
        <v>81</v>
      </c>
      <c r="P57" s="49">
        <v>44910</v>
      </c>
      <c r="Q57" s="60" t="s">
        <v>82</v>
      </c>
      <c r="R57" s="54" t="s">
        <v>256</v>
      </c>
    </row>
    <row r="58" spans="1:18">
      <c r="A58" s="23">
        <f t="shared" si="1"/>
        <v>50</v>
      </c>
      <c r="B58" s="134"/>
      <c r="C58" s="132"/>
      <c r="D58" s="131"/>
      <c r="E58" s="58" t="s">
        <v>158</v>
      </c>
      <c r="F58" s="43"/>
      <c r="G58" s="46"/>
      <c r="H58" s="44"/>
      <c r="I58" s="43"/>
      <c r="J58" s="46"/>
      <c r="K58" s="44"/>
      <c r="L58" s="43"/>
      <c r="M58" s="74"/>
      <c r="N58" s="45"/>
      <c r="O58" s="48" t="s">
        <v>91</v>
      </c>
      <c r="P58" s="49">
        <v>44910</v>
      </c>
      <c r="Q58" s="60" t="s">
        <v>82</v>
      </c>
      <c r="R58" s="54" t="s">
        <v>256</v>
      </c>
    </row>
    <row r="59" spans="1:18">
      <c r="A59" s="23">
        <f t="shared" si="1"/>
        <v>51</v>
      </c>
      <c r="B59" s="125"/>
      <c r="C59" s="129" t="s">
        <v>167</v>
      </c>
      <c r="D59" s="59" t="s">
        <v>123</v>
      </c>
      <c r="E59" s="58" t="s">
        <v>124</v>
      </c>
      <c r="F59" s="43"/>
      <c r="G59" s="46"/>
      <c r="H59" s="44"/>
      <c r="I59" s="43"/>
      <c r="J59" s="46"/>
      <c r="K59" s="44"/>
      <c r="L59" s="43"/>
      <c r="M59" s="47"/>
      <c r="N59" s="45"/>
      <c r="O59" s="48" t="s">
        <v>81</v>
      </c>
      <c r="P59" s="49">
        <v>44910</v>
      </c>
      <c r="Q59" s="60" t="s">
        <v>82</v>
      </c>
      <c r="R59" s="54" t="s">
        <v>256</v>
      </c>
    </row>
    <row r="60" spans="1:18">
      <c r="A60" s="23">
        <f t="shared" si="1"/>
        <v>52</v>
      </c>
      <c r="B60" s="125"/>
      <c r="C60" s="125"/>
      <c r="D60" s="59" t="s">
        <v>168</v>
      </c>
      <c r="E60" s="58" t="s">
        <v>169</v>
      </c>
      <c r="F60" s="43"/>
      <c r="G60" s="46"/>
      <c r="H60" s="44"/>
      <c r="I60" s="43"/>
      <c r="J60" s="46"/>
      <c r="K60" s="44"/>
      <c r="L60" s="43"/>
      <c r="M60" s="47"/>
      <c r="N60" s="45"/>
      <c r="O60" s="48" t="s">
        <v>81</v>
      </c>
      <c r="P60" s="49">
        <v>44910</v>
      </c>
      <c r="Q60" s="60" t="s">
        <v>82</v>
      </c>
      <c r="R60" s="54" t="s">
        <v>256</v>
      </c>
    </row>
    <row r="61" spans="1:18">
      <c r="A61" s="23">
        <f t="shared" si="1"/>
        <v>53</v>
      </c>
      <c r="B61" s="125"/>
      <c r="C61" s="125" t="s">
        <v>170</v>
      </c>
      <c r="D61" s="59" t="s">
        <v>123</v>
      </c>
      <c r="E61" s="58" t="s">
        <v>124</v>
      </c>
      <c r="F61" s="43"/>
      <c r="G61" s="46"/>
      <c r="H61" s="44"/>
      <c r="I61" s="43"/>
      <c r="J61" s="46"/>
      <c r="K61" s="44"/>
      <c r="L61" s="43"/>
      <c r="M61" s="47"/>
      <c r="N61" s="45"/>
      <c r="O61" s="48" t="s">
        <v>81</v>
      </c>
      <c r="P61" s="49">
        <v>44910</v>
      </c>
      <c r="Q61" s="60" t="s">
        <v>82</v>
      </c>
      <c r="R61" s="54" t="s">
        <v>256</v>
      </c>
    </row>
    <row r="62" spans="1:18">
      <c r="A62" s="23">
        <f t="shared" si="1"/>
        <v>54</v>
      </c>
      <c r="B62" s="125"/>
      <c r="C62" s="125"/>
      <c r="D62" s="57" t="s">
        <v>171</v>
      </c>
      <c r="E62" s="58" t="s">
        <v>172</v>
      </c>
      <c r="F62" s="43"/>
      <c r="G62" s="46"/>
      <c r="H62" s="44"/>
      <c r="I62" s="43"/>
      <c r="J62" s="46"/>
      <c r="K62" s="44"/>
      <c r="L62" s="43"/>
      <c r="M62" s="47"/>
      <c r="N62" s="45"/>
      <c r="O62" s="48" t="s">
        <v>81</v>
      </c>
      <c r="P62" s="49">
        <v>44910</v>
      </c>
      <c r="Q62" s="60" t="s">
        <v>82</v>
      </c>
      <c r="R62" s="54" t="s">
        <v>256</v>
      </c>
    </row>
    <row r="63" spans="1:18">
      <c r="A63" s="23">
        <f t="shared" si="1"/>
        <v>55</v>
      </c>
      <c r="B63" s="125"/>
      <c r="C63" s="125"/>
      <c r="D63" s="57" t="s">
        <v>173</v>
      </c>
      <c r="E63" s="58" t="s">
        <v>174</v>
      </c>
      <c r="F63" s="43"/>
      <c r="G63" s="46"/>
      <c r="H63" s="44"/>
      <c r="I63" s="43"/>
      <c r="J63" s="46"/>
      <c r="K63" s="44"/>
      <c r="L63" s="43"/>
      <c r="M63" s="47"/>
      <c r="N63" s="45"/>
      <c r="O63" s="48" t="s">
        <v>81</v>
      </c>
      <c r="P63" s="49">
        <v>44910</v>
      </c>
      <c r="Q63" s="60" t="s">
        <v>82</v>
      </c>
      <c r="R63" s="54" t="s">
        <v>256</v>
      </c>
    </row>
    <row r="64" spans="1:18">
      <c r="A64" s="23">
        <f t="shared" si="1"/>
        <v>56</v>
      </c>
      <c r="B64" s="125"/>
      <c r="C64" s="125"/>
      <c r="D64" s="57" t="s">
        <v>175</v>
      </c>
      <c r="E64" s="58" t="s">
        <v>176</v>
      </c>
      <c r="F64" s="43"/>
      <c r="G64" s="46"/>
      <c r="H64" s="44"/>
      <c r="I64" s="43"/>
      <c r="J64" s="46"/>
      <c r="K64" s="44"/>
      <c r="L64" s="43"/>
      <c r="M64" s="47"/>
      <c r="N64" s="45"/>
      <c r="O64" s="48" t="s">
        <v>81</v>
      </c>
      <c r="P64" s="49">
        <v>44910</v>
      </c>
      <c r="Q64" s="60" t="s">
        <v>82</v>
      </c>
      <c r="R64" s="54" t="s">
        <v>256</v>
      </c>
    </row>
    <row r="65" spans="1:18">
      <c r="A65" s="23">
        <f t="shared" si="1"/>
        <v>57</v>
      </c>
      <c r="B65" s="125"/>
      <c r="C65" s="125"/>
      <c r="D65" s="57" t="s">
        <v>177</v>
      </c>
      <c r="E65" s="58" t="s">
        <v>178</v>
      </c>
      <c r="F65" s="43"/>
      <c r="G65" s="46"/>
      <c r="H65" s="44"/>
      <c r="I65" s="43"/>
      <c r="J65" s="46"/>
      <c r="K65" s="44"/>
      <c r="L65" s="43"/>
      <c r="M65" s="47"/>
      <c r="N65" s="45"/>
      <c r="O65" s="48" t="s">
        <v>81</v>
      </c>
      <c r="P65" s="49">
        <v>44910</v>
      </c>
      <c r="Q65" s="60" t="s">
        <v>82</v>
      </c>
      <c r="R65" s="54" t="s">
        <v>256</v>
      </c>
    </row>
    <row r="66" spans="1:18">
      <c r="A66" s="23">
        <f t="shared" si="1"/>
        <v>58</v>
      </c>
      <c r="B66" s="125"/>
      <c r="C66" s="125" t="s">
        <v>179</v>
      </c>
      <c r="D66" s="59" t="s">
        <v>123</v>
      </c>
      <c r="E66" s="58" t="s">
        <v>124</v>
      </c>
      <c r="F66" s="43"/>
      <c r="G66" s="46"/>
      <c r="H66" s="44"/>
      <c r="I66" s="43"/>
      <c r="J66" s="46"/>
      <c r="K66" s="44"/>
      <c r="L66" s="43"/>
      <c r="M66" s="47"/>
      <c r="N66" s="45"/>
      <c r="O66" s="48" t="s">
        <v>81</v>
      </c>
      <c r="P66" s="49">
        <v>44910</v>
      </c>
      <c r="Q66" s="60" t="s">
        <v>82</v>
      </c>
      <c r="R66" s="54" t="s">
        <v>256</v>
      </c>
    </row>
    <row r="67" spans="1:18">
      <c r="A67" s="23">
        <f t="shared" si="1"/>
        <v>59</v>
      </c>
      <c r="B67" s="125"/>
      <c r="C67" s="125"/>
      <c r="D67" s="57" t="s">
        <v>180</v>
      </c>
      <c r="E67" s="58" t="s">
        <v>181</v>
      </c>
      <c r="F67" s="43"/>
      <c r="G67" s="46"/>
      <c r="H67" s="44"/>
      <c r="I67" s="43"/>
      <c r="J67" s="46"/>
      <c r="K67" s="44"/>
      <c r="L67" s="43"/>
      <c r="M67" s="47"/>
      <c r="N67" s="45"/>
      <c r="O67" s="48" t="s">
        <v>81</v>
      </c>
      <c r="P67" s="49">
        <v>44910</v>
      </c>
      <c r="Q67" s="60" t="s">
        <v>82</v>
      </c>
      <c r="R67" s="54" t="s">
        <v>256</v>
      </c>
    </row>
    <row r="68" spans="1:18">
      <c r="A68" s="23">
        <f t="shared" si="1"/>
        <v>60</v>
      </c>
      <c r="B68" s="125"/>
      <c r="C68" s="125" t="s">
        <v>182</v>
      </c>
      <c r="D68" s="59" t="s">
        <v>123</v>
      </c>
      <c r="E68" s="58" t="s">
        <v>124</v>
      </c>
      <c r="F68" s="43"/>
      <c r="G68" s="46"/>
      <c r="H68" s="44"/>
      <c r="I68" s="43"/>
      <c r="J68" s="46"/>
      <c r="K68" s="44"/>
      <c r="L68" s="43"/>
      <c r="M68" s="47"/>
      <c r="N68" s="45"/>
      <c r="O68" s="48" t="s">
        <v>81</v>
      </c>
      <c r="P68" s="49">
        <v>44910</v>
      </c>
      <c r="Q68" s="60" t="s">
        <v>82</v>
      </c>
      <c r="R68" s="54" t="s">
        <v>256</v>
      </c>
    </row>
    <row r="69" spans="1:18">
      <c r="A69" s="23">
        <f t="shared" si="1"/>
        <v>61</v>
      </c>
      <c r="B69" s="125"/>
      <c r="C69" s="125"/>
      <c r="D69" s="57" t="s">
        <v>141</v>
      </c>
      <c r="E69" s="58" t="s">
        <v>183</v>
      </c>
      <c r="F69" s="43"/>
      <c r="G69" s="46"/>
      <c r="H69" s="44"/>
      <c r="I69" s="43"/>
      <c r="J69" s="46"/>
      <c r="K69" s="44"/>
      <c r="L69" s="43"/>
      <c r="M69" s="47"/>
      <c r="N69" s="45"/>
      <c r="O69" s="48" t="s">
        <v>81</v>
      </c>
      <c r="P69" s="49">
        <v>44910</v>
      </c>
      <c r="Q69" s="60" t="s">
        <v>82</v>
      </c>
      <c r="R69" s="54" t="s">
        <v>256</v>
      </c>
    </row>
    <row r="70" spans="1:18">
      <c r="A70" s="23">
        <f t="shared" si="1"/>
        <v>62</v>
      </c>
      <c r="B70" s="125"/>
      <c r="C70" s="125" t="s">
        <v>184</v>
      </c>
      <c r="D70" s="59" t="s">
        <v>123</v>
      </c>
      <c r="E70" s="58" t="s">
        <v>124</v>
      </c>
      <c r="F70" s="43"/>
      <c r="G70" s="46"/>
      <c r="H70" s="44"/>
      <c r="I70" s="43"/>
      <c r="J70" s="46"/>
      <c r="K70" s="44"/>
      <c r="L70" s="43"/>
      <c r="M70" s="47"/>
      <c r="N70" s="45"/>
      <c r="O70" s="48" t="s">
        <v>81</v>
      </c>
      <c r="P70" s="49">
        <v>44910</v>
      </c>
      <c r="Q70" s="60" t="s">
        <v>82</v>
      </c>
      <c r="R70" s="54" t="s">
        <v>256</v>
      </c>
    </row>
    <row r="71" spans="1:18">
      <c r="A71" s="23">
        <f t="shared" si="1"/>
        <v>63</v>
      </c>
      <c r="B71" s="125"/>
      <c r="C71" s="125"/>
      <c r="D71" s="57" t="s">
        <v>141</v>
      </c>
      <c r="E71" s="58" t="s">
        <v>183</v>
      </c>
      <c r="F71" s="43"/>
      <c r="G71" s="46"/>
      <c r="H71" s="44"/>
      <c r="I71" s="43"/>
      <c r="J71" s="46"/>
      <c r="K71" s="44"/>
      <c r="L71" s="43"/>
      <c r="M71" s="47"/>
      <c r="N71" s="45"/>
      <c r="O71" s="48" t="s">
        <v>81</v>
      </c>
      <c r="P71" s="49">
        <v>44910</v>
      </c>
      <c r="Q71" s="60" t="s">
        <v>82</v>
      </c>
      <c r="R71" s="54" t="s">
        <v>256</v>
      </c>
    </row>
    <row r="72" spans="1:18">
      <c r="A72" s="23">
        <f t="shared" si="1"/>
        <v>64</v>
      </c>
      <c r="B72" s="125"/>
      <c r="C72" s="125" t="s">
        <v>61</v>
      </c>
      <c r="D72" s="59" t="s">
        <v>123</v>
      </c>
      <c r="E72" s="58" t="s">
        <v>124</v>
      </c>
      <c r="F72" s="43"/>
      <c r="G72" s="46"/>
      <c r="H72" s="44"/>
      <c r="I72" s="43"/>
      <c r="J72" s="46"/>
      <c r="K72" s="44"/>
      <c r="L72" s="43"/>
      <c r="M72" s="47"/>
      <c r="N72" s="45"/>
      <c r="O72" s="48" t="s">
        <v>81</v>
      </c>
      <c r="P72" s="49">
        <v>44910</v>
      </c>
      <c r="Q72" s="60" t="s">
        <v>82</v>
      </c>
      <c r="R72" s="54" t="s">
        <v>256</v>
      </c>
    </row>
    <row r="73" spans="1:18">
      <c r="A73" s="23">
        <f t="shared" ref="A73:A105" si="2">ROW()-8</f>
        <v>65</v>
      </c>
      <c r="B73" s="125"/>
      <c r="C73" s="125"/>
      <c r="D73" s="57" t="s">
        <v>185</v>
      </c>
      <c r="E73" s="58" t="s">
        <v>186</v>
      </c>
      <c r="F73" s="43"/>
      <c r="G73" s="46"/>
      <c r="H73" s="44"/>
      <c r="I73" s="43"/>
      <c r="J73" s="46"/>
      <c r="K73" s="44"/>
      <c r="L73" s="43"/>
      <c r="M73" s="47"/>
      <c r="N73" s="45"/>
      <c r="O73" s="48" t="s">
        <v>81</v>
      </c>
      <c r="P73" s="49">
        <v>44910</v>
      </c>
      <c r="Q73" s="60" t="s">
        <v>82</v>
      </c>
      <c r="R73" s="54" t="s">
        <v>256</v>
      </c>
    </row>
    <row r="74" spans="1:18">
      <c r="A74" s="23">
        <f t="shared" si="2"/>
        <v>66</v>
      </c>
      <c r="B74" s="125"/>
      <c r="C74" s="125" t="s">
        <v>187</v>
      </c>
      <c r="D74" s="59" t="s">
        <v>123</v>
      </c>
      <c r="E74" s="58" t="s">
        <v>124</v>
      </c>
      <c r="F74" s="43"/>
      <c r="G74" s="46"/>
      <c r="H74" s="44"/>
      <c r="I74" s="43"/>
      <c r="J74" s="46"/>
      <c r="K74" s="44"/>
      <c r="L74" s="43"/>
      <c r="M74" s="47"/>
      <c r="N74" s="45"/>
      <c r="O74" s="48" t="s">
        <v>81</v>
      </c>
      <c r="P74" s="49">
        <v>44910</v>
      </c>
      <c r="Q74" s="60" t="s">
        <v>82</v>
      </c>
      <c r="R74" s="54" t="s">
        <v>256</v>
      </c>
    </row>
    <row r="75" spans="1:18">
      <c r="A75" s="23">
        <f t="shared" si="2"/>
        <v>67</v>
      </c>
      <c r="B75" s="125"/>
      <c r="C75" s="125"/>
      <c r="D75" s="57" t="s">
        <v>188</v>
      </c>
      <c r="E75" s="58" t="s">
        <v>189</v>
      </c>
      <c r="F75" s="43"/>
      <c r="G75" s="46"/>
      <c r="H75" s="44"/>
      <c r="I75" s="43"/>
      <c r="J75" s="46"/>
      <c r="K75" s="44"/>
      <c r="L75" s="43"/>
      <c r="M75" s="47"/>
      <c r="N75" s="45"/>
      <c r="O75" s="48" t="s">
        <v>81</v>
      </c>
      <c r="P75" s="49">
        <v>44910</v>
      </c>
      <c r="Q75" s="60" t="s">
        <v>82</v>
      </c>
      <c r="R75" s="54" t="s">
        <v>256</v>
      </c>
    </row>
    <row r="76" spans="1:18">
      <c r="A76" s="23">
        <f t="shared" si="2"/>
        <v>68</v>
      </c>
      <c r="B76" s="125"/>
      <c r="C76" s="125" t="s">
        <v>58</v>
      </c>
      <c r="D76" s="59" t="s">
        <v>123</v>
      </c>
      <c r="E76" s="58" t="s">
        <v>135</v>
      </c>
      <c r="F76" s="43"/>
      <c r="G76" s="46"/>
      <c r="H76" s="44"/>
      <c r="I76" s="43"/>
      <c r="J76" s="46"/>
      <c r="K76" s="44"/>
      <c r="L76" s="43"/>
      <c r="M76" s="47"/>
      <c r="N76" s="45"/>
      <c r="O76" s="48" t="s">
        <v>81</v>
      </c>
      <c r="P76" s="49">
        <v>44910</v>
      </c>
      <c r="Q76" s="60" t="s">
        <v>82</v>
      </c>
      <c r="R76" s="54" t="s">
        <v>256</v>
      </c>
    </row>
    <row r="77" spans="1:18">
      <c r="A77" s="23">
        <f t="shared" si="2"/>
        <v>69</v>
      </c>
      <c r="B77" s="125"/>
      <c r="C77" s="125"/>
      <c r="D77" s="57" t="s">
        <v>190</v>
      </c>
      <c r="E77" s="58" t="s">
        <v>191</v>
      </c>
      <c r="F77" s="43"/>
      <c r="G77" s="46"/>
      <c r="H77" s="44"/>
      <c r="I77" s="43"/>
      <c r="J77" s="46"/>
      <c r="K77" s="44"/>
      <c r="L77" s="43"/>
      <c r="M77" s="47"/>
      <c r="N77" s="45"/>
      <c r="O77" s="48" t="s">
        <v>81</v>
      </c>
      <c r="P77" s="49">
        <v>44910</v>
      </c>
      <c r="Q77" s="60" t="s">
        <v>82</v>
      </c>
      <c r="R77" s="54" t="s">
        <v>256</v>
      </c>
    </row>
    <row r="78" spans="1:18">
      <c r="A78" s="23">
        <f t="shared" si="2"/>
        <v>70</v>
      </c>
      <c r="B78" s="125"/>
      <c r="C78" s="125" t="s">
        <v>192</v>
      </c>
      <c r="D78" s="59" t="s">
        <v>123</v>
      </c>
      <c r="E78" s="58" t="s">
        <v>124</v>
      </c>
      <c r="F78" s="43"/>
      <c r="G78" s="46"/>
      <c r="H78" s="44"/>
      <c r="I78" s="43"/>
      <c r="J78" s="46"/>
      <c r="K78" s="44"/>
      <c r="L78" s="43"/>
      <c r="M78" s="47"/>
      <c r="N78" s="45"/>
      <c r="O78" s="48" t="s">
        <v>81</v>
      </c>
      <c r="P78" s="49">
        <v>44910</v>
      </c>
      <c r="Q78" s="60" t="s">
        <v>82</v>
      </c>
      <c r="R78" s="54" t="s">
        <v>256</v>
      </c>
    </row>
    <row r="79" spans="1:18">
      <c r="A79" s="23">
        <f t="shared" si="2"/>
        <v>71</v>
      </c>
      <c r="B79" s="125"/>
      <c r="C79" s="125"/>
      <c r="D79" s="57" t="s">
        <v>141</v>
      </c>
      <c r="E79" s="58" t="s">
        <v>183</v>
      </c>
      <c r="F79" s="43"/>
      <c r="G79" s="46"/>
      <c r="H79" s="44"/>
      <c r="I79" s="43"/>
      <c r="J79" s="46"/>
      <c r="K79" s="44"/>
      <c r="L79" s="43"/>
      <c r="M79" s="47"/>
      <c r="N79" s="45" t="s">
        <v>258</v>
      </c>
      <c r="O79" s="48" t="s">
        <v>81</v>
      </c>
      <c r="P79" s="49">
        <v>44910</v>
      </c>
      <c r="Q79" s="60" t="s">
        <v>82</v>
      </c>
      <c r="R79" s="54" t="s">
        <v>256</v>
      </c>
    </row>
    <row r="80" spans="1:18">
      <c r="A80" s="23">
        <f t="shared" si="2"/>
        <v>72</v>
      </c>
      <c r="B80" s="125"/>
      <c r="C80" s="125" t="s">
        <v>193</v>
      </c>
      <c r="D80" s="59" t="s">
        <v>123</v>
      </c>
      <c r="E80" s="58" t="s">
        <v>124</v>
      </c>
      <c r="F80" s="43"/>
      <c r="G80" s="46"/>
      <c r="H80" s="44"/>
      <c r="I80" s="43"/>
      <c r="J80" s="46"/>
      <c r="K80" s="44"/>
      <c r="L80" s="43"/>
      <c r="M80" s="47"/>
      <c r="N80" s="45"/>
      <c r="O80" s="48" t="s">
        <v>81</v>
      </c>
      <c r="P80" s="49">
        <v>44910</v>
      </c>
      <c r="Q80" s="60" t="s">
        <v>82</v>
      </c>
      <c r="R80" s="54" t="s">
        <v>256</v>
      </c>
    </row>
    <row r="81" spans="1:18">
      <c r="A81" s="23">
        <f t="shared" si="2"/>
        <v>73</v>
      </c>
      <c r="B81" s="125"/>
      <c r="C81" s="125"/>
      <c r="D81" s="57" t="s">
        <v>194</v>
      </c>
      <c r="E81" s="58" t="s">
        <v>195</v>
      </c>
      <c r="F81" s="43"/>
      <c r="G81" s="46"/>
      <c r="H81" s="44"/>
      <c r="I81" s="43"/>
      <c r="J81" s="46"/>
      <c r="K81" s="44"/>
      <c r="L81" s="43"/>
      <c r="M81" s="47"/>
      <c r="N81" s="45"/>
      <c r="O81" s="48" t="s">
        <v>81</v>
      </c>
      <c r="P81" s="49">
        <v>44910</v>
      </c>
      <c r="Q81" s="60" t="s">
        <v>82</v>
      </c>
      <c r="R81" s="54" t="s">
        <v>256</v>
      </c>
    </row>
    <row r="82" spans="1:18">
      <c r="A82" s="23">
        <f t="shared" si="2"/>
        <v>74</v>
      </c>
      <c r="B82" s="125"/>
      <c r="C82" s="125" t="s">
        <v>196</v>
      </c>
      <c r="D82" s="59" t="s">
        <v>123</v>
      </c>
      <c r="E82" s="58" t="s">
        <v>124</v>
      </c>
      <c r="F82" s="43"/>
      <c r="G82" s="46"/>
      <c r="H82" s="44"/>
      <c r="I82" s="43"/>
      <c r="J82" s="46"/>
      <c r="K82" s="44"/>
      <c r="L82" s="43"/>
      <c r="M82" s="47"/>
      <c r="N82" s="45"/>
      <c r="O82" s="48" t="s">
        <v>81</v>
      </c>
      <c r="P82" s="49">
        <v>44910</v>
      </c>
      <c r="Q82" s="60" t="s">
        <v>82</v>
      </c>
      <c r="R82" s="54" t="s">
        <v>256</v>
      </c>
    </row>
    <row r="83" spans="1:18">
      <c r="A83" s="23">
        <f t="shared" si="2"/>
        <v>75</v>
      </c>
      <c r="B83" s="125"/>
      <c r="C83" s="125"/>
      <c r="D83" s="59" t="s">
        <v>197</v>
      </c>
      <c r="E83" s="58" t="s">
        <v>198</v>
      </c>
      <c r="F83" s="43"/>
      <c r="G83" s="46"/>
      <c r="H83" s="44"/>
      <c r="I83" s="43"/>
      <c r="J83" s="46"/>
      <c r="K83" s="44"/>
      <c r="L83" s="43"/>
      <c r="M83" s="47"/>
      <c r="N83" s="45"/>
      <c r="O83" s="48" t="s">
        <v>81</v>
      </c>
      <c r="P83" s="49">
        <v>44910</v>
      </c>
      <c r="Q83" s="60" t="s">
        <v>82</v>
      </c>
      <c r="R83" s="54" t="s">
        <v>256</v>
      </c>
    </row>
    <row r="84" spans="1:18">
      <c r="A84" s="23">
        <f t="shared" si="2"/>
        <v>76</v>
      </c>
      <c r="B84" s="125"/>
      <c r="C84" s="56" t="s">
        <v>59</v>
      </c>
      <c r="D84" s="59" t="s">
        <v>123</v>
      </c>
      <c r="E84" s="58" t="s">
        <v>124</v>
      </c>
      <c r="F84" s="43"/>
      <c r="G84" s="46"/>
      <c r="H84" s="44"/>
      <c r="I84" s="43"/>
      <c r="J84" s="46"/>
      <c r="K84" s="44"/>
      <c r="L84" s="43"/>
      <c r="M84" s="47"/>
      <c r="N84" s="45"/>
      <c r="O84" s="48" t="s">
        <v>81</v>
      </c>
      <c r="P84" s="49">
        <v>44910</v>
      </c>
      <c r="Q84" s="60" t="s">
        <v>82</v>
      </c>
      <c r="R84" s="54" t="s">
        <v>256</v>
      </c>
    </row>
    <row r="85" spans="1:18">
      <c r="A85" s="23">
        <f t="shared" si="2"/>
        <v>77</v>
      </c>
      <c r="B85" s="125"/>
      <c r="C85" s="128" t="s">
        <v>199</v>
      </c>
      <c r="D85" s="59" t="s">
        <v>123</v>
      </c>
      <c r="E85" s="58" t="s">
        <v>124</v>
      </c>
      <c r="F85" s="43"/>
      <c r="G85" s="46"/>
      <c r="H85" s="44"/>
      <c r="I85" s="43"/>
      <c r="J85" s="46"/>
      <c r="K85" s="44"/>
      <c r="L85" s="43"/>
      <c r="M85" s="47"/>
      <c r="N85" s="45"/>
      <c r="O85" s="48" t="s">
        <v>81</v>
      </c>
      <c r="P85" s="49">
        <v>44910</v>
      </c>
      <c r="Q85" s="60" t="s">
        <v>82</v>
      </c>
      <c r="R85" s="54" t="s">
        <v>256</v>
      </c>
    </row>
    <row r="86" spans="1:18">
      <c r="A86" s="23">
        <f t="shared" si="2"/>
        <v>78</v>
      </c>
      <c r="B86" s="125"/>
      <c r="C86" s="129"/>
      <c r="D86" s="59" t="s">
        <v>200</v>
      </c>
      <c r="E86" s="58" t="s">
        <v>201</v>
      </c>
      <c r="F86" s="43"/>
      <c r="G86" s="46"/>
      <c r="H86" s="44"/>
      <c r="I86" s="43"/>
      <c r="J86" s="46"/>
      <c r="K86" s="44"/>
      <c r="L86" s="43"/>
      <c r="M86" s="47"/>
      <c r="N86" s="45"/>
      <c r="O86" s="48" t="s">
        <v>202</v>
      </c>
      <c r="P86" s="49">
        <v>44911</v>
      </c>
      <c r="Q86" s="60" t="s">
        <v>82</v>
      </c>
      <c r="R86" s="54" t="s">
        <v>256</v>
      </c>
    </row>
    <row r="87" spans="1:18">
      <c r="A87" s="23">
        <f t="shared" si="2"/>
        <v>79</v>
      </c>
      <c r="B87" s="125"/>
      <c r="C87" s="125" t="s">
        <v>56</v>
      </c>
      <c r="D87" s="59" t="s">
        <v>123</v>
      </c>
      <c r="E87" s="58" t="s">
        <v>135</v>
      </c>
      <c r="F87" s="43"/>
      <c r="G87" s="46"/>
      <c r="H87" s="44"/>
      <c r="I87" s="43"/>
      <c r="J87" s="46"/>
      <c r="K87" s="44"/>
      <c r="L87" s="43"/>
      <c r="M87" s="47"/>
      <c r="N87" s="45"/>
      <c r="O87" s="48" t="s">
        <v>81</v>
      </c>
      <c r="P87" s="49">
        <v>44910</v>
      </c>
      <c r="Q87" s="60" t="s">
        <v>82</v>
      </c>
      <c r="R87" s="54" t="s">
        <v>256</v>
      </c>
    </row>
    <row r="88" spans="1:18">
      <c r="A88" s="23">
        <f t="shared" si="2"/>
        <v>80</v>
      </c>
      <c r="B88" s="125"/>
      <c r="C88" s="125"/>
      <c r="D88" s="57" t="s">
        <v>203</v>
      </c>
      <c r="E88" s="58" t="s">
        <v>204</v>
      </c>
      <c r="F88" s="43"/>
      <c r="G88" s="46"/>
      <c r="H88" s="44"/>
      <c r="I88" s="43"/>
      <c r="J88" s="46"/>
      <c r="K88" s="44"/>
      <c r="L88" s="43"/>
      <c r="M88" s="47"/>
      <c r="N88" s="45"/>
      <c r="O88" s="48" t="s">
        <v>81</v>
      </c>
      <c r="P88" s="49">
        <v>44910</v>
      </c>
      <c r="Q88" s="60" t="s">
        <v>82</v>
      </c>
      <c r="R88" s="54" t="s">
        <v>256</v>
      </c>
    </row>
    <row r="89" spans="1:18">
      <c r="A89" s="23">
        <f t="shared" si="2"/>
        <v>81</v>
      </c>
      <c r="B89" s="125"/>
      <c r="C89" s="125"/>
      <c r="D89" s="57" t="s">
        <v>205</v>
      </c>
      <c r="E89" s="58" t="s">
        <v>206</v>
      </c>
      <c r="F89" s="43"/>
      <c r="G89" s="46"/>
      <c r="H89" s="44"/>
      <c r="I89" s="43"/>
      <c r="J89" s="46"/>
      <c r="K89" s="44"/>
      <c r="L89" s="43"/>
      <c r="M89" s="47"/>
      <c r="N89" s="45"/>
      <c r="O89" s="48" t="s">
        <v>81</v>
      </c>
      <c r="P89" s="49">
        <v>44910</v>
      </c>
      <c r="Q89" s="60" t="s">
        <v>82</v>
      </c>
      <c r="R89" s="54" t="s">
        <v>256</v>
      </c>
    </row>
    <row r="90" spans="1:18">
      <c r="A90" s="23">
        <f t="shared" si="2"/>
        <v>82</v>
      </c>
      <c r="B90" s="125"/>
      <c r="C90" s="125" t="s">
        <v>57</v>
      </c>
      <c r="D90" s="59" t="s">
        <v>123</v>
      </c>
      <c r="E90" s="58" t="s">
        <v>135</v>
      </c>
      <c r="F90" s="43"/>
      <c r="G90" s="46"/>
      <c r="H90" s="44"/>
      <c r="I90" s="43"/>
      <c r="J90" s="46"/>
      <c r="K90" s="44"/>
      <c r="L90" s="43"/>
      <c r="M90" s="47"/>
      <c r="N90" s="45"/>
      <c r="O90" s="48" t="s">
        <v>81</v>
      </c>
      <c r="P90" s="49">
        <v>44910</v>
      </c>
      <c r="Q90" s="60" t="s">
        <v>82</v>
      </c>
      <c r="R90" s="54" t="s">
        <v>256</v>
      </c>
    </row>
    <row r="91" spans="1:18">
      <c r="A91" s="23">
        <f t="shared" si="2"/>
        <v>83</v>
      </c>
      <c r="B91" s="125"/>
      <c r="C91" s="125"/>
      <c r="D91" s="57" t="s">
        <v>207</v>
      </c>
      <c r="E91" s="58" t="s">
        <v>208</v>
      </c>
      <c r="F91" s="43"/>
      <c r="G91" s="46"/>
      <c r="H91" s="44"/>
      <c r="I91" s="43"/>
      <c r="J91" s="46"/>
      <c r="K91" s="44"/>
      <c r="L91" s="43"/>
      <c r="M91" s="47"/>
      <c r="N91" s="45"/>
      <c r="O91" s="48" t="s">
        <v>81</v>
      </c>
      <c r="P91" s="49">
        <v>44910</v>
      </c>
      <c r="Q91" s="60" t="s">
        <v>82</v>
      </c>
      <c r="R91" s="54" t="s">
        <v>256</v>
      </c>
    </row>
    <row r="92" spans="1:18">
      <c r="A92" s="23">
        <f t="shared" si="2"/>
        <v>84</v>
      </c>
      <c r="B92" s="125"/>
      <c r="C92" s="125"/>
      <c r="D92" s="57" t="s">
        <v>209</v>
      </c>
      <c r="E92" s="58" t="s">
        <v>210</v>
      </c>
      <c r="F92" s="43"/>
      <c r="G92" s="46"/>
      <c r="H92" s="44"/>
      <c r="I92" s="43"/>
      <c r="J92" s="46"/>
      <c r="K92" s="44"/>
      <c r="L92" s="43"/>
      <c r="M92" s="47"/>
      <c r="N92" s="45"/>
      <c r="O92" s="44" t="s">
        <v>202</v>
      </c>
      <c r="P92" s="46">
        <v>44911</v>
      </c>
      <c r="Q92" s="60" t="s">
        <v>82</v>
      </c>
      <c r="R92" s="54" t="s">
        <v>256</v>
      </c>
    </row>
    <row r="93" spans="1:18">
      <c r="A93" s="23">
        <f t="shared" si="2"/>
        <v>85</v>
      </c>
      <c r="B93" s="125"/>
      <c r="C93" s="125"/>
      <c r="D93" s="57" t="s">
        <v>141</v>
      </c>
      <c r="E93" s="58" t="s">
        <v>211</v>
      </c>
      <c r="F93" s="43"/>
      <c r="G93" s="46"/>
      <c r="H93" s="44"/>
      <c r="I93" s="43"/>
      <c r="J93" s="46"/>
      <c r="K93" s="44"/>
      <c r="L93" s="43"/>
      <c r="M93" s="47"/>
      <c r="N93" s="45"/>
      <c r="O93" s="48" t="s">
        <v>81</v>
      </c>
      <c r="P93" s="49">
        <v>44910</v>
      </c>
      <c r="Q93" s="60" t="s">
        <v>82</v>
      </c>
      <c r="R93" s="54" t="s">
        <v>256</v>
      </c>
    </row>
    <row r="94" spans="1:18">
      <c r="A94" s="23">
        <f t="shared" si="2"/>
        <v>86</v>
      </c>
      <c r="B94" s="125"/>
      <c r="C94" s="56" t="s">
        <v>212</v>
      </c>
      <c r="D94" s="59" t="s">
        <v>123</v>
      </c>
      <c r="E94" s="58" t="s">
        <v>124</v>
      </c>
      <c r="F94" s="43"/>
      <c r="G94" s="46"/>
      <c r="H94" s="44"/>
      <c r="I94" s="43"/>
      <c r="J94" s="46"/>
      <c r="K94" s="44"/>
      <c r="L94" s="43"/>
      <c r="M94" s="47"/>
      <c r="N94" s="45"/>
      <c r="O94" s="48" t="s">
        <v>81</v>
      </c>
      <c r="P94" s="49">
        <v>44910</v>
      </c>
      <c r="Q94" s="60" t="s">
        <v>82</v>
      </c>
      <c r="R94" s="54" t="s">
        <v>256</v>
      </c>
    </row>
    <row r="95" spans="1:18">
      <c r="A95" s="23">
        <f t="shared" si="2"/>
        <v>87</v>
      </c>
      <c r="B95" s="125" t="s">
        <v>213</v>
      </c>
      <c r="C95" s="125" t="s">
        <v>60</v>
      </c>
      <c r="D95" s="59" t="s">
        <v>214</v>
      </c>
      <c r="E95" s="58" t="s">
        <v>215</v>
      </c>
      <c r="F95" s="43"/>
      <c r="G95" s="46"/>
      <c r="H95" s="44"/>
      <c r="I95" s="43"/>
      <c r="J95" s="46"/>
      <c r="K95" s="44"/>
      <c r="L95" s="43"/>
      <c r="M95" s="47"/>
      <c r="N95" s="45"/>
      <c r="O95" s="48" t="s">
        <v>81</v>
      </c>
      <c r="P95" s="49">
        <v>44910</v>
      </c>
      <c r="Q95" s="60" t="s">
        <v>82</v>
      </c>
      <c r="R95" s="54" t="s">
        <v>256</v>
      </c>
    </row>
    <row r="96" spans="1:18">
      <c r="A96" s="23">
        <f t="shared" si="2"/>
        <v>88</v>
      </c>
      <c r="B96" s="125"/>
      <c r="C96" s="125"/>
      <c r="D96" s="59" t="s">
        <v>216</v>
      </c>
      <c r="E96" s="58" t="s">
        <v>217</v>
      </c>
      <c r="F96" s="43"/>
      <c r="G96" s="46"/>
      <c r="H96" s="44"/>
      <c r="I96" s="43"/>
      <c r="J96" s="46"/>
      <c r="K96" s="44"/>
      <c r="L96" s="43"/>
      <c r="M96" s="47"/>
      <c r="N96" s="45"/>
      <c r="O96" s="48" t="s">
        <v>81</v>
      </c>
      <c r="P96" s="49">
        <v>44910</v>
      </c>
      <c r="Q96" s="60" t="s">
        <v>82</v>
      </c>
      <c r="R96" s="54" t="s">
        <v>256</v>
      </c>
    </row>
    <row r="97" spans="1:18">
      <c r="A97" s="23">
        <f t="shared" si="2"/>
        <v>89</v>
      </c>
      <c r="B97" s="125"/>
      <c r="C97" s="125"/>
      <c r="D97" s="59" t="s">
        <v>218</v>
      </c>
      <c r="E97" s="58" t="s">
        <v>219</v>
      </c>
      <c r="F97" s="43"/>
      <c r="G97" s="46"/>
      <c r="H97" s="44"/>
      <c r="I97" s="43"/>
      <c r="J97" s="46"/>
      <c r="K97" s="44"/>
      <c r="L97" s="43"/>
      <c r="M97" s="47"/>
      <c r="N97" s="45"/>
      <c r="O97" s="48" t="s">
        <v>81</v>
      </c>
      <c r="P97" s="49">
        <v>44910</v>
      </c>
      <c r="Q97" s="60" t="s">
        <v>82</v>
      </c>
      <c r="R97" s="54" t="s">
        <v>256</v>
      </c>
    </row>
    <row r="98" spans="1:18">
      <c r="A98" s="23">
        <f t="shared" si="2"/>
        <v>90</v>
      </c>
      <c r="B98" s="125"/>
      <c r="C98" s="125" t="s">
        <v>220</v>
      </c>
      <c r="D98" s="59" t="s">
        <v>180</v>
      </c>
      <c r="E98" s="58" t="s">
        <v>221</v>
      </c>
      <c r="F98" s="43"/>
      <c r="G98" s="46"/>
      <c r="H98" s="44"/>
      <c r="I98" s="43"/>
      <c r="J98" s="46"/>
      <c r="K98" s="44"/>
      <c r="L98" s="43"/>
      <c r="M98" s="47"/>
      <c r="N98" s="45"/>
      <c r="O98" s="48" t="s">
        <v>81</v>
      </c>
      <c r="P98" s="49">
        <v>44910</v>
      </c>
      <c r="Q98" s="60" t="s">
        <v>82</v>
      </c>
      <c r="R98" s="54" t="s">
        <v>256</v>
      </c>
    </row>
    <row r="99" spans="1:18">
      <c r="A99" s="23">
        <f t="shared" si="2"/>
        <v>91</v>
      </c>
      <c r="B99" s="125"/>
      <c r="C99" s="125"/>
      <c r="D99" s="57" t="s">
        <v>222</v>
      </c>
      <c r="E99" s="58" t="s">
        <v>223</v>
      </c>
      <c r="F99" s="43"/>
      <c r="G99" s="46"/>
      <c r="H99" s="44"/>
      <c r="I99" s="43"/>
      <c r="J99" s="46"/>
      <c r="K99" s="44"/>
      <c r="L99" s="43"/>
      <c r="M99" s="47"/>
      <c r="N99" s="45"/>
      <c r="O99" s="48" t="s">
        <v>81</v>
      </c>
      <c r="P99" s="49">
        <v>44910</v>
      </c>
      <c r="Q99" s="60" t="s">
        <v>82</v>
      </c>
      <c r="R99" s="54" t="s">
        <v>256</v>
      </c>
    </row>
    <row r="100" spans="1:18">
      <c r="A100" s="23">
        <f>ROW()-8</f>
        <v>92</v>
      </c>
      <c r="B100" s="125"/>
      <c r="C100" s="125"/>
      <c r="D100" s="73" t="s">
        <v>224</v>
      </c>
      <c r="E100" s="58" t="s">
        <v>225</v>
      </c>
      <c r="F100" s="43"/>
      <c r="G100" s="46"/>
      <c r="H100" s="44"/>
      <c r="I100" s="43"/>
      <c r="J100" s="46"/>
      <c r="K100" s="44"/>
      <c r="L100" s="43"/>
      <c r="M100" s="47"/>
      <c r="N100" s="45"/>
      <c r="O100" s="48"/>
      <c r="P100" s="49"/>
      <c r="Q100" s="60" t="s">
        <v>82</v>
      </c>
      <c r="R100" s="54" t="s">
        <v>256</v>
      </c>
    </row>
    <row r="101" spans="1:18">
      <c r="A101" s="23">
        <f t="shared" si="2"/>
        <v>93</v>
      </c>
      <c r="B101" s="125"/>
      <c r="C101" s="125"/>
      <c r="D101" s="126" t="s">
        <v>226</v>
      </c>
      <c r="E101" s="58" t="s">
        <v>227</v>
      </c>
      <c r="F101" s="43"/>
      <c r="G101" s="46"/>
      <c r="H101" s="44"/>
      <c r="I101" s="43"/>
      <c r="J101" s="46"/>
      <c r="K101" s="44"/>
      <c r="L101" s="43"/>
      <c r="M101" s="47"/>
      <c r="N101" s="62" t="s">
        <v>228</v>
      </c>
      <c r="O101" s="48" t="s">
        <v>81</v>
      </c>
      <c r="P101" s="49">
        <v>44910</v>
      </c>
      <c r="Q101" s="60" t="s">
        <v>82</v>
      </c>
      <c r="R101" s="54" t="s">
        <v>256</v>
      </c>
    </row>
    <row r="102" spans="1:18">
      <c r="A102" s="23">
        <f t="shared" si="2"/>
        <v>94</v>
      </c>
      <c r="B102" s="125"/>
      <c r="C102" s="125"/>
      <c r="D102" s="127"/>
      <c r="E102" s="58" t="s">
        <v>158</v>
      </c>
      <c r="F102" s="43"/>
      <c r="G102" s="46"/>
      <c r="H102" s="44"/>
      <c r="I102" s="43"/>
      <c r="J102" s="46"/>
      <c r="K102" s="44"/>
      <c r="L102" s="43"/>
      <c r="M102" s="74"/>
      <c r="N102" s="45"/>
      <c r="O102" s="48" t="s">
        <v>37</v>
      </c>
      <c r="P102" s="49">
        <v>44910</v>
      </c>
      <c r="Q102" s="60" t="s">
        <v>82</v>
      </c>
      <c r="R102" s="54" t="s">
        <v>256</v>
      </c>
    </row>
    <row r="103" spans="1:18">
      <c r="A103" s="23">
        <f t="shared" si="2"/>
        <v>95</v>
      </c>
      <c r="B103" s="125"/>
      <c r="C103" s="125"/>
      <c r="D103" s="57" t="s">
        <v>229</v>
      </c>
      <c r="E103" s="58" t="s">
        <v>230</v>
      </c>
      <c r="F103" s="43"/>
      <c r="G103" s="46"/>
      <c r="H103" s="44"/>
      <c r="I103" s="43"/>
      <c r="J103" s="46"/>
      <c r="K103" s="44"/>
      <c r="L103" s="43"/>
      <c r="M103" s="47"/>
      <c r="N103" s="45"/>
      <c r="O103" s="48" t="s">
        <v>81</v>
      </c>
      <c r="P103" s="49">
        <v>44910</v>
      </c>
      <c r="Q103" s="60" t="s">
        <v>82</v>
      </c>
      <c r="R103" s="54" t="s">
        <v>256</v>
      </c>
    </row>
    <row r="104" spans="1:18">
      <c r="A104" s="23">
        <f t="shared" si="2"/>
        <v>96</v>
      </c>
      <c r="B104" s="125"/>
      <c r="C104" s="125" t="s">
        <v>231</v>
      </c>
      <c r="D104" s="57" t="s">
        <v>232</v>
      </c>
      <c r="E104" s="58" t="s">
        <v>233</v>
      </c>
      <c r="F104" s="43"/>
      <c r="G104" s="46"/>
      <c r="H104" s="44"/>
      <c r="I104" s="43"/>
      <c r="J104" s="46"/>
      <c r="K104" s="44"/>
      <c r="L104" s="43"/>
      <c r="M104" s="47"/>
      <c r="N104" s="45"/>
      <c r="O104" s="48" t="s">
        <v>143</v>
      </c>
      <c r="P104" s="49">
        <v>44910</v>
      </c>
      <c r="Q104" s="60" t="s">
        <v>82</v>
      </c>
      <c r="R104" s="54" t="s">
        <v>256</v>
      </c>
    </row>
    <row r="105" spans="1:18">
      <c r="A105" s="23">
        <f t="shared" si="2"/>
        <v>97</v>
      </c>
      <c r="B105" s="125"/>
      <c r="C105" s="125"/>
      <c r="D105" s="57" t="s">
        <v>234</v>
      </c>
      <c r="E105" s="58" t="s">
        <v>235</v>
      </c>
      <c r="F105" s="43"/>
      <c r="G105" s="46"/>
      <c r="H105" s="44"/>
      <c r="I105" s="43"/>
      <c r="J105" s="46"/>
      <c r="K105" s="44"/>
      <c r="L105" s="43"/>
      <c r="M105" s="47"/>
      <c r="N105" s="45"/>
      <c r="O105" s="48" t="s">
        <v>143</v>
      </c>
      <c r="P105" s="49">
        <v>44910</v>
      </c>
      <c r="Q105" s="60" t="s">
        <v>82</v>
      </c>
      <c r="R105" s="54" t="s">
        <v>256</v>
      </c>
    </row>
    <row r="106" spans="1:18">
      <c r="A106" s="23">
        <f t="shared" ref="A106:A116" si="3">ROW()-8</f>
        <v>98</v>
      </c>
      <c r="B106" s="125"/>
      <c r="C106" s="125" t="s">
        <v>236</v>
      </c>
      <c r="D106" s="57" t="s">
        <v>237</v>
      </c>
      <c r="E106" s="58" t="s">
        <v>238</v>
      </c>
      <c r="F106" s="43"/>
      <c r="G106" s="46"/>
      <c r="H106" s="44"/>
      <c r="I106" s="43"/>
      <c r="J106" s="46"/>
      <c r="K106" s="44"/>
      <c r="L106" s="43"/>
      <c r="M106" s="47"/>
      <c r="N106" s="45"/>
      <c r="O106" s="48" t="s">
        <v>81</v>
      </c>
      <c r="P106" s="49">
        <v>44910</v>
      </c>
      <c r="Q106" s="60" t="s">
        <v>82</v>
      </c>
      <c r="R106" s="54" t="s">
        <v>256</v>
      </c>
    </row>
    <row r="107" spans="1:18">
      <c r="A107" s="23">
        <f t="shared" si="3"/>
        <v>99</v>
      </c>
      <c r="B107" s="125"/>
      <c r="C107" s="125"/>
      <c r="D107" s="57" t="s">
        <v>239</v>
      </c>
      <c r="E107" s="58" t="s">
        <v>240</v>
      </c>
      <c r="F107" s="43"/>
      <c r="G107" s="46"/>
      <c r="H107" s="44"/>
      <c r="I107" s="43"/>
      <c r="J107" s="46"/>
      <c r="K107" s="44"/>
      <c r="L107" s="43"/>
      <c r="M107" s="47"/>
      <c r="N107" s="45"/>
      <c r="O107" s="48" t="s">
        <v>81</v>
      </c>
      <c r="P107" s="49">
        <v>44910</v>
      </c>
      <c r="Q107" s="60" t="s">
        <v>82</v>
      </c>
      <c r="R107" s="54" t="s">
        <v>256</v>
      </c>
    </row>
    <row r="108" spans="1:18">
      <c r="A108" s="23">
        <f t="shared" si="3"/>
        <v>100</v>
      </c>
      <c r="B108" s="125"/>
      <c r="C108" s="125"/>
      <c r="D108" s="57" t="s">
        <v>241</v>
      </c>
      <c r="E108" s="58" t="s">
        <v>242</v>
      </c>
      <c r="F108" s="43"/>
      <c r="G108" s="46"/>
      <c r="H108" s="44"/>
      <c r="I108" s="43"/>
      <c r="J108" s="46"/>
      <c r="K108" s="44"/>
      <c r="L108" s="43"/>
      <c r="M108" s="47"/>
      <c r="N108" s="45"/>
      <c r="O108" s="48" t="s">
        <v>81</v>
      </c>
      <c r="P108" s="49">
        <v>44910</v>
      </c>
      <c r="Q108" s="60" t="s">
        <v>82</v>
      </c>
      <c r="R108" s="54" t="s">
        <v>256</v>
      </c>
    </row>
    <row r="109" spans="1:18">
      <c r="A109" s="23">
        <f t="shared" si="3"/>
        <v>101</v>
      </c>
      <c r="B109" s="125"/>
      <c r="C109" s="125"/>
      <c r="D109" s="57" t="s">
        <v>243</v>
      </c>
      <c r="E109" s="58" t="s">
        <v>238</v>
      </c>
      <c r="F109" s="43"/>
      <c r="G109" s="46"/>
      <c r="H109" s="44"/>
      <c r="I109" s="43"/>
      <c r="J109" s="46"/>
      <c r="K109" s="44"/>
      <c r="L109" s="43"/>
      <c r="M109" s="47"/>
      <c r="N109" s="45"/>
      <c r="O109" s="48" t="s">
        <v>81</v>
      </c>
      <c r="P109" s="49">
        <v>44910</v>
      </c>
      <c r="Q109" s="60" t="s">
        <v>82</v>
      </c>
      <c r="R109" s="54" t="s">
        <v>256</v>
      </c>
    </row>
    <row r="110" spans="1:18">
      <c r="A110" s="23">
        <f t="shared" si="3"/>
        <v>102</v>
      </c>
      <c r="B110" s="125"/>
      <c r="C110" s="125"/>
      <c r="D110" s="57" t="s">
        <v>244</v>
      </c>
      <c r="E110" s="58" t="s">
        <v>238</v>
      </c>
      <c r="F110" s="43"/>
      <c r="G110" s="46"/>
      <c r="H110" s="44"/>
      <c r="I110" s="43"/>
      <c r="J110" s="46"/>
      <c r="K110" s="44"/>
      <c r="L110" s="43"/>
      <c r="M110" s="47"/>
      <c r="N110" s="45"/>
      <c r="O110" s="48" t="s">
        <v>81</v>
      </c>
      <c r="P110" s="49">
        <v>44910</v>
      </c>
      <c r="Q110" s="60" t="s">
        <v>82</v>
      </c>
      <c r="R110" s="54" t="s">
        <v>256</v>
      </c>
    </row>
    <row r="111" spans="1:18">
      <c r="A111" s="23">
        <f t="shared" si="3"/>
        <v>103</v>
      </c>
      <c r="B111" s="125"/>
      <c r="C111" s="125"/>
      <c r="D111" s="57" t="s">
        <v>245</v>
      </c>
      <c r="E111" s="58" t="s">
        <v>238</v>
      </c>
      <c r="F111" s="43"/>
      <c r="G111" s="46"/>
      <c r="H111" s="44"/>
      <c r="I111" s="43"/>
      <c r="J111" s="46"/>
      <c r="K111" s="44"/>
      <c r="L111" s="43"/>
      <c r="M111" s="47"/>
      <c r="N111" s="45"/>
      <c r="O111" s="48" t="s">
        <v>81</v>
      </c>
      <c r="P111" s="49">
        <v>44910</v>
      </c>
      <c r="Q111" s="60" t="s">
        <v>82</v>
      </c>
      <c r="R111" s="54" t="s">
        <v>256</v>
      </c>
    </row>
    <row r="112" spans="1:18">
      <c r="A112" s="23">
        <f t="shared" si="3"/>
        <v>104</v>
      </c>
      <c r="B112" s="125"/>
      <c r="C112" s="125"/>
      <c r="D112" s="133" t="s">
        <v>246</v>
      </c>
      <c r="E112" s="58" t="s">
        <v>247</v>
      </c>
      <c r="F112" s="43"/>
      <c r="G112" s="46"/>
      <c r="H112" s="44"/>
      <c r="I112" s="43"/>
      <c r="J112" s="46"/>
      <c r="K112" s="44"/>
      <c r="L112" s="43"/>
      <c r="M112" s="47"/>
      <c r="N112" s="45"/>
      <c r="O112" s="48" t="s">
        <v>81</v>
      </c>
      <c r="P112" s="49">
        <v>44910</v>
      </c>
      <c r="Q112" s="60" t="s">
        <v>82</v>
      </c>
      <c r="R112" s="54" t="s">
        <v>256</v>
      </c>
    </row>
    <row r="113" spans="1:18">
      <c r="A113" s="23">
        <f t="shared" si="3"/>
        <v>105</v>
      </c>
      <c r="B113" s="125"/>
      <c r="C113" s="125"/>
      <c r="D113" s="133"/>
      <c r="E113" s="58" t="s">
        <v>248</v>
      </c>
      <c r="F113" s="43"/>
      <c r="G113" s="46"/>
      <c r="H113" s="44"/>
      <c r="I113" s="43"/>
      <c r="J113" s="46"/>
      <c r="K113" s="44"/>
      <c r="L113" s="43"/>
      <c r="M113" s="47"/>
      <c r="N113" s="45"/>
      <c r="O113" s="48" t="s">
        <v>81</v>
      </c>
      <c r="P113" s="49">
        <v>44910</v>
      </c>
      <c r="Q113" s="60" t="s">
        <v>82</v>
      </c>
      <c r="R113" s="54" t="s">
        <v>256</v>
      </c>
    </row>
    <row r="114" spans="1:18">
      <c r="A114" s="23">
        <f t="shared" si="3"/>
        <v>106</v>
      </c>
      <c r="B114" s="125"/>
      <c r="C114" s="125" t="s">
        <v>249</v>
      </c>
      <c r="D114" s="57" t="s">
        <v>250</v>
      </c>
      <c r="E114" s="58" t="s">
        <v>251</v>
      </c>
      <c r="F114" s="43"/>
      <c r="G114" s="46"/>
      <c r="H114" s="44"/>
      <c r="I114" s="43"/>
      <c r="J114" s="46"/>
      <c r="K114" s="44"/>
      <c r="L114" s="43"/>
      <c r="M114" s="47"/>
      <c r="N114" s="45"/>
      <c r="O114" s="48" t="s">
        <v>81</v>
      </c>
      <c r="P114" s="49">
        <v>44910</v>
      </c>
      <c r="Q114" s="60" t="s">
        <v>82</v>
      </c>
      <c r="R114" s="54" t="s">
        <v>256</v>
      </c>
    </row>
    <row r="115" spans="1:18">
      <c r="A115" s="23">
        <f t="shared" si="3"/>
        <v>107</v>
      </c>
      <c r="B115" s="125"/>
      <c r="C115" s="125"/>
      <c r="D115" s="57" t="s">
        <v>252</v>
      </c>
      <c r="E115" s="58" t="s">
        <v>253</v>
      </c>
      <c r="F115" s="43"/>
      <c r="G115" s="46"/>
      <c r="H115" s="44"/>
      <c r="I115" s="43"/>
      <c r="J115" s="46"/>
      <c r="K115" s="44"/>
      <c r="L115" s="43"/>
      <c r="M115" s="47"/>
      <c r="N115" s="45"/>
      <c r="O115" s="48" t="s">
        <v>81</v>
      </c>
      <c r="P115" s="49">
        <v>44910</v>
      </c>
      <c r="Q115" s="60" t="s">
        <v>82</v>
      </c>
      <c r="R115" s="54" t="s">
        <v>256</v>
      </c>
    </row>
    <row r="116" spans="1:18">
      <c r="A116" s="23">
        <f t="shared" si="3"/>
        <v>108</v>
      </c>
      <c r="B116" s="125"/>
      <c r="C116" s="125"/>
      <c r="D116" s="57" t="s">
        <v>254</v>
      </c>
      <c r="E116" s="58" t="s">
        <v>255</v>
      </c>
      <c r="F116" s="43"/>
      <c r="G116" s="46"/>
      <c r="H116" s="44"/>
      <c r="I116" s="43"/>
      <c r="J116" s="46"/>
      <c r="K116" s="44"/>
      <c r="L116" s="43"/>
      <c r="M116" s="47"/>
      <c r="N116" s="45"/>
      <c r="O116" s="48" t="s">
        <v>81</v>
      </c>
      <c r="P116" s="49">
        <v>44910</v>
      </c>
      <c r="Q116" s="60" t="s">
        <v>82</v>
      </c>
      <c r="R116" s="54" t="s">
        <v>256</v>
      </c>
    </row>
    <row r="117" spans="1:18">
      <c r="A117" s="23"/>
      <c r="B117" s="52"/>
      <c r="C117" s="53"/>
      <c r="D117" s="53"/>
      <c r="E117" s="51"/>
      <c r="F117" s="43"/>
      <c r="G117" s="46"/>
      <c r="H117" s="44"/>
      <c r="I117" s="43"/>
      <c r="J117" s="46"/>
      <c r="K117" s="44"/>
      <c r="L117" s="43"/>
      <c r="M117" s="47"/>
      <c r="N117" s="45"/>
      <c r="O117" s="48"/>
      <c r="P117" s="49"/>
      <c r="Q117" s="61"/>
      <c r="R117" s="50"/>
    </row>
  </sheetData>
  <mergeCells count="49">
    <mergeCell ref="C90:C93"/>
    <mergeCell ref="C114:C116"/>
    <mergeCell ref="B9:B10"/>
    <mergeCell ref="D13:D14"/>
    <mergeCell ref="C11:C14"/>
    <mergeCell ref="B11:B14"/>
    <mergeCell ref="B27:B94"/>
    <mergeCell ref="C27:C32"/>
    <mergeCell ref="D22:D23"/>
    <mergeCell ref="C24:C26"/>
    <mergeCell ref="C66:C67"/>
    <mergeCell ref="C44:C47"/>
    <mergeCell ref="C48:C51"/>
    <mergeCell ref="D46:D47"/>
    <mergeCell ref="D50:D51"/>
    <mergeCell ref="D52:D53"/>
    <mergeCell ref="B95:B116"/>
    <mergeCell ref="D112:D113"/>
    <mergeCell ref="C98:C103"/>
    <mergeCell ref="C95:C97"/>
    <mergeCell ref="C106:C113"/>
    <mergeCell ref="C20:C23"/>
    <mergeCell ref="D57:D58"/>
    <mergeCell ref="C72:C73"/>
    <mergeCell ref="C74:C75"/>
    <mergeCell ref="C78:C79"/>
    <mergeCell ref="D55:D56"/>
    <mergeCell ref="C52:C58"/>
    <mergeCell ref="C59:C60"/>
    <mergeCell ref="C33:C35"/>
    <mergeCell ref="C38:C41"/>
    <mergeCell ref="C42:C43"/>
    <mergeCell ref="C36:C37"/>
    <mergeCell ref="E2:R6"/>
    <mergeCell ref="A1:D1"/>
    <mergeCell ref="E1:R1"/>
    <mergeCell ref="B20:B26"/>
    <mergeCell ref="C104:C105"/>
    <mergeCell ref="D101:D102"/>
    <mergeCell ref="C85:C86"/>
    <mergeCell ref="C80:C81"/>
    <mergeCell ref="C82:C83"/>
    <mergeCell ref="C87:C89"/>
    <mergeCell ref="C61:C65"/>
    <mergeCell ref="C76:C77"/>
    <mergeCell ref="C68:C69"/>
    <mergeCell ref="C70:C71"/>
    <mergeCell ref="B15:B19"/>
    <mergeCell ref="C15:C18"/>
  </mergeCells>
  <phoneticPr fontId="1" type="noConversion"/>
  <conditionalFormatting sqref="B3">
    <cfRule type="cellIs" dxfId="39" priority="11871" operator="greaterThanOrEqual">
      <formula>1</formula>
    </cfRule>
  </conditionalFormatting>
  <conditionalFormatting sqref="B4">
    <cfRule type="expression" dxfId="38" priority="11899">
      <formula>IF($B$4&lt;75%,TRUE,FALSE)</formula>
    </cfRule>
    <cfRule type="expression" dxfId="37" priority="11898">
      <formula>IF($B$4&lt;50%,TRUE,FALSE)</formula>
    </cfRule>
    <cfRule type="expression" dxfId="36" priority="11892">
      <formula>IF($B$4&lt;50%,TRUE,FALSE)</formula>
    </cfRule>
    <cfRule type="expression" dxfId="35" priority="11900">
      <formula>IF($B$4&gt;=75%,TRUE,FALSE)</formula>
    </cfRule>
  </conditionalFormatting>
  <conditionalFormatting sqref="F9:F117">
    <cfRule type="containsText" dxfId="34" priority="2" operator="containsText" text="Next Event">
      <formula>NOT(ISERROR(SEARCH("Next Event",F9)))</formula>
    </cfRule>
    <cfRule type="containsText" dxfId="33" priority="3" operator="containsText" text="Not Available">
      <formula>NOT(ISERROR(SEARCH("Not Available",F9)))</formula>
    </cfRule>
    <cfRule type="containsText" dxfId="32" priority="4" operator="containsText" text="Not Tested">
      <formula>NOT(ISERROR(SEARCH("Not Tested",F9)))</formula>
    </cfRule>
    <cfRule type="containsText" dxfId="31" priority="5" operator="containsText" text="Fail">
      <formula>NOT(ISERROR(SEARCH("Fail",F9)))</formula>
    </cfRule>
    <cfRule type="containsText" dxfId="30" priority="1" operator="containsText" text="Pass">
      <formula>NOT(ISERROR(SEARCH("Pass",F9)))</formula>
    </cfRule>
  </conditionalFormatting>
  <conditionalFormatting sqref="F8:G8">
    <cfRule type="containsText" dxfId="29" priority="11893" operator="containsText" text="Pass">
      <formula>NOT(ISERROR(SEARCH("Pass",F8)))</formula>
    </cfRule>
    <cfRule type="containsText" dxfId="28" priority="11894" operator="containsText" text="Next Event">
      <formula>NOT(ISERROR(SEARCH("Next Event",F8)))</formula>
    </cfRule>
    <cfRule type="containsText" dxfId="27" priority="11895" operator="containsText" text="Not Available">
      <formula>NOT(ISERROR(SEARCH("Not Available",F8)))</formula>
    </cfRule>
    <cfRule type="containsText" dxfId="26" priority="11896" operator="containsText" text="Not Tested">
      <formula>NOT(ISERROR(SEARCH("Not Tested",F8)))</formula>
    </cfRule>
    <cfRule type="containsText" dxfId="25" priority="11897" operator="containsText" text="Fail">
      <formula>NOT(ISERROR(SEARCH("Fail",F8)))</formula>
    </cfRule>
  </conditionalFormatting>
  <conditionalFormatting sqref="I9:I117">
    <cfRule type="containsText" dxfId="24" priority="21" operator="containsText" text="Pass">
      <formula>NOT(ISERROR(SEARCH("Pass",I9)))</formula>
    </cfRule>
    <cfRule type="containsText" dxfId="23" priority="22" operator="containsText" text="Next Event">
      <formula>NOT(ISERROR(SEARCH("Next Event",I9)))</formula>
    </cfRule>
    <cfRule type="containsText" dxfId="22" priority="23" operator="containsText" text="Not Available">
      <formula>NOT(ISERROR(SEARCH("Not Available",I9)))</formula>
    </cfRule>
    <cfRule type="containsText" dxfId="21" priority="24" operator="containsText" text="Not Tested">
      <formula>NOT(ISERROR(SEARCH("Not Tested",I9)))</formula>
    </cfRule>
    <cfRule type="containsText" dxfId="20" priority="25" operator="containsText" text="Fail">
      <formula>NOT(ISERROR(SEARCH("Fail",I9)))</formula>
    </cfRule>
  </conditionalFormatting>
  <conditionalFormatting sqref="I108">
    <cfRule type="containsText" dxfId="19" priority="556" operator="containsText" text="Pass">
      <formula>NOT(ISERROR(SEARCH("Pass",I108)))</formula>
    </cfRule>
    <cfRule type="containsText" dxfId="18" priority="559" operator="containsText" text="Not Tested">
      <formula>NOT(ISERROR(SEARCH("Not Tested",I108)))</formula>
    </cfRule>
    <cfRule type="containsText" dxfId="17" priority="558" operator="containsText" text="Not Available">
      <formula>NOT(ISERROR(SEARCH("Not Available",I108)))</formula>
    </cfRule>
    <cfRule type="containsText" dxfId="16" priority="557" operator="containsText" text="Next Event">
      <formula>NOT(ISERROR(SEARCH("Next Event",I108)))</formula>
    </cfRule>
    <cfRule type="containsText" dxfId="15" priority="560" operator="containsText" text="Fail">
      <formula>NOT(ISERROR(SEARCH("Fail",I108)))</formula>
    </cfRule>
  </conditionalFormatting>
  <conditionalFormatting sqref="I8:J8">
    <cfRule type="containsText" dxfId="14" priority="11877" operator="containsText" text="Pass">
      <formula>NOT(ISERROR(SEARCH("Pass",I8)))</formula>
    </cfRule>
    <cfRule type="containsText" dxfId="13" priority="11878" operator="containsText" text="Next Event">
      <formula>NOT(ISERROR(SEARCH("Next Event",I8)))</formula>
    </cfRule>
    <cfRule type="containsText" dxfId="12" priority="11879" operator="containsText" text="Not Available">
      <formula>NOT(ISERROR(SEARCH("Not Available",I8)))</formula>
    </cfRule>
    <cfRule type="containsText" dxfId="11" priority="11880" operator="containsText" text="Not Tested">
      <formula>NOT(ISERROR(SEARCH("Not Tested",I8)))</formula>
    </cfRule>
    <cfRule type="containsText" dxfId="10" priority="11881" operator="containsText" text="Fail">
      <formula>NOT(ISERROR(SEARCH("Fail",I8)))</formula>
    </cfRule>
  </conditionalFormatting>
  <conditionalFormatting sqref="L8:L117">
    <cfRule type="containsText" dxfId="9" priority="16" operator="containsText" text="Pass">
      <formula>NOT(ISERROR(SEARCH("Pass",L8)))</formula>
    </cfRule>
    <cfRule type="containsText" dxfId="8" priority="17" operator="containsText" text="Next Event">
      <formula>NOT(ISERROR(SEARCH("Next Event",L8)))</formula>
    </cfRule>
    <cfRule type="containsText" dxfId="7" priority="18" operator="containsText" text="Not Available">
      <formula>NOT(ISERROR(SEARCH("Not Available",L8)))</formula>
    </cfRule>
    <cfRule type="containsText" dxfId="6" priority="19" operator="containsText" text="Not Tested">
      <formula>NOT(ISERROR(SEARCH("Not Tested",L8)))</formula>
    </cfRule>
    <cfRule type="containsText" dxfId="5" priority="20" operator="containsText" text="Fail">
      <formula>NOT(ISERROR(SEARCH("Fail",L8)))</formula>
    </cfRule>
  </conditionalFormatting>
  <conditionalFormatting sqref="L108">
    <cfRule type="containsText" dxfId="4" priority="561" operator="containsText" text="Pass">
      <formula>NOT(ISERROR(SEARCH("Pass",L108)))</formula>
    </cfRule>
    <cfRule type="containsText" dxfId="3" priority="562" operator="containsText" text="Next Event">
      <formula>NOT(ISERROR(SEARCH("Next Event",L108)))</formula>
    </cfRule>
    <cfRule type="containsText" dxfId="2" priority="563" operator="containsText" text="Not Available">
      <formula>NOT(ISERROR(SEARCH("Not Available",L108)))</formula>
    </cfRule>
    <cfRule type="containsText" dxfId="1" priority="564" operator="containsText" text="Not Tested">
      <formula>NOT(ISERROR(SEARCH("Not Tested",L108)))</formula>
    </cfRule>
    <cfRule type="containsText" dxfId="0" priority="565" operator="containsText" text="Fail">
      <formula>NOT(ISERROR(SEARCH("Fail",L108)))</formula>
    </cfRule>
  </conditionalFormatting>
  <dataValidations count="1">
    <dataValidation type="list" allowBlank="1" showInputMessage="1" showErrorMessage="1" sqref="L9:L117 I9:I117 F9:F117" xr:uid="{3813F00C-3BC1-499C-8948-D9511A7337A1}">
      <formula1>"Pass,Fail,Not Available,Not Tested,Next Event,-"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D4D26-228C-4E5E-B704-C19E7DAAEEA0}">
  <ds:schemaRefs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e91ce72-769a-45b6-b2e9-1e3503954573"/>
    <ds:schemaRef ds:uri="http://schemas.microsoft.com/office/2006/documentManagement/types"/>
    <ds:schemaRef ds:uri="7b850dbe-2bbc-4312-b635-0ac631df3b3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FC372C-FFF2-4696-B9A8-2A13820699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0061BC-2BC7-4FE4-87E1-AE97223E8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REPORT</vt:lpstr>
      <vt:lpstr>BAT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이은아_품질관리팀</dc:creator>
  <cp:keywords/>
  <dc:description/>
  <cp:lastModifiedBy>minseok sung</cp:lastModifiedBy>
  <cp:revision/>
  <dcterms:created xsi:type="dcterms:W3CDTF">2019-08-21T01:16:18Z</dcterms:created>
  <dcterms:modified xsi:type="dcterms:W3CDTF">2023-11-20T09:06:25Z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  <property fmtid="{D5CDD505-2E9C-101B-9397-08002B2CF9AE}" pid="3" name="MSIP_Label_d5ad9e2c-3409-4f5e-b568-27efa8516457_Enabled">
    <vt:lpwstr>true</vt:lpwstr>
  </property>
  <property fmtid="{D5CDD505-2E9C-101B-9397-08002B2CF9AE}" pid="4" name="MSIP_Label_d5ad9e2c-3409-4f5e-b568-27efa8516457_SetDate">
    <vt:lpwstr>2021-06-28T01:16:28Z</vt:lpwstr>
  </property>
  <property fmtid="{D5CDD505-2E9C-101B-9397-08002B2CF9AE}" pid="5" name="MSIP_Label_d5ad9e2c-3409-4f5e-b568-27efa8516457_Method">
    <vt:lpwstr>Privileged</vt:lpwstr>
  </property>
  <property fmtid="{D5CDD505-2E9C-101B-9397-08002B2CF9AE}" pid="6" name="MSIP_Label_d5ad9e2c-3409-4f5e-b568-27efa8516457_Name">
    <vt:lpwstr>WEBZEN(보호 제거)</vt:lpwstr>
  </property>
  <property fmtid="{D5CDD505-2E9C-101B-9397-08002B2CF9AE}" pid="7" name="MSIP_Label_d5ad9e2c-3409-4f5e-b568-27efa8516457_SiteId">
    <vt:lpwstr>772018ac-e6eb-4f0d-8e6c-45e7ebda084a</vt:lpwstr>
  </property>
  <property fmtid="{D5CDD505-2E9C-101B-9397-08002B2CF9AE}" pid="8" name="MSIP_Label_d5ad9e2c-3409-4f5e-b568-27efa8516457_ActionId">
    <vt:lpwstr>c10cefa5-cdac-4d69-aee7-0196eb48b59d</vt:lpwstr>
  </property>
  <property fmtid="{D5CDD505-2E9C-101B-9397-08002B2CF9AE}" pid="9" name="MSIP_Label_d5ad9e2c-3409-4f5e-b568-27efa8516457_ContentBits">
    <vt:lpwstr>0</vt:lpwstr>
  </property>
  <property fmtid="{D5CDD505-2E9C-101B-9397-08002B2CF9AE}" pid="10" name="MediaServiceImageTags">
    <vt:lpwstr/>
  </property>
</Properties>
</file>