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9495" windowHeight="6420" activeTab="3"/>
  </bookViews>
  <sheets>
    <sheet name="Mast" sheetId="3" r:id="rId1"/>
    <sheet name="Codification" sheetId="8" r:id="rId2"/>
    <sheet name="All Compo" sheetId="9" r:id="rId3"/>
    <sheet name="Sheet10" sheetId="10" r:id="rId4"/>
  </sheets>
  <calcPr calcId="124519"/>
</workbook>
</file>

<file path=xl/calcChain.xml><?xml version="1.0" encoding="utf-8"?>
<calcChain xmlns="http://schemas.openxmlformats.org/spreadsheetml/2006/main">
  <c r="T11" i="10"/>
  <c r="S11"/>
  <c r="T7"/>
  <c r="T8"/>
  <c r="T9"/>
  <c r="T10"/>
  <c r="T6"/>
  <c r="S7"/>
  <c r="S8"/>
  <c r="S9"/>
  <c r="S10"/>
  <c r="S6"/>
  <c r="L12"/>
  <c r="M12"/>
  <c r="L14"/>
  <c r="M14"/>
  <c r="L15"/>
  <c r="M15"/>
  <c r="L16"/>
  <c r="M16"/>
  <c r="L17"/>
  <c r="M17"/>
  <c r="L18"/>
  <c r="M18"/>
  <c r="L19"/>
  <c r="M19"/>
  <c r="L20"/>
  <c r="M20"/>
  <c r="L21"/>
  <c r="M21"/>
  <c r="L22"/>
  <c r="M22"/>
  <c r="L23"/>
  <c r="M23"/>
  <c r="L24"/>
  <c r="M24"/>
  <c r="L25"/>
  <c r="M25"/>
  <c r="L26"/>
  <c r="M26"/>
  <c r="L28"/>
  <c r="M28"/>
  <c r="L29"/>
  <c r="M29"/>
  <c r="L30"/>
  <c r="M30"/>
  <c r="L31"/>
  <c r="M31"/>
  <c r="L32"/>
  <c r="M32"/>
  <c r="L33"/>
  <c r="M33"/>
  <c r="L34"/>
  <c r="M34"/>
  <c r="L35"/>
  <c r="M35"/>
  <c r="L36"/>
  <c r="M36"/>
  <c r="L37"/>
  <c r="M37"/>
  <c r="L38"/>
  <c r="M38"/>
  <c r="L39"/>
  <c r="M39"/>
  <c r="L40"/>
  <c r="M40"/>
  <c r="L41"/>
  <c r="M41"/>
  <c r="L42"/>
  <c r="M42"/>
  <c r="L43"/>
  <c r="M43"/>
  <c r="L44"/>
  <c r="M44"/>
  <c r="L45"/>
  <c r="M45"/>
  <c r="L46"/>
  <c r="M46"/>
  <c r="L47"/>
  <c r="M47"/>
  <c r="L48"/>
  <c r="M48"/>
  <c r="L49"/>
  <c r="M49"/>
  <c r="L50"/>
  <c r="M50"/>
  <c r="L51"/>
  <c r="M51"/>
  <c r="L52"/>
  <c r="M52"/>
  <c r="L53"/>
  <c r="M53"/>
  <c r="L54"/>
  <c r="M54"/>
  <c r="L55"/>
  <c r="M55"/>
  <c r="L56"/>
  <c r="M56"/>
  <c r="L57"/>
  <c r="M57"/>
  <c r="L58"/>
  <c r="M58"/>
  <c r="L59"/>
  <c r="M59"/>
  <c r="L60"/>
  <c r="M60"/>
  <c r="L61"/>
  <c r="M61"/>
  <c r="L62"/>
  <c r="M62"/>
  <c r="L63"/>
  <c r="M63"/>
  <c r="L64"/>
  <c r="M64"/>
  <c r="L65"/>
  <c r="M65"/>
  <c r="L66"/>
  <c r="M66"/>
  <c r="L67"/>
  <c r="M67"/>
  <c r="L68"/>
  <c r="M68"/>
  <c r="L69"/>
  <c r="M69"/>
  <c r="L70"/>
  <c r="M70"/>
  <c r="L71"/>
  <c r="M71"/>
  <c r="L72"/>
  <c r="M72"/>
  <c r="L73"/>
  <c r="M73"/>
  <c r="L74"/>
  <c r="M74"/>
  <c r="L75"/>
  <c r="M75"/>
  <c r="L76"/>
  <c r="M76"/>
  <c r="L77"/>
  <c r="M77"/>
  <c r="L78"/>
  <c r="M78"/>
  <c r="L79"/>
  <c r="M79"/>
  <c r="L80"/>
  <c r="M80"/>
  <c r="L81"/>
  <c r="M81"/>
  <c r="L82"/>
  <c r="M82"/>
  <c r="L83"/>
  <c r="M83"/>
  <c r="L84"/>
  <c r="M84"/>
  <c r="L85"/>
  <c r="M85"/>
  <c r="L86"/>
  <c r="M86"/>
  <c r="L87"/>
  <c r="M87"/>
  <c r="L88"/>
  <c r="M88"/>
  <c r="L89"/>
  <c r="M89"/>
  <c r="L90"/>
  <c r="M90"/>
  <c r="L91"/>
  <c r="M91"/>
  <c r="L92"/>
  <c r="M92"/>
  <c r="L93"/>
  <c r="M93"/>
  <c r="L94"/>
  <c r="M94"/>
  <c r="L95"/>
  <c r="M95"/>
  <c r="L96"/>
  <c r="M96"/>
  <c r="L97"/>
  <c r="M97"/>
  <c r="L98"/>
  <c r="M98"/>
  <c r="L99"/>
  <c r="M99"/>
  <c r="L100"/>
  <c r="M100"/>
  <c r="L101"/>
  <c r="M101"/>
  <c r="L102"/>
  <c r="M102"/>
  <c r="L103"/>
  <c r="M103"/>
  <c r="L104"/>
  <c r="M104"/>
  <c r="L105"/>
  <c r="M105"/>
  <c r="L106"/>
  <c r="M106"/>
  <c r="L107"/>
  <c r="M107"/>
  <c r="L108"/>
  <c r="M108"/>
  <c r="L109"/>
  <c r="M109"/>
  <c r="L110"/>
  <c r="M110"/>
  <c r="L111"/>
  <c r="M111"/>
  <c r="L112"/>
  <c r="M112"/>
  <c r="L113"/>
  <c r="M113"/>
  <c r="L114"/>
  <c r="M114"/>
  <c r="L115"/>
  <c r="M115"/>
  <c r="L116"/>
  <c r="M116"/>
  <c r="L117"/>
  <c r="M117"/>
  <c r="L118"/>
  <c r="M118"/>
  <c r="L119"/>
  <c r="M119"/>
  <c r="L120"/>
  <c r="M120"/>
  <c r="L121"/>
  <c r="M121"/>
  <c r="L122"/>
  <c r="M122"/>
  <c r="L123"/>
  <c r="M123"/>
  <c r="L124"/>
  <c r="M124"/>
  <c r="L125"/>
  <c r="M125"/>
  <c r="L126"/>
  <c r="M126"/>
  <c r="L127"/>
  <c r="M127"/>
  <c r="L128"/>
  <c r="M128"/>
  <c r="L129"/>
  <c r="M129"/>
  <c r="L130"/>
  <c r="M130"/>
  <c r="L131"/>
  <c r="M131"/>
  <c r="L132"/>
  <c r="M132"/>
  <c r="L133"/>
  <c r="M133"/>
  <c r="L134"/>
  <c r="M134"/>
  <c r="L135"/>
  <c r="M135"/>
  <c r="L136"/>
  <c r="M136"/>
  <c r="L137"/>
  <c r="M137"/>
  <c r="L138"/>
  <c r="M138"/>
  <c r="L139"/>
  <c r="M139"/>
  <c r="L140"/>
  <c r="M140"/>
  <c r="L141"/>
  <c r="M141"/>
  <c r="L142"/>
  <c r="M142"/>
  <c r="L143"/>
  <c r="M143"/>
  <c r="L144"/>
  <c r="M144"/>
  <c r="L145"/>
  <c r="M145"/>
  <c r="L146"/>
  <c r="M146"/>
  <c r="L147"/>
  <c r="M147"/>
  <c r="L148"/>
  <c r="M148"/>
  <c r="L149"/>
  <c r="M149"/>
  <c r="L150"/>
  <c r="M150"/>
  <c r="L151"/>
  <c r="M151"/>
  <c r="L152"/>
  <c r="M152"/>
  <c r="L153"/>
  <c r="M153"/>
  <c r="L154"/>
  <c r="M154"/>
  <c r="L155"/>
  <c r="M155"/>
  <c r="L156"/>
  <c r="M156"/>
  <c r="L157"/>
  <c r="M157"/>
  <c r="L158"/>
  <c r="M158"/>
  <c r="L159"/>
  <c r="M159"/>
  <c r="L160"/>
  <c r="M160"/>
  <c r="L161"/>
  <c r="M161"/>
  <c r="L162"/>
  <c r="M162"/>
  <c r="L163"/>
  <c r="M163"/>
  <c r="L164"/>
  <c r="M164"/>
  <c r="L165"/>
  <c r="M165"/>
  <c r="L166"/>
  <c r="M166"/>
  <c r="L167"/>
  <c r="M167"/>
  <c r="L168"/>
  <c r="M168"/>
  <c r="L169"/>
  <c r="M169"/>
  <c r="L170"/>
  <c r="M170"/>
  <c r="L171"/>
  <c r="M171"/>
  <c r="L172"/>
  <c r="M172"/>
  <c r="L173"/>
  <c r="M173"/>
  <c r="L174"/>
  <c r="M174"/>
  <c r="L175"/>
  <c r="M175"/>
  <c r="L176"/>
  <c r="M176"/>
  <c r="L177"/>
  <c r="M177"/>
  <c r="L178"/>
  <c r="M178"/>
  <c r="L179"/>
  <c r="M179"/>
  <c r="L180"/>
  <c r="M180"/>
  <c r="L181"/>
  <c r="M181"/>
  <c r="L182"/>
  <c r="M182"/>
  <c r="L183"/>
  <c r="M183"/>
  <c r="L184"/>
  <c r="M184"/>
  <c r="L185"/>
  <c r="M185"/>
  <c r="L186"/>
  <c r="M186"/>
  <c r="L187"/>
  <c r="M187"/>
  <c r="L188"/>
  <c r="M188"/>
  <c r="L189"/>
  <c r="M189"/>
  <c r="L190"/>
  <c r="M190"/>
  <c r="L191"/>
  <c r="M191"/>
  <c r="L192"/>
  <c r="M192"/>
  <c r="L193"/>
  <c r="M193"/>
  <c r="L194"/>
  <c r="M194"/>
  <c r="L195"/>
  <c r="M195"/>
  <c r="L196"/>
  <c r="M196"/>
  <c r="L197"/>
  <c r="M197"/>
  <c r="L198"/>
  <c r="M198"/>
</calcChain>
</file>

<file path=xl/sharedStrings.xml><?xml version="1.0" encoding="utf-8"?>
<sst xmlns="http://schemas.openxmlformats.org/spreadsheetml/2006/main" count="399" uniqueCount="253">
  <si>
    <t>Description</t>
  </si>
  <si>
    <t>Category</t>
  </si>
  <si>
    <t>Unit of Measure (UOM)</t>
  </si>
  <si>
    <t>Supplier</t>
  </si>
  <si>
    <t>Cost (per unit)</t>
  </si>
  <si>
    <t>Procurement Type</t>
  </si>
  <si>
    <t>Lead Time (Days)</t>
  </si>
  <si>
    <t>LEA001</t>
  </si>
  <si>
    <t>Leather - Full Grain</t>
  </si>
  <si>
    <t>Upper Material</t>
  </si>
  <si>
    <t>Square Foot</t>
  </si>
  <si>
    <t>Alpha Leather Co.</t>
  </si>
  <si>
    <t>Indigenous</t>
  </si>
  <si>
    <t>LEA002</t>
  </si>
  <si>
    <t>Leather - Suede</t>
  </si>
  <si>
    <t>Beta Leather Imports</t>
  </si>
  <si>
    <t>Imported</t>
  </si>
  <si>
    <t>SOL001</t>
  </si>
  <si>
    <t>Rubber Sole - High Grip</t>
  </si>
  <si>
    <t>Sole Material</t>
  </si>
  <si>
    <t>Pair</t>
  </si>
  <si>
    <t>Delta Rubber Works</t>
  </si>
  <si>
    <t>SOL002</t>
  </si>
  <si>
    <t>PU Sole - Lightweight</t>
  </si>
  <si>
    <t>Gamma Sole Suppliers</t>
  </si>
  <si>
    <t>INL001</t>
  </si>
  <si>
    <t>EVA Insole - Comfort Fit</t>
  </si>
  <si>
    <t>Insole Material</t>
  </si>
  <si>
    <t>Insole Corp.</t>
  </si>
  <si>
    <t>LIN001</t>
  </si>
  <si>
    <t>Cotton Lining</t>
  </si>
  <si>
    <t>Lining Material</t>
  </si>
  <si>
    <t>Yard</t>
  </si>
  <si>
    <t>Textile Mills Ltd.</t>
  </si>
  <si>
    <t>LAC001</t>
  </si>
  <si>
    <t>Waxed Cotton Laces</t>
  </si>
  <si>
    <t>Accessories</t>
  </si>
  <si>
    <t>LaceMaster Co.</t>
  </si>
  <si>
    <t>LAC002</t>
  </si>
  <si>
    <t>Elastic Laces - Round</t>
  </si>
  <si>
    <t>Fasten Ltd.</t>
  </si>
  <si>
    <t>PAD001</t>
  </si>
  <si>
    <t>Foam Padding - Heel Area</t>
  </si>
  <si>
    <t>Padding Material</t>
  </si>
  <si>
    <t>Sheet</t>
  </si>
  <si>
    <t>ComfortFoam Inc.</t>
  </si>
  <si>
    <t>GLU001</t>
  </si>
  <si>
    <t>Shoe Adhesive - Industrial</t>
  </si>
  <si>
    <t>Adhesive</t>
  </si>
  <si>
    <t>Liter</t>
  </si>
  <si>
    <t>Adhesive Solutions</t>
  </si>
  <si>
    <t>MET001</t>
  </si>
  <si>
    <t>Metal Eyelets - Small</t>
  </si>
  <si>
    <t>Hardware</t>
  </si>
  <si>
    <t>Pack of 100</t>
  </si>
  <si>
    <t>EyeletWorks</t>
  </si>
  <si>
    <t>DEC001</t>
  </si>
  <si>
    <t>Decorative Stitching</t>
  </si>
  <si>
    <t>Stitching Material</t>
  </si>
  <si>
    <t>Roll</t>
  </si>
  <si>
    <t>StitchMaster Co.</t>
  </si>
  <si>
    <t>Material Code</t>
  </si>
  <si>
    <t>Sample Input Material Data for Footwear Industry</t>
  </si>
  <si>
    <t>2. Synthetic Rubber (SBR) Varieties</t>
  </si>
  <si>
    <t>3. Carbon Black Varieties</t>
  </si>
  <si>
    <t>4. Filler Varieties</t>
  </si>
  <si>
    <t>RSS (Ribbed Smoked Sheet) Rubber:</t>
  </si>
  <si>
    <t>TSR (Technically Specified Rubber):</t>
  </si>
  <si>
    <t>Crepe Rubber:</t>
  </si>
  <si>
    <t>Latex Rubber:</t>
  </si>
  <si>
    <t>SBR001</t>
  </si>
  <si>
    <t>General-Purpose SBR:</t>
  </si>
  <si>
    <t>SBR002</t>
  </si>
  <si>
    <t>Oil-Extended SBR:</t>
  </si>
  <si>
    <t>SBR003</t>
  </si>
  <si>
    <t>High Abrasion SBR:</t>
  </si>
  <si>
    <t>SBR004</t>
  </si>
  <si>
    <t>Nitrile Butadiene Rubber (NBR):</t>
  </si>
  <si>
    <t>SBR005</t>
  </si>
  <si>
    <t>Styrene Butadiene Block Copolymer (SBS):</t>
  </si>
  <si>
    <t>CAR001</t>
  </si>
  <si>
    <t>N330 Carbon Black:</t>
  </si>
  <si>
    <t>CAR002</t>
  </si>
  <si>
    <t>N660 Carbon Black:</t>
  </si>
  <si>
    <t>CAR003</t>
  </si>
  <si>
    <t>N550 Carbon Black:</t>
  </si>
  <si>
    <t>CAR004</t>
  </si>
  <si>
    <t>N220 Carbon Black:</t>
  </si>
  <si>
    <t>CAR005</t>
  </si>
  <si>
    <t>N990 Carbon Black (Thermal Black):</t>
  </si>
  <si>
    <t>FIL001</t>
  </si>
  <si>
    <t>Calcium Carbonate:</t>
  </si>
  <si>
    <t>FIL002</t>
  </si>
  <si>
    <t>Silica:</t>
  </si>
  <si>
    <t>FIL003</t>
  </si>
  <si>
    <t>Clay:</t>
  </si>
  <si>
    <t>FIL004</t>
  </si>
  <si>
    <t>Talc:</t>
  </si>
  <si>
    <t>FIL005</t>
  </si>
  <si>
    <t>Barite (Barium Sulfate):</t>
  </si>
  <si>
    <t>FIL006</t>
  </si>
  <si>
    <t>Magnesium Silicate:</t>
  </si>
  <si>
    <t>FIL007</t>
  </si>
  <si>
    <t>Kaolin:</t>
  </si>
  <si>
    <t>FIL008</t>
  </si>
  <si>
    <t>Microcrystalline Cellulose:</t>
  </si>
  <si>
    <t>ANT002</t>
  </si>
  <si>
    <t>Antioxidants (Phenolic):</t>
  </si>
  <si>
    <t>DYE002</t>
  </si>
  <si>
    <t>Color Pigment (White):</t>
  </si>
  <si>
    <t>REI001</t>
  </si>
  <si>
    <t>Recycled Rubber Granules:</t>
  </si>
  <si>
    <t>Phthalate-Free Plasticizer:</t>
  </si>
  <si>
    <t>NR0001</t>
  </si>
  <si>
    <t>NR0002</t>
  </si>
  <si>
    <t>NR0003</t>
  </si>
  <si>
    <t>NR0004</t>
  </si>
  <si>
    <t>PLAS01</t>
  </si>
  <si>
    <t>Synthetic Rubber (SBR)</t>
  </si>
  <si>
    <t>Natural Rubber (NR)</t>
  </si>
  <si>
    <t>Carbon Black</t>
  </si>
  <si>
    <t>Filler</t>
  </si>
  <si>
    <t>Additive</t>
  </si>
  <si>
    <t>Mat Group</t>
  </si>
  <si>
    <t>Mat Cd</t>
  </si>
  <si>
    <t>Descriptions</t>
  </si>
  <si>
    <t>UOM</t>
  </si>
  <si>
    <t>1. Natural Rubber (NR) Varieties</t>
  </si>
  <si>
    <t>NR001 - RSS (Ribbed Smoked Sheet) Rubber</t>
  </si>
  <si>
    <t>NR002 - TSR (Technically Specified Rubber)</t>
  </si>
  <si>
    <t>NR003 - Crepe Rubber</t>
  </si>
  <si>
    <t>NR004 - Latex Rubber</t>
  </si>
  <si>
    <t>SBR001 - General-Purpose SBR</t>
  </si>
  <si>
    <t>SBR002 - Oil-Extended SBR</t>
  </si>
  <si>
    <t>SBR003 - High Abrasion SBR</t>
  </si>
  <si>
    <t>SBR004 - Nitrile Butadiene Rubber (NBR)</t>
  </si>
  <si>
    <t>SBR005 - Styrene Butadiene Block Copolymer (SBS)</t>
  </si>
  <si>
    <t>CAR001 - N330 Carbon Black</t>
  </si>
  <si>
    <t>CAR002 - N660 Carbon Black</t>
  </si>
  <si>
    <t>CAR003 - N550 Carbon Black</t>
  </si>
  <si>
    <t>FIL001 - Calcium Carbonate</t>
  </si>
  <si>
    <t>FIL002 - Silica</t>
  </si>
  <si>
    <t>FIL003 - Clay</t>
  </si>
  <si>
    <t>FIL004 - Talc</t>
  </si>
  <si>
    <t>5. Softener Varieties</t>
  </si>
  <si>
    <t>SOF001 - DOP (Dioctyl Phthalate)</t>
  </si>
  <si>
    <t>SOF002 - Phthalate-Free Plasticizer</t>
  </si>
  <si>
    <t>SOF003 - Epoxidized Soybean Oil (ESO)</t>
  </si>
  <si>
    <t>6. Activator Varieties</t>
  </si>
  <si>
    <t>ACT001 - Zinc Oxide</t>
  </si>
  <si>
    <t>ACT002 - Stearic Acid</t>
  </si>
  <si>
    <t>ACT003 - Magnesium Oxide</t>
  </si>
  <si>
    <t>7. Vulcanizing Agent</t>
  </si>
  <si>
    <t>SUL001 - Sulfur</t>
  </si>
  <si>
    <t>8. Stabilizer</t>
  </si>
  <si>
    <t>ANT002 - Antioxidants (Phenolic)</t>
  </si>
  <si>
    <t>9. Additives</t>
  </si>
  <si>
    <t>DYE001 - Color Pigment (Black)</t>
  </si>
  <si>
    <t>REI001 - Recycled Rubber Granules</t>
  </si>
  <si>
    <r>
      <t>UOM</t>
    </r>
    <r>
      <rPr>
        <sz val="11"/>
        <color theme="1"/>
        <rFont val="Calibri"/>
        <family val="2"/>
        <scheme val="minor"/>
      </rPr>
      <t>: kg (kilograms)</t>
    </r>
  </si>
  <si>
    <r>
      <t>UOM</t>
    </r>
    <r>
      <rPr>
        <sz val="11"/>
        <color theme="1"/>
        <rFont val="Calibri"/>
        <family val="2"/>
        <scheme val="minor"/>
      </rPr>
      <t>: liters</t>
    </r>
  </si>
  <si>
    <t>Sole Components for Compound Mix with 11-Digit Codes and UOM</t>
  </si>
  <si>
    <r>
      <t>Code</t>
    </r>
    <r>
      <rPr>
        <sz val="11"/>
        <color theme="1"/>
        <rFont val="Calibri"/>
        <family val="2"/>
        <scheme val="minor"/>
      </rPr>
      <t>: 01 01 000001 1</t>
    </r>
  </si>
  <si>
    <r>
      <t>Procurement Type</t>
    </r>
    <r>
      <rPr>
        <sz val="11"/>
        <color theme="1"/>
        <rFont val="Calibri"/>
        <family val="2"/>
        <scheme val="minor"/>
      </rPr>
      <t>: Indigenous</t>
    </r>
  </si>
  <si>
    <r>
      <t>Code</t>
    </r>
    <r>
      <rPr>
        <sz val="11"/>
        <color theme="1"/>
        <rFont val="Calibri"/>
        <family val="2"/>
        <scheme val="minor"/>
      </rPr>
      <t>: 01 01 000002 2</t>
    </r>
  </si>
  <si>
    <r>
      <t>Procurement Type</t>
    </r>
    <r>
      <rPr>
        <sz val="11"/>
        <color theme="1"/>
        <rFont val="Calibri"/>
        <family val="2"/>
        <scheme val="minor"/>
      </rPr>
      <t>: Imported</t>
    </r>
  </si>
  <si>
    <r>
      <t>Code</t>
    </r>
    <r>
      <rPr>
        <sz val="11"/>
        <color theme="1"/>
        <rFont val="Calibri"/>
        <family val="2"/>
        <scheme val="minor"/>
      </rPr>
      <t>: 01 01 000003 1</t>
    </r>
  </si>
  <si>
    <r>
      <t>Code</t>
    </r>
    <r>
      <rPr>
        <sz val="11"/>
        <color theme="1"/>
        <rFont val="Calibri"/>
        <family val="2"/>
        <scheme val="minor"/>
      </rPr>
      <t>: 01 01 000004 2</t>
    </r>
  </si>
  <si>
    <r>
      <t>Code</t>
    </r>
    <r>
      <rPr>
        <sz val="11"/>
        <color theme="1"/>
        <rFont val="Calibri"/>
        <family val="2"/>
        <scheme val="minor"/>
      </rPr>
      <t>: 02 01 000005 1</t>
    </r>
  </si>
  <si>
    <r>
      <t>Code</t>
    </r>
    <r>
      <rPr>
        <sz val="11"/>
        <color theme="1"/>
        <rFont val="Calibri"/>
        <family val="2"/>
        <scheme val="minor"/>
      </rPr>
      <t>: 02 02 000006 2</t>
    </r>
  </si>
  <si>
    <r>
      <t>Code</t>
    </r>
    <r>
      <rPr>
        <sz val="11"/>
        <color theme="1"/>
        <rFont val="Calibri"/>
        <family val="2"/>
        <scheme val="minor"/>
      </rPr>
      <t>: 02 03 000007 2</t>
    </r>
  </si>
  <si>
    <r>
      <t>Code</t>
    </r>
    <r>
      <rPr>
        <sz val="11"/>
        <color theme="1"/>
        <rFont val="Calibri"/>
        <family val="2"/>
        <scheme val="minor"/>
      </rPr>
      <t>: 02 04 000008 1</t>
    </r>
  </si>
  <si>
    <r>
      <t>Code</t>
    </r>
    <r>
      <rPr>
        <sz val="11"/>
        <color theme="1"/>
        <rFont val="Calibri"/>
        <family val="2"/>
        <scheme val="minor"/>
      </rPr>
      <t>: 02 05 000009 2</t>
    </r>
  </si>
  <si>
    <r>
      <t>Code</t>
    </r>
    <r>
      <rPr>
        <sz val="11"/>
        <color theme="1"/>
        <rFont val="Calibri"/>
        <family val="2"/>
        <scheme val="minor"/>
      </rPr>
      <t>: 03 01 000010 1</t>
    </r>
  </si>
  <si>
    <r>
      <t>Code</t>
    </r>
    <r>
      <rPr>
        <sz val="11"/>
        <color theme="1"/>
        <rFont val="Calibri"/>
        <family val="2"/>
        <scheme val="minor"/>
      </rPr>
      <t>: 03 02 000011 2</t>
    </r>
  </si>
  <si>
    <r>
      <t>Code</t>
    </r>
    <r>
      <rPr>
        <sz val="11"/>
        <color theme="1"/>
        <rFont val="Calibri"/>
        <family val="2"/>
        <scheme val="minor"/>
      </rPr>
      <t>: 03 03 000012 1</t>
    </r>
  </si>
  <si>
    <r>
      <t>Code</t>
    </r>
    <r>
      <rPr>
        <sz val="11"/>
        <color theme="1"/>
        <rFont val="Calibri"/>
        <family val="2"/>
        <scheme val="minor"/>
      </rPr>
      <t>: 04 01 000013 1</t>
    </r>
  </si>
  <si>
    <r>
      <t>Code</t>
    </r>
    <r>
      <rPr>
        <sz val="11"/>
        <color theme="1"/>
        <rFont val="Calibri"/>
        <family val="2"/>
        <scheme val="minor"/>
      </rPr>
      <t>: 04 02 000014 2</t>
    </r>
  </si>
  <si>
    <r>
      <t>Code</t>
    </r>
    <r>
      <rPr>
        <sz val="11"/>
        <color theme="1"/>
        <rFont val="Calibri"/>
        <family val="2"/>
        <scheme val="minor"/>
      </rPr>
      <t>: 04 03 000015 1</t>
    </r>
  </si>
  <si>
    <r>
      <t>Code</t>
    </r>
    <r>
      <rPr>
        <sz val="11"/>
        <color theme="1"/>
        <rFont val="Calibri"/>
        <family val="2"/>
        <scheme val="minor"/>
      </rPr>
      <t>: 04 04 000016 2</t>
    </r>
  </si>
  <si>
    <r>
      <t>Code</t>
    </r>
    <r>
      <rPr>
        <sz val="11"/>
        <color theme="1"/>
        <rFont val="Calibri"/>
        <family val="2"/>
        <scheme val="minor"/>
      </rPr>
      <t>: 05 01 000017 2</t>
    </r>
  </si>
  <si>
    <r>
      <t>Code</t>
    </r>
    <r>
      <rPr>
        <sz val="11"/>
        <color theme="1"/>
        <rFont val="Calibri"/>
        <family val="2"/>
        <scheme val="minor"/>
      </rPr>
      <t>: 05 02 000018 1</t>
    </r>
  </si>
  <si>
    <r>
      <t>Code</t>
    </r>
    <r>
      <rPr>
        <sz val="11"/>
        <color theme="1"/>
        <rFont val="Calibri"/>
        <family val="2"/>
        <scheme val="minor"/>
      </rPr>
      <t>: 05 03 000019 2</t>
    </r>
  </si>
  <si>
    <r>
      <t>Code</t>
    </r>
    <r>
      <rPr>
        <sz val="11"/>
        <color theme="1"/>
        <rFont val="Calibri"/>
        <family val="2"/>
        <scheme val="minor"/>
      </rPr>
      <t>: 06 01 000020 1</t>
    </r>
  </si>
  <si>
    <r>
      <t>Code</t>
    </r>
    <r>
      <rPr>
        <sz val="11"/>
        <color theme="1"/>
        <rFont val="Calibri"/>
        <family val="2"/>
        <scheme val="minor"/>
      </rPr>
      <t>: 06 02 000021 2</t>
    </r>
  </si>
  <si>
    <r>
      <t>Code</t>
    </r>
    <r>
      <rPr>
        <sz val="11"/>
        <color theme="1"/>
        <rFont val="Calibri"/>
        <family val="2"/>
        <scheme val="minor"/>
      </rPr>
      <t>: 06 03 000022 2</t>
    </r>
  </si>
  <si>
    <r>
      <t>Code</t>
    </r>
    <r>
      <rPr>
        <sz val="11"/>
        <color theme="1"/>
        <rFont val="Calibri"/>
        <family val="2"/>
        <scheme val="minor"/>
      </rPr>
      <t>: 07 01 000023 1</t>
    </r>
  </si>
  <si>
    <r>
      <t>Code</t>
    </r>
    <r>
      <rPr>
        <sz val="11"/>
        <color theme="1"/>
        <rFont val="Calibri"/>
        <family val="2"/>
        <scheme val="minor"/>
      </rPr>
      <t>: 08 01 000024 2</t>
    </r>
  </si>
  <si>
    <r>
      <t>Code</t>
    </r>
    <r>
      <rPr>
        <sz val="11"/>
        <color theme="1"/>
        <rFont val="Calibri"/>
        <family val="2"/>
        <scheme val="minor"/>
      </rPr>
      <t>: 09 01 000025 1</t>
    </r>
  </si>
  <si>
    <r>
      <t>Code</t>
    </r>
    <r>
      <rPr>
        <sz val="11"/>
        <color theme="1"/>
        <rFont val="Calibri"/>
        <family val="2"/>
        <scheme val="minor"/>
      </rPr>
      <t>: 09 02 000026 1</t>
    </r>
  </si>
  <si>
    <t>01</t>
  </si>
  <si>
    <t>02</t>
  </si>
  <si>
    <t>03</t>
  </si>
  <si>
    <t>04</t>
  </si>
  <si>
    <t>05</t>
  </si>
  <si>
    <t>Cd</t>
  </si>
  <si>
    <t>Mat Catg.</t>
  </si>
  <si>
    <t>Mat Type</t>
  </si>
  <si>
    <t xml:space="preserve">Natural Rubber (NR) </t>
  </si>
  <si>
    <t xml:space="preserve">Carbon Black </t>
  </si>
  <si>
    <t>Softener</t>
  </si>
  <si>
    <t>Activator</t>
  </si>
  <si>
    <t>06</t>
  </si>
  <si>
    <t>Vulcanizing Agent</t>
  </si>
  <si>
    <t>07</t>
  </si>
  <si>
    <t>Stabilizer</t>
  </si>
  <si>
    <t>08</t>
  </si>
  <si>
    <t>Additives</t>
  </si>
  <si>
    <t>09</t>
  </si>
  <si>
    <t>Adds a white finish for aesthetic appeal.</t>
  </si>
  <si>
    <t>Description/Function</t>
  </si>
  <si>
    <t>Prevents oxidation and extends the lifespan of the sole.</t>
  </si>
  <si>
    <t>Increases flexibility without harmful chemicals.</t>
  </si>
  <si>
    <t>Strengthens the rubber through vulcanization.</t>
  </si>
  <si>
    <t>Adds flexibility and improves wear.</t>
  </si>
  <si>
    <t>Activates the curing process for rubber vulcanization.</t>
  </si>
  <si>
    <t>Provides elasticity, durability, and abrasion resistance.</t>
  </si>
  <si>
    <t>Adds strength, weather resistance, and heat resistance.</t>
  </si>
  <si>
    <t>General-purpose for abrasion resistance.</t>
  </si>
  <si>
    <t>Catg Cd</t>
  </si>
  <si>
    <t>Source</t>
  </si>
  <si>
    <t>Sub Catg</t>
  </si>
  <si>
    <t>Sub Catg.</t>
  </si>
  <si>
    <t>Organic Rubber</t>
  </si>
  <si>
    <t>Oil-Extended</t>
  </si>
  <si>
    <t>High Abrasion</t>
  </si>
  <si>
    <t>NBR (Nitrile Butadiene Rubber)</t>
  </si>
  <si>
    <t>SBS (Styrene Butadiene Copolymer)</t>
  </si>
  <si>
    <t>N330 - N550 Type</t>
  </si>
  <si>
    <t>Inorganic Filler</t>
  </si>
  <si>
    <t>Organic Softener (DOP)</t>
  </si>
  <si>
    <t>Zinc-Based Activator</t>
  </si>
  <si>
    <t>Unique identifier</t>
  </si>
  <si>
    <t>item description</t>
  </si>
  <si>
    <t>1</t>
  </si>
  <si>
    <t>2</t>
  </si>
  <si>
    <t>00001</t>
  </si>
  <si>
    <t>Sole Components for Compound Mix with 10-Digit Codes and UOM</t>
  </si>
  <si>
    <t>KG</t>
  </si>
  <si>
    <t>Unique Cd</t>
  </si>
  <si>
    <t>00002</t>
  </si>
  <si>
    <t>Crepe Rubber</t>
  </si>
  <si>
    <t>RSS (Ribbed Smoked Sheet) Rubber</t>
  </si>
  <si>
    <t>TSR (Technically Specified Rubber)</t>
  </si>
  <si>
    <t>00003</t>
  </si>
  <si>
    <t>LTR</t>
  </si>
  <si>
    <t>00004</t>
  </si>
  <si>
    <t>General-Purpose SBR</t>
  </si>
  <si>
    <t>00005</t>
  </si>
  <si>
    <t>Internal Cd</t>
  </si>
  <si>
    <t>Oil-Extended SBR</t>
  </si>
  <si>
    <t>00006</t>
  </si>
  <si>
    <t>Latex Rubber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</si>
</sst>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 indent="1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3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N29"/>
  <sheetViews>
    <sheetView workbookViewId="0">
      <selection activeCell="F18" sqref="F18"/>
    </sheetView>
  </sheetViews>
  <sheetFormatPr defaultRowHeight="15"/>
  <cols>
    <col min="3" max="3" width="39.28515625" bestFit="1" customWidth="1"/>
    <col min="4" max="4" width="11.7109375" customWidth="1"/>
    <col min="5" max="5" width="21.7109375" bestFit="1" customWidth="1"/>
    <col min="14" max="14" width="21.7109375" bestFit="1" customWidth="1"/>
  </cols>
  <sheetData>
    <row r="2" spans="2:14">
      <c r="M2" s="3" t="s">
        <v>195</v>
      </c>
      <c r="N2" s="3" t="s">
        <v>196</v>
      </c>
    </row>
    <row r="3" spans="2:14">
      <c r="B3" s="3" t="s">
        <v>124</v>
      </c>
      <c r="C3" s="3" t="s">
        <v>125</v>
      </c>
      <c r="D3" s="3" t="s">
        <v>126</v>
      </c>
      <c r="E3" s="3" t="s">
        <v>123</v>
      </c>
      <c r="M3" s="9" t="s">
        <v>190</v>
      </c>
      <c r="N3" t="s">
        <v>119</v>
      </c>
    </row>
    <row r="4" spans="2:14">
      <c r="B4" t="s">
        <v>113</v>
      </c>
      <c r="C4" t="s">
        <v>66</v>
      </c>
      <c r="E4" t="s">
        <v>119</v>
      </c>
      <c r="M4" s="9" t="s">
        <v>191</v>
      </c>
      <c r="N4" t="s">
        <v>118</v>
      </c>
    </row>
    <row r="5" spans="2:14">
      <c r="B5" t="s">
        <v>114</v>
      </c>
      <c r="C5" t="s">
        <v>67</v>
      </c>
      <c r="E5" t="s">
        <v>119</v>
      </c>
      <c r="M5" s="9" t="s">
        <v>192</v>
      </c>
      <c r="N5" t="s">
        <v>120</v>
      </c>
    </row>
    <row r="6" spans="2:14">
      <c r="B6" t="s">
        <v>115</v>
      </c>
      <c r="C6" t="s">
        <v>68</v>
      </c>
      <c r="E6" t="s">
        <v>119</v>
      </c>
      <c r="M6" s="9" t="s">
        <v>193</v>
      </c>
      <c r="N6" t="s">
        <v>121</v>
      </c>
    </row>
    <row r="7" spans="2:14">
      <c r="B7" t="s">
        <v>116</v>
      </c>
      <c r="C7" t="s">
        <v>69</v>
      </c>
      <c r="E7" t="s">
        <v>119</v>
      </c>
      <c r="M7" s="9" t="s">
        <v>194</v>
      </c>
      <c r="N7" t="s">
        <v>122</v>
      </c>
    </row>
    <row r="8" spans="2:14">
      <c r="B8" t="s">
        <v>70</v>
      </c>
      <c r="C8" t="s">
        <v>71</v>
      </c>
      <c r="E8" t="s">
        <v>118</v>
      </c>
    </row>
    <row r="9" spans="2:14">
      <c r="B9" t="s">
        <v>72</v>
      </c>
      <c r="C9" t="s">
        <v>73</v>
      </c>
      <c r="E9" t="s">
        <v>118</v>
      </c>
      <c r="M9" s="3" t="s">
        <v>195</v>
      </c>
      <c r="N9" s="3" t="s">
        <v>197</v>
      </c>
    </row>
    <row r="10" spans="2:14">
      <c r="B10" t="s">
        <v>74</v>
      </c>
      <c r="C10" t="s">
        <v>75</v>
      </c>
      <c r="E10" t="s">
        <v>118</v>
      </c>
    </row>
    <row r="11" spans="2:14">
      <c r="B11" t="s">
        <v>76</v>
      </c>
      <c r="C11" t="s">
        <v>77</v>
      </c>
      <c r="E11" t="s">
        <v>118</v>
      </c>
    </row>
    <row r="12" spans="2:14">
      <c r="B12" t="s">
        <v>78</v>
      </c>
      <c r="C12" t="s">
        <v>79</v>
      </c>
      <c r="E12" t="s">
        <v>118</v>
      </c>
    </row>
    <row r="13" spans="2:14">
      <c r="B13" t="s">
        <v>80</v>
      </c>
      <c r="C13" t="s">
        <v>81</v>
      </c>
      <c r="E13" t="s">
        <v>120</v>
      </c>
    </row>
    <row r="14" spans="2:14">
      <c r="B14" t="s">
        <v>82</v>
      </c>
      <c r="C14" t="s">
        <v>83</v>
      </c>
      <c r="E14" t="s">
        <v>120</v>
      </c>
    </row>
    <row r="15" spans="2:14">
      <c r="B15" t="s">
        <v>84</v>
      </c>
      <c r="C15" t="s">
        <v>85</v>
      </c>
      <c r="E15" t="s">
        <v>120</v>
      </c>
    </row>
    <row r="16" spans="2:14">
      <c r="B16" t="s">
        <v>86</v>
      </c>
      <c r="C16" t="s">
        <v>87</v>
      </c>
      <c r="E16" t="s">
        <v>120</v>
      </c>
    </row>
    <row r="17" spans="2:5">
      <c r="B17" t="s">
        <v>88</v>
      </c>
      <c r="C17" t="s">
        <v>89</v>
      </c>
      <c r="E17" t="s">
        <v>120</v>
      </c>
    </row>
    <row r="18" spans="2:5">
      <c r="B18" t="s">
        <v>90</v>
      </c>
      <c r="C18" t="s">
        <v>91</v>
      </c>
      <c r="E18" t="s">
        <v>121</v>
      </c>
    </row>
    <row r="19" spans="2:5">
      <c r="B19" t="s">
        <v>92</v>
      </c>
      <c r="C19" t="s">
        <v>93</v>
      </c>
      <c r="E19" t="s">
        <v>121</v>
      </c>
    </row>
    <row r="20" spans="2:5">
      <c r="B20" t="s">
        <v>94</v>
      </c>
      <c r="C20" t="s">
        <v>95</v>
      </c>
      <c r="E20" t="s">
        <v>121</v>
      </c>
    </row>
    <row r="21" spans="2:5">
      <c r="B21" t="s">
        <v>96</v>
      </c>
      <c r="C21" t="s">
        <v>97</v>
      </c>
      <c r="E21" t="s">
        <v>121</v>
      </c>
    </row>
    <row r="22" spans="2:5">
      <c r="B22" t="s">
        <v>98</v>
      </c>
      <c r="C22" t="s">
        <v>99</v>
      </c>
      <c r="E22" t="s">
        <v>121</v>
      </c>
    </row>
    <row r="23" spans="2:5">
      <c r="B23" t="s">
        <v>100</v>
      </c>
      <c r="C23" t="s">
        <v>101</v>
      </c>
      <c r="E23" t="s">
        <v>121</v>
      </c>
    </row>
    <row r="24" spans="2:5">
      <c r="B24" t="s">
        <v>102</v>
      </c>
      <c r="C24" t="s">
        <v>103</v>
      </c>
      <c r="E24" t="s">
        <v>121</v>
      </c>
    </row>
    <row r="25" spans="2:5">
      <c r="B25" t="s">
        <v>104</v>
      </c>
      <c r="C25" t="s">
        <v>105</v>
      </c>
      <c r="E25" t="s">
        <v>121</v>
      </c>
    </row>
    <row r="26" spans="2:5">
      <c r="B26" t="s">
        <v>106</v>
      </c>
      <c r="C26" t="s">
        <v>107</v>
      </c>
      <c r="E26" t="s">
        <v>122</v>
      </c>
    </row>
    <row r="27" spans="2:5">
      <c r="B27" t="s">
        <v>117</v>
      </c>
      <c r="C27" t="s">
        <v>112</v>
      </c>
      <c r="E27" t="s">
        <v>122</v>
      </c>
    </row>
    <row r="28" spans="2:5">
      <c r="B28" t="s">
        <v>108</v>
      </c>
      <c r="C28" t="s">
        <v>109</v>
      </c>
      <c r="E28" t="s">
        <v>122</v>
      </c>
    </row>
    <row r="29" spans="2:5">
      <c r="B29" t="s">
        <v>110</v>
      </c>
      <c r="C29" t="s">
        <v>111</v>
      </c>
      <c r="E29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3:E32"/>
  <sheetViews>
    <sheetView topLeftCell="A13" workbookViewId="0">
      <selection activeCell="D36" sqref="D36"/>
    </sheetView>
  </sheetViews>
  <sheetFormatPr defaultRowHeight="15"/>
  <cols>
    <col min="4" max="4" width="31.5703125" customWidth="1"/>
    <col min="5" max="5" width="51.85546875" bestFit="1" customWidth="1"/>
  </cols>
  <sheetData>
    <row r="3" spans="3:5" ht="18">
      <c r="C3" s="8" t="s">
        <v>237</v>
      </c>
    </row>
    <row r="4" spans="3:5">
      <c r="C4" s="3" t="s">
        <v>195</v>
      </c>
      <c r="D4" s="3" t="s">
        <v>196</v>
      </c>
      <c r="E4" s="3" t="s">
        <v>210</v>
      </c>
    </row>
    <row r="5" spans="3:5">
      <c r="C5" s="9" t="s">
        <v>190</v>
      </c>
      <c r="D5" t="s">
        <v>198</v>
      </c>
      <c r="E5" t="s">
        <v>216</v>
      </c>
    </row>
    <row r="6" spans="3:5">
      <c r="C6" s="9" t="s">
        <v>191</v>
      </c>
      <c r="D6" t="s">
        <v>118</v>
      </c>
      <c r="E6" t="s">
        <v>217</v>
      </c>
    </row>
    <row r="7" spans="3:5">
      <c r="C7" s="9" t="s">
        <v>192</v>
      </c>
      <c r="D7" t="s">
        <v>199</v>
      </c>
      <c r="E7" t="s">
        <v>218</v>
      </c>
    </row>
    <row r="8" spans="3:5">
      <c r="C8" s="9" t="s">
        <v>193</v>
      </c>
      <c r="D8" t="s">
        <v>121</v>
      </c>
      <c r="E8" t="s">
        <v>214</v>
      </c>
    </row>
    <row r="9" spans="3:5">
      <c r="C9" s="9" t="s">
        <v>194</v>
      </c>
      <c r="D9" t="s">
        <v>200</v>
      </c>
      <c r="E9" t="s">
        <v>212</v>
      </c>
    </row>
    <row r="10" spans="3:5">
      <c r="C10" s="9" t="s">
        <v>202</v>
      </c>
      <c r="D10" t="s">
        <v>201</v>
      </c>
      <c r="E10" t="s">
        <v>215</v>
      </c>
    </row>
    <row r="11" spans="3:5">
      <c r="C11" s="9" t="s">
        <v>204</v>
      </c>
      <c r="D11" t="s">
        <v>203</v>
      </c>
      <c r="E11" t="s">
        <v>213</v>
      </c>
    </row>
    <row r="12" spans="3:5">
      <c r="C12" s="9" t="s">
        <v>206</v>
      </c>
      <c r="D12" t="s">
        <v>205</v>
      </c>
      <c r="E12" t="s">
        <v>211</v>
      </c>
    </row>
    <row r="13" spans="3:5">
      <c r="C13" s="9" t="s">
        <v>208</v>
      </c>
      <c r="D13" t="s">
        <v>207</v>
      </c>
      <c r="E13" t="s">
        <v>209</v>
      </c>
    </row>
    <row r="16" spans="3:5">
      <c r="C16" s="3" t="s">
        <v>195</v>
      </c>
      <c r="D16" s="3" t="s">
        <v>222</v>
      </c>
      <c r="E16" s="3"/>
    </row>
    <row r="17" spans="3:4">
      <c r="C17" s="9" t="s">
        <v>190</v>
      </c>
      <c r="D17" t="s">
        <v>223</v>
      </c>
    </row>
    <row r="18" spans="3:4">
      <c r="C18" s="9" t="s">
        <v>191</v>
      </c>
      <c r="D18" t="s">
        <v>224</v>
      </c>
    </row>
    <row r="19" spans="3:4">
      <c r="C19" s="9" t="s">
        <v>192</v>
      </c>
      <c r="D19" t="s">
        <v>225</v>
      </c>
    </row>
    <row r="20" spans="3:4">
      <c r="C20" s="9" t="s">
        <v>193</v>
      </c>
      <c r="D20" t="s">
        <v>226</v>
      </c>
    </row>
    <row r="21" spans="3:4">
      <c r="C21" s="9" t="s">
        <v>194</v>
      </c>
      <c r="D21" t="s">
        <v>227</v>
      </c>
    </row>
    <row r="22" spans="3:4">
      <c r="C22" s="9" t="s">
        <v>202</v>
      </c>
      <c r="D22" t="s">
        <v>228</v>
      </c>
    </row>
    <row r="23" spans="3:4">
      <c r="C23" s="9" t="s">
        <v>204</v>
      </c>
      <c r="D23" t="s">
        <v>229</v>
      </c>
    </row>
    <row r="24" spans="3:4">
      <c r="C24" s="9" t="s">
        <v>206</v>
      </c>
      <c r="D24" t="s">
        <v>230</v>
      </c>
    </row>
    <row r="25" spans="3:4">
      <c r="C25" s="9" t="s">
        <v>208</v>
      </c>
      <c r="D25" t="s">
        <v>231</v>
      </c>
    </row>
    <row r="26" spans="3:4">
      <c r="C26" s="9"/>
    </row>
    <row r="27" spans="3:4">
      <c r="C27" s="3" t="s">
        <v>195</v>
      </c>
      <c r="D27" s="3" t="s">
        <v>220</v>
      </c>
    </row>
    <row r="28" spans="3:4">
      <c r="C28" s="9" t="s">
        <v>234</v>
      </c>
      <c r="D28" t="s">
        <v>12</v>
      </c>
    </row>
    <row r="29" spans="3:4">
      <c r="C29" s="9" t="s">
        <v>235</v>
      </c>
      <c r="D29" t="s">
        <v>16</v>
      </c>
    </row>
    <row r="31" spans="3:4">
      <c r="C31" s="3" t="s">
        <v>195</v>
      </c>
      <c r="D31" s="3" t="s">
        <v>232</v>
      </c>
    </row>
    <row r="32" spans="3:4">
      <c r="C32" s="9" t="s">
        <v>236</v>
      </c>
      <c r="D32" t="s">
        <v>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3:I17"/>
  <sheetViews>
    <sheetView topLeftCell="A10" workbookViewId="0">
      <selection activeCell="E17" sqref="E17"/>
    </sheetView>
  </sheetViews>
  <sheetFormatPr defaultRowHeight="15"/>
  <cols>
    <col min="2" max="2" width="9.140625" customWidth="1"/>
    <col min="3" max="3" width="37.28515625" style="10" customWidth="1"/>
    <col min="4" max="4" width="16.140625" customWidth="1"/>
    <col min="5" max="5" width="16" customWidth="1"/>
    <col min="6" max="6" width="22.140625" style="10" customWidth="1"/>
    <col min="7" max="7" width="15" customWidth="1"/>
    <col min="8" max="8" width="18.28515625" customWidth="1"/>
    <col min="9" max="9" width="19.28515625" style="13" customWidth="1"/>
  </cols>
  <sheetData>
    <row r="3" spans="2:9" ht="18">
      <c r="B3" s="8" t="s">
        <v>62</v>
      </c>
    </row>
    <row r="5" spans="2:9" ht="45">
      <c r="B5" s="1" t="s">
        <v>61</v>
      </c>
      <c r="C5" s="11" t="s">
        <v>0</v>
      </c>
      <c r="D5" s="1" t="s">
        <v>1</v>
      </c>
      <c r="E5" s="1" t="s">
        <v>2</v>
      </c>
      <c r="F5" s="11" t="s">
        <v>3</v>
      </c>
      <c r="G5" s="1" t="s">
        <v>4</v>
      </c>
      <c r="H5" s="1" t="s">
        <v>5</v>
      </c>
      <c r="I5" s="1" t="s">
        <v>6</v>
      </c>
    </row>
    <row r="6" spans="2:9">
      <c r="B6" s="2" t="s">
        <v>7</v>
      </c>
      <c r="C6" s="12" t="s">
        <v>8</v>
      </c>
      <c r="D6" s="2" t="s">
        <v>9</v>
      </c>
      <c r="E6" s="2" t="s">
        <v>10</v>
      </c>
      <c r="F6" s="12" t="s">
        <v>11</v>
      </c>
      <c r="G6" s="2"/>
      <c r="H6" s="2" t="s">
        <v>12</v>
      </c>
      <c r="I6" s="14">
        <v>10</v>
      </c>
    </row>
    <row r="7" spans="2:9">
      <c r="B7" s="2" t="s">
        <v>13</v>
      </c>
      <c r="C7" s="12" t="s">
        <v>14</v>
      </c>
      <c r="D7" s="2" t="s">
        <v>9</v>
      </c>
      <c r="E7" s="2" t="s">
        <v>10</v>
      </c>
      <c r="F7" s="12" t="s">
        <v>15</v>
      </c>
      <c r="G7" s="2"/>
      <c r="H7" s="2" t="s">
        <v>16</v>
      </c>
      <c r="I7" s="14">
        <v>15</v>
      </c>
    </row>
    <row r="8" spans="2:9" ht="30">
      <c r="B8" s="2" t="s">
        <v>17</v>
      </c>
      <c r="C8" s="12" t="s">
        <v>18</v>
      </c>
      <c r="D8" s="2" t="s">
        <v>19</v>
      </c>
      <c r="E8" s="2" t="s">
        <v>20</v>
      </c>
      <c r="F8" s="12" t="s">
        <v>21</v>
      </c>
      <c r="G8" s="2"/>
      <c r="H8" s="2" t="s">
        <v>12</v>
      </c>
      <c r="I8" s="14">
        <v>7</v>
      </c>
    </row>
    <row r="9" spans="2:9" ht="30">
      <c r="B9" s="2" t="s">
        <v>22</v>
      </c>
      <c r="C9" s="12" t="s">
        <v>23</v>
      </c>
      <c r="D9" s="2" t="s">
        <v>19</v>
      </c>
      <c r="E9" s="2" t="s">
        <v>20</v>
      </c>
      <c r="F9" s="12" t="s">
        <v>24</v>
      </c>
      <c r="G9" s="2"/>
      <c r="H9" s="2" t="s">
        <v>16</v>
      </c>
      <c r="I9" s="14">
        <v>12</v>
      </c>
    </row>
    <row r="10" spans="2:9" ht="30">
      <c r="B10" s="2" t="s">
        <v>25</v>
      </c>
      <c r="C10" s="12" t="s">
        <v>26</v>
      </c>
      <c r="D10" s="2" t="s">
        <v>27</v>
      </c>
      <c r="E10" s="2" t="s">
        <v>20</v>
      </c>
      <c r="F10" s="12" t="s">
        <v>28</v>
      </c>
      <c r="G10" s="2"/>
      <c r="H10" s="2" t="s">
        <v>12</v>
      </c>
      <c r="I10" s="14">
        <v>5</v>
      </c>
    </row>
    <row r="11" spans="2:9">
      <c r="B11" s="2" t="s">
        <v>29</v>
      </c>
      <c r="C11" s="12" t="s">
        <v>30</v>
      </c>
      <c r="D11" s="2" t="s">
        <v>31</v>
      </c>
      <c r="E11" s="2" t="s">
        <v>32</v>
      </c>
      <c r="F11" s="12" t="s">
        <v>33</v>
      </c>
      <c r="G11" s="2"/>
      <c r="H11" s="2" t="s">
        <v>12</v>
      </c>
      <c r="I11" s="14">
        <v>8</v>
      </c>
    </row>
    <row r="12" spans="2:9" ht="30">
      <c r="B12" s="2" t="s">
        <v>34</v>
      </c>
      <c r="C12" s="12" t="s">
        <v>35</v>
      </c>
      <c r="D12" s="2" t="s">
        <v>36</v>
      </c>
      <c r="E12" s="2" t="s">
        <v>20</v>
      </c>
      <c r="F12" s="12" t="s">
        <v>37</v>
      </c>
      <c r="G12" s="2"/>
      <c r="H12" s="2" t="s">
        <v>12</v>
      </c>
      <c r="I12" s="14">
        <v>3</v>
      </c>
    </row>
    <row r="13" spans="2:9" ht="30">
      <c r="B13" s="2" t="s">
        <v>38</v>
      </c>
      <c r="C13" s="12" t="s">
        <v>39</v>
      </c>
      <c r="D13" s="2" t="s">
        <v>36</v>
      </c>
      <c r="E13" s="2" t="s">
        <v>20</v>
      </c>
      <c r="F13" s="12" t="s">
        <v>40</v>
      </c>
      <c r="G13" s="2"/>
      <c r="H13" s="2" t="s">
        <v>16</v>
      </c>
      <c r="I13" s="14">
        <v>14</v>
      </c>
    </row>
    <row r="14" spans="2:9" ht="30">
      <c r="B14" s="2" t="s">
        <v>41</v>
      </c>
      <c r="C14" s="12" t="s">
        <v>42</v>
      </c>
      <c r="D14" s="2" t="s">
        <v>43</v>
      </c>
      <c r="E14" s="2" t="s">
        <v>44</v>
      </c>
      <c r="F14" s="12" t="s">
        <v>45</v>
      </c>
      <c r="G14" s="2"/>
      <c r="H14" s="2" t="s">
        <v>12</v>
      </c>
      <c r="I14" s="14">
        <v>5</v>
      </c>
    </row>
    <row r="15" spans="2:9" ht="30">
      <c r="B15" s="2" t="s">
        <v>46</v>
      </c>
      <c r="C15" s="12" t="s">
        <v>47</v>
      </c>
      <c r="D15" s="2" t="s">
        <v>48</v>
      </c>
      <c r="E15" s="2" t="s">
        <v>49</v>
      </c>
      <c r="F15" s="12" t="s">
        <v>50</v>
      </c>
      <c r="G15" s="2"/>
      <c r="H15" s="2" t="s">
        <v>12</v>
      </c>
      <c r="I15" s="14">
        <v>2</v>
      </c>
    </row>
    <row r="16" spans="2:9" ht="30">
      <c r="B16" s="2" t="s">
        <v>51</v>
      </c>
      <c r="C16" s="12" t="s">
        <v>52</v>
      </c>
      <c r="D16" s="2" t="s">
        <v>53</v>
      </c>
      <c r="E16" s="2" t="s">
        <v>54</v>
      </c>
      <c r="F16" s="12" t="s">
        <v>55</v>
      </c>
      <c r="G16" s="2"/>
      <c r="H16" s="2" t="s">
        <v>12</v>
      </c>
      <c r="I16" s="14">
        <v>4</v>
      </c>
    </row>
    <row r="17" spans="2:9" ht="30">
      <c r="B17" s="2" t="s">
        <v>56</v>
      </c>
      <c r="C17" s="12" t="s">
        <v>57</v>
      </c>
      <c r="D17" s="2" t="s">
        <v>58</v>
      </c>
      <c r="E17" s="2" t="s">
        <v>59</v>
      </c>
      <c r="F17" s="12" t="s">
        <v>60</v>
      </c>
      <c r="G17" s="2"/>
      <c r="H17" s="2" t="s">
        <v>12</v>
      </c>
      <c r="I17" s="14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T225"/>
  <sheetViews>
    <sheetView tabSelected="1" topLeftCell="E1" workbookViewId="0">
      <selection activeCell="M11" sqref="M11"/>
    </sheetView>
  </sheetViews>
  <sheetFormatPr defaultRowHeight="15"/>
  <cols>
    <col min="13" max="13" width="38.7109375" bestFit="1" customWidth="1"/>
    <col min="14" max="14" width="7.28515625" customWidth="1"/>
    <col min="16" max="16" width="8.5703125" customWidth="1"/>
    <col min="17" max="17" width="9.140625" style="13"/>
    <col min="18" max="18" width="10.28515625" bestFit="1" customWidth="1"/>
    <col min="19" max="19" width="12" customWidth="1"/>
  </cols>
  <sheetData>
    <row r="2" spans="2:20" ht="18">
      <c r="B2" s="8" t="s">
        <v>161</v>
      </c>
    </row>
    <row r="4" spans="2:20" ht="15.75">
      <c r="B4" s="4" t="s">
        <v>127</v>
      </c>
      <c r="O4" s="13">
        <v>2</v>
      </c>
      <c r="P4" s="13">
        <v>2</v>
      </c>
      <c r="Q4" s="13">
        <v>1</v>
      </c>
      <c r="R4" s="13">
        <v>5</v>
      </c>
    </row>
    <row r="5" spans="2:20">
      <c r="B5" s="5"/>
      <c r="L5" s="3" t="s">
        <v>195</v>
      </c>
      <c r="M5" s="3" t="s">
        <v>0</v>
      </c>
      <c r="N5" s="17" t="s">
        <v>126</v>
      </c>
      <c r="O5" s="17" t="s">
        <v>219</v>
      </c>
      <c r="P5" s="17" t="s">
        <v>221</v>
      </c>
      <c r="Q5" s="17" t="s">
        <v>220</v>
      </c>
      <c r="R5" s="17" t="s">
        <v>239</v>
      </c>
      <c r="S5" s="17" t="s">
        <v>249</v>
      </c>
    </row>
    <row r="6" spans="2:20">
      <c r="B6" s="6" t="s">
        <v>128</v>
      </c>
      <c r="L6" t="s">
        <v>113</v>
      </c>
      <c r="M6" t="s">
        <v>242</v>
      </c>
      <c r="N6" s="13" t="s">
        <v>238</v>
      </c>
      <c r="O6" s="15" t="s">
        <v>190</v>
      </c>
      <c r="P6" s="15" t="s">
        <v>190</v>
      </c>
      <c r="Q6" s="16" t="s">
        <v>234</v>
      </c>
      <c r="R6" s="15" t="s">
        <v>236</v>
      </c>
      <c r="S6" t="str">
        <f>O6&amp;P6&amp;Q6&amp;R6</f>
        <v>0101100001</v>
      </c>
      <c r="T6">
        <f>LEN(S6)</f>
        <v>10</v>
      </c>
    </row>
    <row r="7" spans="2:20">
      <c r="B7" s="5"/>
      <c r="L7" t="s">
        <v>114</v>
      </c>
      <c r="M7" t="s">
        <v>243</v>
      </c>
      <c r="N7" s="13" t="s">
        <v>238</v>
      </c>
      <c r="O7" s="15" t="s">
        <v>190</v>
      </c>
      <c r="P7" s="15" t="s">
        <v>190</v>
      </c>
      <c r="Q7" s="18">
        <v>2</v>
      </c>
      <c r="R7" s="15" t="s">
        <v>240</v>
      </c>
      <c r="S7" t="str">
        <f t="shared" ref="S7:S11" si="0">O7&amp;P7&amp;Q7&amp;R7</f>
        <v>0101200002</v>
      </c>
      <c r="T7">
        <f t="shared" ref="T7:T11" si="1">LEN(S7)</f>
        <v>10</v>
      </c>
    </row>
    <row r="8" spans="2:20">
      <c r="B8" s="5"/>
      <c r="L8" t="s">
        <v>115</v>
      </c>
      <c r="M8" t="s">
        <v>241</v>
      </c>
      <c r="N8" s="13" t="s">
        <v>238</v>
      </c>
      <c r="O8" s="15" t="s">
        <v>190</v>
      </c>
      <c r="P8" s="15" t="s">
        <v>190</v>
      </c>
      <c r="Q8" s="16" t="s">
        <v>234</v>
      </c>
      <c r="R8" s="15" t="s">
        <v>244</v>
      </c>
      <c r="S8" t="str">
        <f t="shared" si="0"/>
        <v>0101100003</v>
      </c>
      <c r="T8">
        <f t="shared" si="1"/>
        <v>10</v>
      </c>
    </row>
    <row r="9" spans="2:20">
      <c r="B9" s="7" t="s">
        <v>162</v>
      </c>
      <c r="L9" t="s">
        <v>116</v>
      </c>
      <c r="M9" t="s">
        <v>252</v>
      </c>
      <c r="N9" s="13" t="s">
        <v>245</v>
      </c>
      <c r="O9" s="15" t="s">
        <v>190</v>
      </c>
      <c r="P9" s="15" t="s">
        <v>190</v>
      </c>
      <c r="Q9" s="18">
        <v>2</v>
      </c>
      <c r="R9" s="15" t="s">
        <v>246</v>
      </c>
      <c r="S9" t="str">
        <f t="shared" si="0"/>
        <v>0101200004</v>
      </c>
      <c r="T9">
        <f t="shared" si="1"/>
        <v>10</v>
      </c>
    </row>
    <row r="10" spans="2:20">
      <c r="B10" s="7" t="s">
        <v>163</v>
      </c>
      <c r="L10" t="s">
        <v>70</v>
      </c>
      <c r="M10" t="s">
        <v>247</v>
      </c>
      <c r="N10" s="13" t="s">
        <v>238</v>
      </c>
      <c r="O10" s="15" t="s">
        <v>191</v>
      </c>
      <c r="P10" s="15" t="s">
        <v>190</v>
      </c>
      <c r="Q10" s="16" t="s">
        <v>234</v>
      </c>
      <c r="R10" s="15" t="s">
        <v>248</v>
      </c>
      <c r="S10" t="str">
        <f t="shared" si="0"/>
        <v>0201100005</v>
      </c>
      <c r="T10">
        <f t="shared" si="1"/>
        <v>10</v>
      </c>
    </row>
    <row r="11" spans="2:20">
      <c r="B11" s="7" t="s">
        <v>159</v>
      </c>
      <c r="L11" t="s">
        <v>72</v>
      </c>
      <c r="M11" t="s">
        <v>250</v>
      </c>
      <c r="N11" s="13" t="s">
        <v>238</v>
      </c>
      <c r="O11" s="15" t="s">
        <v>191</v>
      </c>
      <c r="P11" s="15" t="s">
        <v>191</v>
      </c>
      <c r="Q11" s="13">
        <v>2</v>
      </c>
      <c r="R11" s="15" t="s">
        <v>251</v>
      </c>
      <c r="S11" t="str">
        <f t="shared" si="0"/>
        <v>0202200006</v>
      </c>
      <c r="T11">
        <f t="shared" si="1"/>
        <v>10</v>
      </c>
    </row>
    <row r="12" spans="2:20">
      <c r="B12" s="5"/>
      <c r="L12" t="str">
        <f t="shared" ref="L7:L70" si="2">TRIM(LEFT(B12,6))</f>
        <v/>
      </c>
      <c r="M12" t="str">
        <f t="shared" ref="M7:M70" si="3">TRIM(MID(B12,9,200))</f>
        <v/>
      </c>
    </row>
    <row r="13" spans="2:20">
      <c r="B13" s="6" t="s">
        <v>129</v>
      </c>
    </row>
    <row r="14" spans="2:20">
      <c r="B14" s="5"/>
      <c r="L14" t="str">
        <f t="shared" si="2"/>
        <v/>
      </c>
      <c r="M14" t="str">
        <f t="shared" si="3"/>
        <v/>
      </c>
    </row>
    <row r="15" spans="2:20">
      <c r="B15" s="5"/>
      <c r="L15" t="str">
        <f t="shared" si="2"/>
        <v/>
      </c>
      <c r="M15" t="str">
        <f t="shared" si="3"/>
        <v/>
      </c>
    </row>
    <row r="16" spans="2:20">
      <c r="B16" s="7" t="s">
        <v>164</v>
      </c>
      <c r="L16" t="str">
        <f t="shared" si="2"/>
        <v>Code:</v>
      </c>
      <c r="M16" t="str">
        <f t="shared" si="3"/>
        <v>01 000002 2</v>
      </c>
    </row>
    <row r="17" spans="2:13">
      <c r="B17" s="7" t="s">
        <v>165</v>
      </c>
      <c r="L17" t="str">
        <f t="shared" si="2"/>
        <v>Procur</v>
      </c>
      <c r="M17" t="str">
        <f t="shared" si="3"/>
        <v>ent Type: Imported</v>
      </c>
    </row>
    <row r="18" spans="2:13">
      <c r="B18" s="7" t="s">
        <v>159</v>
      </c>
      <c r="L18" t="str">
        <f t="shared" si="2"/>
        <v>UOM: k</v>
      </c>
      <c r="M18" t="str">
        <f t="shared" si="3"/>
        <v>(kilograms)</v>
      </c>
    </row>
    <row r="19" spans="2:13">
      <c r="B19" s="5"/>
      <c r="L19" t="str">
        <f t="shared" si="2"/>
        <v/>
      </c>
      <c r="M19" t="str">
        <f t="shared" si="3"/>
        <v/>
      </c>
    </row>
    <row r="20" spans="2:13">
      <c r="B20" s="6" t="s">
        <v>130</v>
      </c>
      <c r="L20" t="str">
        <f t="shared" si="2"/>
        <v>NR003</v>
      </c>
      <c r="M20" t="str">
        <f t="shared" si="3"/>
        <v>Crepe Rubber</v>
      </c>
    </row>
    <row r="21" spans="2:13">
      <c r="B21" s="5"/>
      <c r="L21" t="str">
        <f t="shared" si="2"/>
        <v/>
      </c>
      <c r="M21" t="str">
        <f t="shared" si="3"/>
        <v/>
      </c>
    </row>
    <row r="22" spans="2:13">
      <c r="B22" s="5"/>
      <c r="L22" t="str">
        <f t="shared" si="2"/>
        <v/>
      </c>
      <c r="M22" t="str">
        <f t="shared" si="3"/>
        <v/>
      </c>
    </row>
    <row r="23" spans="2:13">
      <c r="B23" s="7" t="s">
        <v>166</v>
      </c>
      <c r="L23" t="str">
        <f t="shared" si="2"/>
        <v>Code:</v>
      </c>
      <c r="M23" t="str">
        <f t="shared" si="3"/>
        <v>01 000003 1</v>
      </c>
    </row>
    <row r="24" spans="2:13">
      <c r="B24" s="7" t="s">
        <v>163</v>
      </c>
      <c r="L24" t="str">
        <f t="shared" si="2"/>
        <v>Procur</v>
      </c>
      <c r="M24" t="str">
        <f t="shared" si="3"/>
        <v>ent Type: Indigenous</v>
      </c>
    </row>
    <row r="25" spans="2:13">
      <c r="B25" s="7" t="s">
        <v>159</v>
      </c>
      <c r="L25" t="str">
        <f t="shared" si="2"/>
        <v>UOM: k</v>
      </c>
      <c r="M25" t="str">
        <f t="shared" si="3"/>
        <v>(kilograms)</v>
      </c>
    </row>
    <row r="26" spans="2:13">
      <c r="B26" s="5"/>
      <c r="L26" t="str">
        <f t="shared" si="2"/>
        <v/>
      </c>
      <c r="M26" t="str">
        <f t="shared" si="3"/>
        <v/>
      </c>
    </row>
    <row r="27" spans="2:13">
      <c r="B27" s="6" t="s">
        <v>131</v>
      </c>
    </row>
    <row r="28" spans="2:13">
      <c r="B28" s="5"/>
      <c r="L28" t="str">
        <f t="shared" si="2"/>
        <v/>
      </c>
      <c r="M28" t="str">
        <f t="shared" si="3"/>
        <v/>
      </c>
    </row>
    <row r="29" spans="2:13">
      <c r="B29" s="5"/>
      <c r="L29" t="str">
        <f t="shared" si="2"/>
        <v/>
      </c>
      <c r="M29" t="str">
        <f t="shared" si="3"/>
        <v/>
      </c>
    </row>
    <row r="30" spans="2:13">
      <c r="B30" s="7" t="s">
        <v>167</v>
      </c>
      <c r="L30" t="str">
        <f t="shared" si="2"/>
        <v>Code:</v>
      </c>
      <c r="M30" t="str">
        <f t="shared" si="3"/>
        <v>01 000004 2</v>
      </c>
    </row>
    <row r="31" spans="2:13">
      <c r="B31" s="7" t="s">
        <v>165</v>
      </c>
      <c r="L31" t="str">
        <f t="shared" si="2"/>
        <v>Procur</v>
      </c>
      <c r="M31" t="str">
        <f t="shared" si="3"/>
        <v>ent Type: Imported</v>
      </c>
    </row>
    <row r="32" spans="2:13">
      <c r="B32" s="7" t="s">
        <v>160</v>
      </c>
      <c r="L32" t="str">
        <f t="shared" si="2"/>
        <v>UOM: l</v>
      </c>
      <c r="M32" t="str">
        <f t="shared" si="3"/>
        <v>ers</v>
      </c>
    </row>
    <row r="33" spans="2:13">
      <c r="L33" t="str">
        <f t="shared" si="2"/>
        <v/>
      </c>
      <c r="M33" t="str">
        <f t="shared" si="3"/>
        <v/>
      </c>
    </row>
    <row r="34" spans="2:13" ht="15.75">
      <c r="B34" s="4" t="s">
        <v>63</v>
      </c>
      <c r="L34" t="str">
        <f t="shared" si="2"/>
        <v>2. Syn</v>
      </c>
      <c r="M34" t="str">
        <f t="shared" si="3"/>
        <v>etic Rubber (SBR) Varieties</v>
      </c>
    </row>
    <row r="35" spans="2:13">
      <c r="B35" s="5"/>
      <c r="L35" t="str">
        <f t="shared" si="2"/>
        <v/>
      </c>
      <c r="M35" t="str">
        <f t="shared" si="3"/>
        <v/>
      </c>
    </row>
    <row r="36" spans="2:13">
      <c r="B36" s="6" t="s">
        <v>132</v>
      </c>
      <c r="L36" t="str">
        <f t="shared" si="2"/>
        <v>SBR001</v>
      </c>
      <c r="M36" t="str">
        <f t="shared" si="3"/>
        <v>General-Purpose SBR</v>
      </c>
    </row>
    <row r="37" spans="2:13">
      <c r="B37" s="5"/>
      <c r="L37" t="str">
        <f t="shared" si="2"/>
        <v/>
      </c>
      <c r="M37" t="str">
        <f t="shared" si="3"/>
        <v/>
      </c>
    </row>
    <row r="38" spans="2:13">
      <c r="B38" s="5"/>
      <c r="L38" t="str">
        <f t="shared" si="2"/>
        <v/>
      </c>
      <c r="M38" t="str">
        <f t="shared" si="3"/>
        <v/>
      </c>
    </row>
    <row r="39" spans="2:13">
      <c r="B39" s="7" t="s">
        <v>168</v>
      </c>
      <c r="L39" t="str">
        <f t="shared" si="2"/>
        <v>Code:</v>
      </c>
      <c r="M39" t="str">
        <f t="shared" si="3"/>
        <v>01 000005 1</v>
      </c>
    </row>
    <row r="40" spans="2:13">
      <c r="B40" s="7" t="s">
        <v>163</v>
      </c>
      <c r="L40" t="str">
        <f t="shared" si="2"/>
        <v>Procur</v>
      </c>
      <c r="M40" t="str">
        <f t="shared" si="3"/>
        <v>ent Type: Indigenous</v>
      </c>
    </row>
    <row r="41" spans="2:13">
      <c r="B41" s="7" t="s">
        <v>159</v>
      </c>
      <c r="L41" t="str">
        <f t="shared" si="2"/>
        <v>UOM: k</v>
      </c>
      <c r="M41" t="str">
        <f t="shared" si="3"/>
        <v>(kilograms)</v>
      </c>
    </row>
    <row r="42" spans="2:13">
      <c r="B42" s="5"/>
      <c r="L42" t="str">
        <f t="shared" si="2"/>
        <v/>
      </c>
      <c r="M42" t="str">
        <f t="shared" si="3"/>
        <v/>
      </c>
    </row>
    <row r="43" spans="2:13">
      <c r="B43" s="6" t="s">
        <v>133</v>
      </c>
      <c r="L43" t="str">
        <f t="shared" si="2"/>
        <v>SBR002</v>
      </c>
      <c r="M43" t="str">
        <f t="shared" si="3"/>
        <v>Oil-Extended SBR</v>
      </c>
    </row>
    <row r="44" spans="2:13">
      <c r="B44" s="5"/>
      <c r="L44" t="str">
        <f t="shared" si="2"/>
        <v/>
      </c>
      <c r="M44" t="str">
        <f t="shared" si="3"/>
        <v/>
      </c>
    </row>
    <row r="45" spans="2:13">
      <c r="B45" s="5"/>
      <c r="L45" t="str">
        <f t="shared" si="2"/>
        <v/>
      </c>
      <c r="M45" t="str">
        <f t="shared" si="3"/>
        <v/>
      </c>
    </row>
    <row r="46" spans="2:13">
      <c r="B46" s="7" t="s">
        <v>169</v>
      </c>
      <c r="L46" t="str">
        <f t="shared" si="2"/>
        <v>Code:</v>
      </c>
      <c r="M46" t="str">
        <f t="shared" si="3"/>
        <v>02 000006 2</v>
      </c>
    </row>
    <row r="47" spans="2:13">
      <c r="B47" s="7" t="s">
        <v>165</v>
      </c>
      <c r="L47" t="str">
        <f t="shared" si="2"/>
        <v>Procur</v>
      </c>
      <c r="M47" t="str">
        <f t="shared" si="3"/>
        <v>ent Type: Imported</v>
      </c>
    </row>
    <row r="48" spans="2:13">
      <c r="B48" s="7" t="s">
        <v>159</v>
      </c>
      <c r="L48" t="str">
        <f t="shared" si="2"/>
        <v>UOM: k</v>
      </c>
      <c r="M48" t="str">
        <f t="shared" si="3"/>
        <v>(kilograms)</v>
      </c>
    </row>
    <row r="49" spans="2:13">
      <c r="B49" s="5"/>
      <c r="L49" t="str">
        <f t="shared" si="2"/>
        <v/>
      </c>
      <c r="M49" t="str">
        <f t="shared" si="3"/>
        <v/>
      </c>
    </row>
    <row r="50" spans="2:13">
      <c r="B50" s="6" t="s">
        <v>134</v>
      </c>
      <c r="L50" t="str">
        <f t="shared" si="2"/>
        <v>SBR003</v>
      </c>
      <c r="M50" t="str">
        <f t="shared" si="3"/>
        <v>High Abrasion SBR</v>
      </c>
    </row>
    <row r="51" spans="2:13">
      <c r="B51" s="5"/>
      <c r="L51" t="str">
        <f t="shared" si="2"/>
        <v/>
      </c>
      <c r="M51" t="str">
        <f t="shared" si="3"/>
        <v/>
      </c>
    </row>
    <row r="52" spans="2:13">
      <c r="B52" s="5"/>
      <c r="L52" t="str">
        <f t="shared" si="2"/>
        <v/>
      </c>
      <c r="M52" t="str">
        <f t="shared" si="3"/>
        <v/>
      </c>
    </row>
    <row r="53" spans="2:13">
      <c r="B53" s="7" t="s">
        <v>170</v>
      </c>
      <c r="L53" t="str">
        <f t="shared" si="2"/>
        <v>Code:</v>
      </c>
      <c r="M53" t="str">
        <f t="shared" si="3"/>
        <v>03 000007 2</v>
      </c>
    </row>
    <row r="54" spans="2:13">
      <c r="B54" s="7" t="s">
        <v>165</v>
      </c>
      <c r="L54" t="str">
        <f t="shared" si="2"/>
        <v>Procur</v>
      </c>
      <c r="M54" t="str">
        <f t="shared" si="3"/>
        <v>ent Type: Imported</v>
      </c>
    </row>
    <row r="55" spans="2:13">
      <c r="B55" s="7" t="s">
        <v>159</v>
      </c>
      <c r="L55" t="str">
        <f t="shared" si="2"/>
        <v>UOM: k</v>
      </c>
      <c r="M55" t="str">
        <f t="shared" si="3"/>
        <v>(kilograms)</v>
      </c>
    </row>
    <row r="56" spans="2:13">
      <c r="B56" s="5"/>
      <c r="L56" t="str">
        <f t="shared" si="2"/>
        <v/>
      </c>
      <c r="M56" t="str">
        <f t="shared" si="3"/>
        <v/>
      </c>
    </row>
    <row r="57" spans="2:13">
      <c r="B57" s="6" t="s">
        <v>135</v>
      </c>
      <c r="L57" t="str">
        <f t="shared" si="2"/>
        <v>SBR004</v>
      </c>
      <c r="M57" t="str">
        <f t="shared" si="3"/>
        <v>Nitrile Butadiene Rubber (NBR)</v>
      </c>
    </row>
    <row r="58" spans="2:13">
      <c r="B58" s="5"/>
      <c r="L58" t="str">
        <f t="shared" si="2"/>
        <v/>
      </c>
      <c r="M58" t="str">
        <f t="shared" si="3"/>
        <v/>
      </c>
    </row>
    <row r="59" spans="2:13">
      <c r="B59" s="5"/>
      <c r="L59" t="str">
        <f t="shared" si="2"/>
        <v/>
      </c>
      <c r="M59" t="str">
        <f t="shared" si="3"/>
        <v/>
      </c>
    </row>
    <row r="60" spans="2:13">
      <c r="B60" s="7" t="s">
        <v>171</v>
      </c>
      <c r="L60" t="str">
        <f t="shared" si="2"/>
        <v>Code:</v>
      </c>
      <c r="M60" t="str">
        <f t="shared" si="3"/>
        <v>04 000008 1</v>
      </c>
    </row>
    <row r="61" spans="2:13">
      <c r="B61" s="7" t="s">
        <v>163</v>
      </c>
      <c r="L61" t="str">
        <f t="shared" si="2"/>
        <v>Procur</v>
      </c>
      <c r="M61" t="str">
        <f t="shared" si="3"/>
        <v>ent Type: Indigenous</v>
      </c>
    </row>
    <row r="62" spans="2:13">
      <c r="B62" s="7" t="s">
        <v>159</v>
      </c>
      <c r="L62" t="str">
        <f t="shared" si="2"/>
        <v>UOM: k</v>
      </c>
      <c r="M62" t="str">
        <f t="shared" si="3"/>
        <v>(kilograms)</v>
      </c>
    </row>
    <row r="63" spans="2:13">
      <c r="B63" s="5"/>
      <c r="L63" t="str">
        <f t="shared" si="2"/>
        <v/>
      </c>
      <c r="M63" t="str">
        <f t="shared" si="3"/>
        <v/>
      </c>
    </row>
    <row r="64" spans="2:13">
      <c r="B64" s="6" t="s">
        <v>136</v>
      </c>
      <c r="L64" t="str">
        <f t="shared" si="2"/>
        <v>SBR005</v>
      </c>
      <c r="M64" t="str">
        <f t="shared" si="3"/>
        <v>Styrene Butadiene Block Copolymer (SBS)</v>
      </c>
    </row>
    <row r="65" spans="2:13">
      <c r="B65" s="5"/>
      <c r="L65" t="str">
        <f t="shared" si="2"/>
        <v/>
      </c>
      <c r="M65" t="str">
        <f t="shared" si="3"/>
        <v/>
      </c>
    </row>
    <row r="66" spans="2:13">
      <c r="B66" s="5"/>
      <c r="L66" t="str">
        <f t="shared" si="2"/>
        <v/>
      </c>
      <c r="M66" t="str">
        <f t="shared" si="3"/>
        <v/>
      </c>
    </row>
    <row r="67" spans="2:13">
      <c r="B67" s="7" t="s">
        <v>172</v>
      </c>
      <c r="L67" t="str">
        <f t="shared" si="2"/>
        <v>Code:</v>
      </c>
      <c r="M67" t="str">
        <f t="shared" si="3"/>
        <v>05 000009 2</v>
      </c>
    </row>
    <row r="68" spans="2:13">
      <c r="B68" s="7" t="s">
        <v>165</v>
      </c>
      <c r="L68" t="str">
        <f t="shared" si="2"/>
        <v>Procur</v>
      </c>
      <c r="M68" t="str">
        <f t="shared" si="3"/>
        <v>ent Type: Imported</v>
      </c>
    </row>
    <row r="69" spans="2:13">
      <c r="B69" s="7" t="s">
        <v>159</v>
      </c>
      <c r="L69" t="str">
        <f t="shared" si="2"/>
        <v>UOM: k</v>
      </c>
      <c r="M69" t="str">
        <f t="shared" si="3"/>
        <v>(kilograms)</v>
      </c>
    </row>
    <row r="70" spans="2:13">
      <c r="L70" t="str">
        <f t="shared" si="2"/>
        <v/>
      </c>
      <c r="M70" t="str">
        <f t="shared" si="3"/>
        <v/>
      </c>
    </row>
    <row r="71" spans="2:13" ht="15.75">
      <c r="B71" s="4" t="s">
        <v>64</v>
      </c>
      <c r="L71" t="str">
        <f t="shared" ref="L71:L134" si="4">TRIM(LEFT(B71,6))</f>
        <v>3. Car</v>
      </c>
      <c r="M71" t="str">
        <f t="shared" ref="M71:M134" si="5">TRIM(MID(B71,9,200))</f>
        <v>n Black Varieties</v>
      </c>
    </row>
    <row r="72" spans="2:13">
      <c r="B72" s="5"/>
      <c r="L72" t="str">
        <f t="shared" si="4"/>
        <v/>
      </c>
      <c r="M72" t="str">
        <f t="shared" si="5"/>
        <v/>
      </c>
    </row>
    <row r="73" spans="2:13">
      <c r="B73" s="6" t="s">
        <v>137</v>
      </c>
      <c r="L73" t="str">
        <f t="shared" si="4"/>
        <v>CAR001</v>
      </c>
      <c r="M73" t="str">
        <f t="shared" si="5"/>
        <v>N330 Carbon Black</v>
      </c>
    </row>
    <row r="74" spans="2:13">
      <c r="B74" s="5"/>
      <c r="L74" t="str">
        <f t="shared" si="4"/>
        <v/>
      </c>
      <c r="M74" t="str">
        <f t="shared" si="5"/>
        <v/>
      </c>
    </row>
    <row r="75" spans="2:13">
      <c r="B75" s="5"/>
      <c r="L75" t="str">
        <f t="shared" si="4"/>
        <v/>
      </c>
      <c r="M75" t="str">
        <f t="shared" si="5"/>
        <v/>
      </c>
    </row>
    <row r="76" spans="2:13">
      <c r="B76" s="7" t="s">
        <v>173</v>
      </c>
      <c r="L76" t="str">
        <f t="shared" si="4"/>
        <v>Code:</v>
      </c>
      <c r="M76" t="str">
        <f t="shared" si="5"/>
        <v>01 000010 1</v>
      </c>
    </row>
    <row r="77" spans="2:13">
      <c r="B77" s="7" t="s">
        <v>163</v>
      </c>
      <c r="L77" t="str">
        <f t="shared" si="4"/>
        <v>Procur</v>
      </c>
      <c r="M77" t="str">
        <f t="shared" si="5"/>
        <v>ent Type: Indigenous</v>
      </c>
    </row>
    <row r="78" spans="2:13">
      <c r="B78" s="7" t="s">
        <v>159</v>
      </c>
      <c r="L78" t="str">
        <f t="shared" si="4"/>
        <v>UOM: k</v>
      </c>
      <c r="M78" t="str">
        <f t="shared" si="5"/>
        <v>(kilograms)</v>
      </c>
    </row>
    <row r="79" spans="2:13">
      <c r="B79" s="5"/>
      <c r="L79" t="str">
        <f t="shared" si="4"/>
        <v/>
      </c>
      <c r="M79" t="str">
        <f t="shared" si="5"/>
        <v/>
      </c>
    </row>
    <row r="80" spans="2:13">
      <c r="B80" s="6" t="s">
        <v>138</v>
      </c>
      <c r="L80" t="str">
        <f t="shared" si="4"/>
        <v>CAR002</v>
      </c>
      <c r="M80" t="str">
        <f t="shared" si="5"/>
        <v>N660 Carbon Black</v>
      </c>
    </row>
    <row r="81" spans="2:13">
      <c r="B81" s="5"/>
      <c r="L81" t="str">
        <f t="shared" si="4"/>
        <v/>
      </c>
      <c r="M81" t="str">
        <f t="shared" si="5"/>
        <v/>
      </c>
    </row>
    <row r="82" spans="2:13">
      <c r="B82" s="5"/>
      <c r="L82" t="str">
        <f t="shared" si="4"/>
        <v/>
      </c>
      <c r="M82" t="str">
        <f t="shared" si="5"/>
        <v/>
      </c>
    </row>
    <row r="83" spans="2:13">
      <c r="B83" s="7" t="s">
        <v>174</v>
      </c>
      <c r="L83" t="str">
        <f t="shared" si="4"/>
        <v>Code:</v>
      </c>
      <c r="M83" t="str">
        <f t="shared" si="5"/>
        <v>02 000011 2</v>
      </c>
    </row>
    <row r="84" spans="2:13">
      <c r="B84" s="7" t="s">
        <v>165</v>
      </c>
      <c r="L84" t="str">
        <f t="shared" si="4"/>
        <v>Procur</v>
      </c>
      <c r="M84" t="str">
        <f t="shared" si="5"/>
        <v>ent Type: Imported</v>
      </c>
    </row>
    <row r="85" spans="2:13">
      <c r="B85" s="7" t="s">
        <v>159</v>
      </c>
      <c r="L85" t="str">
        <f t="shared" si="4"/>
        <v>UOM: k</v>
      </c>
      <c r="M85" t="str">
        <f t="shared" si="5"/>
        <v>(kilograms)</v>
      </c>
    </row>
    <row r="86" spans="2:13">
      <c r="B86" s="5"/>
      <c r="L86" t="str">
        <f t="shared" si="4"/>
        <v/>
      </c>
      <c r="M86" t="str">
        <f t="shared" si="5"/>
        <v/>
      </c>
    </row>
    <row r="87" spans="2:13">
      <c r="B87" s="6" t="s">
        <v>139</v>
      </c>
      <c r="L87" t="str">
        <f t="shared" si="4"/>
        <v>CAR003</v>
      </c>
      <c r="M87" t="str">
        <f t="shared" si="5"/>
        <v>N550 Carbon Black</v>
      </c>
    </row>
    <row r="88" spans="2:13">
      <c r="B88" s="5"/>
      <c r="L88" t="str">
        <f t="shared" si="4"/>
        <v/>
      </c>
      <c r="M88" t="str">
        <f t="shared" si="5"/>
        <v/>
      </c>
    </row>
    <row r="89" spans="2:13">
      <c r="B89" s="5"/>
      <c r="L89" t="str">
        <f t="shared" si="4"/>
        <v/>
      </c>
      <c r="M89" t="str">
        <f t="shared" si="5"/>
        <v/>
      </c>
    </row>
    <row r="90" spans="2:13">
      <c r="B90" s="7" t="s">
        <v>175</v>
      </c>
      <c r="L90" t="str">
        <f t="shared" si="4"/>
        <v>Code:</v>
      </c>
      <c r="M90" t="str">
        <f t="shared" si="5"/>
        <v>03 000012 1</v>
      </c>
    </row>
    <row r="91" spans="2:13">
      <c r="B91" s="7" t="s">
        <v>163</v>
      </c>
      <c r="L91" t="str">
        <f t="shared" si="4"/>
        <v>Procur</v>
      </c>
      <c r="M91" t="str">
        <f t="shared" si="5"/>
        <v>ent Type: Indigenous</v>
      </c>
    </row>
    <row r="92" spans="2:13">
      <c r="B92" s="7" t="s">
        <v>159</v>
      </c>
      <c r="L92" t="str">
        <f t="shared" si="4"/>
        <v>UOM: k</v>
      </c>
      <c r="M92" t="str">
        <f t="shared" si="5"/>
        <v>(kilograms)</v>
      </c>
    </row>
    <row r="93" spans="2:13">
      <c r="L93" t="str">
        <f t="shared" si="4"/>
        <v/>
      </c>
      <c r="M93" t="str">
        <f t="shared" si="5"/>
        <v/>
      </c>
    </row>
    <row r="94" spans="2:13" ht="15.75">
      <c r="B94" s="4" t="s">
        <v>65</v>
      </c>
      <c r="L94" t="str">
        <f t="shared" si="4"/>
        <v>4. Fil</v>
      </c>
      <c r="M94" t="str">
        <f t="shared" si="5"/>
        <v>r Varieties</v>
      </c>
    </row>
    <row r="95" spans="2:13">
      <c r="B95" s="5"/>
      <c r="L95" t="str">
        <f t="shared" si="4"/>
        <v/>
      </c>
      <c r="M95" t="str">
        <f t="shared" si="5"/>
        <v/>
      </c>
    </row>
    <row r="96" spans="2:13">
      <c r="B96" s="6" t="s">
        <v>140</v>
      </c>
      <c r="L96" t="str">
        <f t="shared" si="4"/>
        <v>FIL001</v>
      </c>
      <c r="M96" t="str">
        <f t="shared" si="5"/>
        <v>Calcium Carbonate</v>
      </c>
    </row>
    <row r="97" spans="2:13">
      <c r="B97" s="5"/>
      <c r="L97" t="str">
        <f t="shared" si="4"/>
        <v/>
      </c>
      <c r="M97" t="str">
        <f t="shared" si="5"/>
        <v/>
      </c>
    </row>
    <row r="98" spans="2:13">
      <c r="B98" s="5"/>
      <c r="L98" t="str">
        <f t="shared" si="4"/>
        <v/>
      </c>
      <c r="M98" t="str">
        <f t="shared" si="5"/>
        <v/>
      </c>
    </row>
    <row r="99" spans="2:13">
      <c r="B99" s="7" t="s">
        <v>176</v>
      </c>
      <c r="L99" t="str">
        <f t="shared" si="4"/>
        <v>Code:</v>
      </c>
      <c r="M99" t="str">
        <f t="shared" si="5"/>
        <v>01 000013 1</v>
      </c>
    </row>
    <row r="100" spans="2:13">
      <c r="B100" s="7" t="s">
        <v>163</v>
      </c>
      <c r="L100" t="str">
        <f t="shared" si="4"/>
        <v>Procur</v>
      </c>
      <c r="M100" t="str">
        <f t="shared" si="5"/>
        <v>ent Type: Indigenous</v>
      </c>
    </row>
    <row r="101" spans="2:13">
      <c r="B101" s="7" t="s">
        <v>159</v>
      </c>
      <c r="L101" t="str">
        <f t="shared" si="4"/>
        <v>UOM: k</v>
      </c>
      <c r="M101" t="str">
        <f t="shared" si="5"/>
        <v>(kilograms)</v>
      </c>
    </row>
    <row r="102" spans="2:13">
      <c r="B102" s="5"/>
      <c r="L102" t="str">
        <f t="shared" si="4"/>
        <v/>
      </c>
      <c r="M102" t="str">
        <f t="shared" si="5"/>
        <v/>
      </c>
    </row>
    <row r="103" spans="2:13">
      <c r="B103" s="6" t="s">
        <v>141</v>
      </c>
      <c r="L103" t="str">
        <f t="shared" si="4"/>
        <v>FIL002</v>
      </c>
      <c r="M103" t="str">
        <f t="shared" si="5"/>
        <v>Silica</v>
      </c>
    </row>
    <row r="104" spans="2:13">
      <c r="B104" s="5"/>
      <c r="L104" t="str">
        <f t="shared" si="4"/>
        <v/>
      </c>
      <c r="M104" t="str">
        <f t="shared" si="5"/>
        <v/>
      </c>
    </row>
    <row r="105" spans="2:13">
      <c r="B105" s="5"/>
      <c r="L105" t="str">
        <f t="shared" si="4"/>
        <v/>
      </c>
      <c r="M105" t="str">
        <f t="shared" si="5"/>
        <v/>
      </c>
    </row>
    <row r="106" spans="2:13">
      <c r="B106" s="7" t="s">
        <v>177</v>
      </c>
      <c r="L106" t="str">
        <f t="shared" si="4"/>
        <v>Code:</v>
      </c>
      <c r="M106" t="str">
        <f t="shared" si="5"/>
        <v>02 000014 2</v>
      </c>
    </row>
    <row r="107" spans="2:13">
      <c r="B107" s="7" t="s">
        <v>165</v>
      </c>
      <c r="L107" t="str">
        <f t="shared" si="4"/>
        <v>Procur</v>
      </c>
      <c r="M107" t="str">
        <f t="shared" si="5"/>
        <v>ent Type: Imported</v>
      </c>
    </row>
    <row r="108" spans="2:13">
      <c r="B108" s="7" t="s">
        <v>159</v>
      </c>
      <c r="L108" t="str">
        <f t="shared" si="4"/>
        <v>UOM: k</v>
      </c>
      <c r="M108" t="str">
        <f t="shared" si="5"/>
        <v>(kilograms)</v>
      </c>
    </row>
    <row r="109" spans="2:13">
      <c r="B109" s="5"/>
      <c r="L109" t="str">
        <f t="shared" si="4"/>
        <v/>
      </c>
      <c r="M109" t="str">
        <f t="shared" si="5"/>
        <v/>
      </c>
    </row>
    <row r="110" spans="2:13">
      <c r="B110" s="6" t="s">
        <v>142</v>
      </c>
      <c r="L110" t="str">
        <f t="shared" si="4"/>
        <v>FIL003</v>
      </c>
      <c r="M110" t="str">
        <f t="shared" si="5"/>
        <v>Clay</v>
      </c>
    </row>
    <row r="111" spans="2:13">
      <c r="B111" s="5"/>
      <c r="L111" t="str">
        <f t="shared" si="4"/>
        <v/>
      </c>
      <c r="M111" t="str">
        <f t="shared" si="5"/>
        <v/>
      </c>
    </row>
    <row r="112" spans="2:13">
      <c r="B112" s="5"/>
      <c r="L112" t="str">
        <f t="shared" si="4"/>
        <v/>
      </c>
      <c r="M112" t="str">
        <f t="shared" si="5"/>
        <v/>
      </c>
    </row>
    <row r="113" spans="2:13">
      <c r="B113" s="7" t="s">
        <v>178</v>
      </c>
      <c r="L113" t="str">
        <f t="shared" si="4"/>
        <v>Code:</v>
      </c>
      <c r="M113" t="str">
        <f t="shared" si="5"/>
        <v>03 000015 1</v>
      </c>
    </row>
    <row r="114" spans="2:13">
      <c r="B114" s="7" t="s">
        <v>163</v>
      </c>
      <c r="L114" t="str">
        <f t="shared" si="4"/>
        <v>Procur</v>
      </c>
      <c r="M114" t="str">
        <f t="shared" si="5"/>
        <v>ent Type: Indigenous</v>
      </c>
    </row>
    <row r="115" spans="2:13">
      <c r="B115" s="7" t="s">
        <v>159</v>
      </c>
      <c r="L115" t="str">
        <f t="shared" si="4"/>
        <v>UOM: k</v>
      </c>
      <c r="M115" t="str">
        <f t="shared" si="5"/>
        <v>(kilograms)</v>
      </c>
    </row>
    <row r="116" spans="2:13">
      <c r="B116" s="5"/>
      <c r="L116" t="str">
        <f t="shared" si="4"/>
        <v/>
      </c>
      <c r="M116" t="str">
        <f t="shared" si="5"/>
        <v/>
      </c>
    </row>
    <row r="117" spans="2:13">
      <c r="B117" s="6" t="s">
        <v>143</v>
      </c>
      <c r="L117" t="str">
        <f t="shared" si="4"/>
        <v>FIL004</v>
      </c>
      <c r="M117" t="str">
        <f t="shared" si="5"/>
        <v>Talc</v>
      </c>
    </row>
    <row r="118" spans="2:13">
      <c r="B118" s="5"/>
      <c r="L118" t="str">
        <f t="shared" si="4"/>
        <v/>
      </c>
      <c r="M118" t="str">
        <f t="shared" si="5"/>
        <v/>
      </c>
    </row>
    <row r="119" spans="2:13">
      <c r="B119" s="5"/>
      <c r="L119" t="str">
        <f t="shared" si="4"/>
        <v/>
      </c>
      <c r="M119" t="str">
        <f t="shared" si="5"/>
        <v/>
      </c>
    </row>
    <row r="120" spans="2:13">
      <c r="B120" s="7" t="s">
        <v>179</v>
      </c>
      <c r="L120" t="str">
        <f t="shared" si="4"/>
        <v>Code:</v>
      </c>
      <c r="M120" t="str">
        <f t="shared" si="5"/>
        <v>04 000016 2</v>
      </c>
    </row>
    <row r="121" spans="2:13">
      <c r="B121" s="7" t="s">
        <v>165</v>
      </c>
      <c r="L121" t="str">
        <f t="shared" si="4"/>
        <v>Procur</v>
      </c>
      <c r="M121" t="str">
        <f t="shared" si="5"/>
        <v>ent Type: Imported</v>
      </c>
    </row>
    <row r="122" spans="2:13">
      <c r="B122" s="7" t="s">
        <v>159</v>
      </c>
      <c r="L122" t="str">
        <f t="shared" si="4"/>
        <v>UOM: k</v>
      </c>
      <c r="M122" t="str">
        <f t="shared" si="5"/>
        <v>(kilograms)</v>
      </c>
    </row>
    <row r="123" spans="2:13">
      <c r="L123" t="str">
        <f t="shared" si="4"/>
        <v/>
      </c>
      <c r="M123" t="str">
        <f t="shared" si="5"/>
        <v/>
      </c>
    </row>
    <row r="124" spans="2:13" ht="15.75">
      <c r="B124" s="4" t="s">
        <v>144</v>
      </c>
      <c r="L124" t="str">
        <f t="shared" si="4"/>
        <v>5. Sof</v>
      </c>
      <c r="M124" t="str">
        <f t="shared" si="5"/>
        <v>ner Varieties</v>
      </c>
    </row>
    <row r="125" spans="2:13">
      <c r="B125" s="5"/>
      <c r="L125" t="str">
        <f t="shared" si="4"/>
        <v/>
      </c>
      <c r="M125" t="str">
        <f t="shared" si="5"/>
        <v/>
      </c>
    </row>
    <row r="126" spans="2:13">
      <c r="B126" s="6" t="s">
        <v>145</v>
      </c>
      <c r="L126" t="str">
        <f t="shared" si="4"/>
        <v>SOF001</v>
      </c>
      <c r="M126" t="str">
        <f t="shared" si="5"/>
        <v>DOP (Dioctyl Phthalate)</v>
      </c>
    </row>
    <row r="127" spans="2:13">
      <c r="B127" s="5"/>
      <c r="L127" t="str">
        <f t="shared" si="4"/>
        <v/>
      </c>
      <c r="M127" t="str">
        <f t="shared" si="5"/>
        <v/>
      </c>
    </row>
    <row r="128" spans="2:13">
      <c r="B128" s="5"/>
      <c r="L128" t="str">
        <f t="shared" si="4"/>
        <v/>
      </c>
      <c r="M128" t="str">
        <f t="shared" si="5"/>
        <v/>
      </c>
    </row>
    <row r="129" spans="2:13">
      <c r="B129" s="7" t="s">
        <v>180</v>
      </c>
      <c r="L129" t="str">
        <f t="shared" si="4"/>
        <v>Code:</v>
      </c>
      <c r="M129" t="str">
        <f t="shared" si="5"/>
        <v>01 000017 2</v>
      </c>
    </row>
    <row r="130" spans="2:13">
      <c r="B130" s="7" t="s">
        <v>165</v>
      </c>
      <c r="L130" t="str">
        <f t="shared" si="4"/>
        <v>Procur</v>
      </c>
      <c r="M130" t="str">
        <f t="shared" si="5"/>
        <v>ent Type: Imported</v>
      </c>
    </row>
    <row r="131" spans="2:13">
      <c r="B131" s="7" t="s">
        <v>160</v>
      </c>
      <c r="L131" t="str">
        <f t="shared" si="4"/>
        <v>UOM: l</v>
      </c>
      <c r="M131" t="str">
        <f t="shared" si="5"/>
        <v>ers</v>
      </c>
    </row>
    <row r="132" spans="2:13">
      <c r="B132" s="5"/>
      <c r="L132" t="str">
        <f t="shared" si="4"/>
        <v/>
      </c>
      <c r="M132" t="str">
        <f t="shared" si="5"/>
        <v/>
      </c>
    </row>
    <row r="133" spans="2:13">
      <c r="B133" s="6" t="s">
        <v>146</v>
      </c>
      <c r="L133" t="str">
        <f t="shared" si="4"/>
        <v>SOF002</v>
      </c>
      <c r="M133" t="str">
        <f t="shared" si="5"/>
        <v>Phthalate-Free Plasticizer</v>
      </c>
    </row>
    <row r="134" spans="2:13">
      <c r="B134" s="5"/>
      <c r="L134" t="str">
        <f t="shared" si="4"/>
        <v/>
      </c>
      <c r="M134" t="str">
        <f t="shared" si="5"/>
        <v/>
      </c>
    </row>
    <row r="135" spans="2:13">
      <c r="B135" s="5"/>
      <c r="L135" t="str">
        <f t="shared" ref="L135:L198" si="6">TRIM(LEFT(B135,6))</f>
        <v/>
      </c>
      <c r="M135" t="str">
        <f t="shared" ref="M135:M198" si="7">TRIM(MID(B135,9,200))</f>
        <v/>
      </c>
    </row>
    <row r="136" spans="2:13">
      <c r="B136" s="7" t="s">
        <v>181</v>
      </c>
      <c r="L136" t="str">
        <f t="shared" si="6"/>
        <v>Code:</v>
      </c>
      <c r="M136" t="str">
        <f t="shared" si="7"/>
        <v>02 000018 1</v>
      </c>
    </row>
    <row r="137" spans="2:13">
      <c r="B137" s="7" t="s">
        <v>163</v>
      </c>
      <c r="L137" t="str">
        <f t="shared" si="6"/>
        <v>Procur</v>
      </c>
      <c r="M137" t="str">
        <f t="shared" si="7"/>
        <v>ent Type: Indigenous</v>
      </c>
    </row>
    <row r="138" spans="2:13">
      <c r="B138" s="7" t="s">
        <v>160</v>
      </c>
      <c r="L138" t="str">
        <f t="shared" si="6"/>
        <v>UOM: l</v>
      </c>
      <c r="M138" t="str">
        <f t="shared" si="7"/>
        <v>ers</v>
      </c>
    </row>
    <row r="139" spans="2:13">
      <c r="B139" s="5"/>
      <c r="L139" t="str">
        <f t="shared" si="6"/>
        <v/>
      </c>
      <c r="M139" t="str">
        <f t="shared" si="7"/>
        <v/>
      </c>
    </row>
    <row r="140" spans="2:13">
      <c r="B140" s="6" t="s">
        <v>147</v>
      </c>
      <c r="L140" t="str">
        <f t="shared" si="6"/>
        <v>SOF003</v>
      </c>
      <c r="M140" t="str">
        <f t="shared" si="7"/>
        <v>Epoxidized Soybean Oil (ESO)</v>
      </c>
    </row>
    <row r="141" spans="2:13">
      <c r="B141" s="5"/>
      <c r="L141" t="str">
        <f t="shared" si="6"/>
        <v/>
      </c>
      <c r="M141" t="str">
        <f t="shared" si="7"/>
        <v/>
      </c>
    </row>
    <row r="142" spans="2:13">
      <c r="B142" s="5"/>
      <c r="L142" t="str">
        <f t="shared" si="6"/>
        <v/>
      </c>
      <c r="M142" t="str">
        <f t="shared" si="7"/>
        <v/>
      </c>
    </row>
    <row r="143" spans="2:13">
      <c r="B143" s="7" t="s">
        <v>182</v>
      </c>
      <c r="L143" t="str">
        <f t="shared" si="6"/>
        <v>Code:</v>
      </c>
      <c r="M143" t="str">
        <f t="shared" si="7"/>
        <v>03 000019 2</v>
      </c>
    </row>
    <row r="144" spans="2:13">
      <c r="B144" s="7" t="s">
        <v>165</v>
      </c>
      <c r="L144" t="str">
        <f t="shared" si="6"/>
        <v>Procur</v>
      </c>
      <c r="M144" t="str">
        <f t="shared" si="7"/>
        <v>ent Type: Imported</v>
      </c>
    </row>
    <row r="145" spans="2:13">
      <c r="B145" s="7" t="s">
        <v>160</v>
      </c>
      <c r="L145" t="str">
        <f t="shared" si="6"/>
        <v>UOM: l</v>
      </c>
      <c r="M145" t="str">
        <f t="shared" si="7"/>
        <v>ers</v>
      </c>
    </row>
    <row r="146" spans="2:13">
      <c r="L146" t="str">
        <f t="shared" si="6"/>
        <v/>
      </c>
      <c r="M146" t="str">
        <f t="shared" si="7"/>
        <v/>
      </c>
    </row>
    <row r="147" spans="2:13" ht="15.75">
      <c r="B147" s="4" t="s">
        <v>148</v>
      </c>
      <c r="L147" t="str">
        <f t="shared" si="6"/>
        <v>6. Act</v>
      </c>
      <c r="M147" t="str">
        <f t="shared" si="7"/>
        <v>ator Varieties</v>
      </c>
    </row>
    <row r="148" spans="2:13">
      <c r="B148" s="5"/>
      <c r="L148" t="str">
        <f t="shared" si="6"/>
        <v/>
      </c>
      <c r="M148" t="str">
        <f t="shared" si="7"/>
        <v/>
      </c>
    </row>
    <row r="149" spans="2:13">
      <c r="B149" s="6" t="s">
        <v>149</v>
      </c>
      <c r="L149" t="str">
        <f t="shared" si="6"/>
        <v>ACT001</v>
      </c>
      <c r="M149" t="str">
        <f t="shared" si="7"/>
        <v>Zinc Oxide</v>
      </c>
    </row>
    <row r="150" spans="2:13">
      <c r="B150" s="5"/>
      <c r="L150" t="str">
        <f t="shared" si="6"/>
        <v/>
      </c>
      <c r="M150" t="str">
        <f t="shared" si="7"/>
        <v/>
      </c>
    </row>
    <row r="151" spans="2:13">
      <c r="B151" s="5"/>
      <c r="L151" t="str">
        <f t="shared" si="6"/>
        <v/>
      </c>
      <c r="M151" t="str">
        <f t="shared" si="7"/>
        <v/>
      </c>
    </row>
    <row r="152" spans="2:13">
      <c r="B152" s="7" t="s">
        <v>183</v>
      </c>
      <c r="L152" t="str">
        <f t="shared" si="6"/>
        <v>Code:</v>
      </c>
      <c r="M152" t="str">
        <f t="shared" si="7"/>
        <v>01 000020 1</v>
      </c>
    </row>
    <row r="153" spans="2:13">
      <c r="B153" s="7" t="s">
        <v>163</v>
      </c>
      <c r="L153" t="str">
        <f t="shared" si="6"/>
        <v>Procur</v>
      </c>
      <c r="M153" t="str">
        <f t="shared" si="7"/>
        <v>ent Type: Indigenous</v>
      </c>
    </row>
    <row r="154" spans="2:13">
      <c r="B154" s="7" t="s">
        <v>159</v>
      </c>
      <c r="L154" t="str">
        <f t="shared" si="6"/>
        <v>UOM: k</v>
      </c>
      <c r="M154" t="str">
        <f t="shared" si="7"/>
        <v>(kilograms)</v>
      </c>
    </row>
    <row r="155" spans="2:13">
      <c r="B155" s="5"/>
      <c r="L155" t="str">
        <f t="shared" si="6"/>
        <v/>
      </c>
      <c r="M155" t="str">
        <f t="shared" si="7"/>
        <v/>
      </c>
    </row>
    <row r="156" spans="2:13">
      <c r="B156" s="6" t="s">
        <v>150</v>
      </c>
      <c r="L156" t="str">
        <f t="shared" si="6"/>
        <v>ACT002</v>
      </c>
      <c r="M156" t="str">
        <f t="shared" si="7"/>
        <v>Stearic Acid</v>
      </c>
    </row>
    <row r="157" spans="2:13">
      <c r="B157" s="5"/>
      <c r="L157" t="str">
        <f t="shared" si="6"/>
        <v/>
      </c>
      <c r="M157" t="str">
        <f t="shared" si="7"/>
        <v/>
      </c>
    </row>
    <row r="158" spans="2:13">
      <c r="B158" s="5"/>
      <c r="L158" t="str">
        <f t="shared" si="6"/>
        <v/>
      </c>
      <c r="M158" t="str">
        <f t="shared" si="7"/>
        <v/>
      </c>
    </row>
    <row r="159" spans="2:13">
      <c r="B159" s="7" t="s">
        <v>184</v>
      </c>
      <c r="L159" t="str">
        <f t="shared" si="6"/>
        <v>Code:</v>
      </c>
      <c r="M159" t="str">
        <f t="shared" si="7"/>
        <v>02 000021 2</v>
      </c>
    </row>
    <row r="160" spans="2:13">
      <c r="B160" s="7" t="s">
        <v>165</v>
      </c>
      <c r="L160" t="str">
        <f t="shared" si="6"/>
        <v>Procur</v>
      </c>
      <c r="M160" t="str">
        <f t="shared" si="7"/>
        <v>ent Type: Imported</v>
      </c>
    </row>
    <row r="161" spans="2:13">
      <c r="B161" s="7" t="s">
        <v>159</v>
      </c>
      <c r="L161" t="str">
        <f t="shared" si="6"/>
        <v>UOM: k</v>
      </c>
      <c r="M161" t="str">
        <f t="shared" si="7"/>
        <v>(kilograms)</v>
      </c>
    </row>
    <row r="162" spans="2:13">
      <c r="B162" s="5"/>
      <c r="L162" t="str">
        <f t="shared" si="6"/>
        <v/>
      </c>
      <c r="M162" t="str">
        <f t="shared" si="7"/>
        <v/>
      </c>
    </row>
    <row r="163" spans="2:13">
      <c r="B163" s="6" t="s">
        <v>151</v>
      </c>
      <c r="L163" t="str">
        <f t="shared" si="6"/>
        <v>ACT003</v>
      </c>
      <c r="M163" t="str">
        <f t="shared" si="7"/>
        <v>Magnesium Oxide</v>
      </c>
    </row>
    <row r="164" spans="2:13">
      <c r="B164" s="5"/>
      <c r="L164" t="str">
        <f t="shared" si="6"/>
        <v/>
      </c>
      <c r="M164" t="str">
        <f t="shared" si="7"/>
        <v/>
      </c>
    </row>
    <row r="165" spans="2:13">
      <c r="B165" s="5"/>
      <c r="L165" t="str">
        <f t="shared" si="6"/>
        <v/>
      </c>
      <c r="M165" t="str">
        <f t="shared" si="7"/>
        <v/>
      </c>
    </row>
    <row r="166" spans="2:13">
      <c r="B166" s="7" t="s">
        <v>185</v>
      </c>
      <c r="L166" t="str">
        <f t="shared" si="6"/>
        <v>Code:</v>
      </c>
      <c r="M166" t="str">
        <f t="shared" si="7"/>
        <v>03 000022 2</v>
      </c>
    </row>
    <row r="167" spans="2:13">
      <c r="B167" s="7" t="s">
        <v>165</v>
      </c>
      <c r="L167" t="str">
        <f t="shared" si="6"/>
        <v>Procur</v>
      </c>
      <c r="M167" t="str">
        <f t="shared" si="7"/>
        <v>ent Type: Imported</v>
      </c>
    </row>
    <row r="168" spans="2:13">
      <c r="B168" s="7" t="s">
        <v>159</v>
      </c>
      <c r="L168" t="str">
        <f t="shared" si="6"/>
        <v>UOM: k</v>
      </c>
      <c r="M168" t="str">
        <f t="shared" si="7"/>
        <v>(kilograms)</v>
      </c>
    </row>
    <row r="169" spans="2:13">
      <c r="L169" t="str">
        <f t="shared" si="6"/>
        <v/>
      </c>
      <c r="M169" t="str">
        <f t="shared" si="7"/>
        <v/>
      </c>
    </row>
    <row r="170" spans="2:13" ht="15.75">
      <c r="B170" s="4" t="s">
        <v>152</v>
      </c>
      <c r="L170" t="str">
        <f t="shared" si="6"/>
        <v>7. Vul</v>
      </c>
      <c r="M170" t="str">
        <f t="shared" si="7"/>
        <v>nizing Agent</v>
      </c>
    </row>
    <row r="171" spans="2:13">
      <c r="B171" s="5"/>
      <c r="L171" t="str">
        <f t="shared" si="6"/>
        <v/>
      </c>
      <c r="M171" t="str">
        <f t="shared" si="7"/>
        <v/>
      </c>
    </row>
    <row r="172" spans="2:13">
      <c r="B172" s="6" t="s">
        <v>153</v>
      </c>
      <c r="L172" t="str">
        <f t="shared" si="6"/>
        <v>SUL001</v>
      </c>
      <c r="M172" t="str">
        <f t="shared" si="7"/>
        <v>Sulfur</v>
      </c>
    </row>
    <row r="173" spans="2:13">
      <c r="B173" s="7" t="s">
        <v>186</v>
      </c>
      <c r="L173" t="str">
        <f t="shared" si="6"/>
        <v>Code:</v>
      </c>
      <c r="M173" t="str">
        <f t="shared" si="7"/>
        <v>01 000023 1</v>
      </c>
    </row>
    <row r="174" spans="2:13">
      <c r="B174" s="7" t="s">
        <v>163</v>
      </c>
      <c r="L174" t="str">
        <f t="shared" si="6"/>
        <v>Procur</v>
      </c>
      <c r="M174" t="str">
        <f t="shared" si="7"/>
        <v>ent Type: Indigenous</v>
      </c>
    </row>
    <row r="175" spans="2:13">
      <c r="B175" s="7" t="s">
        <v>159</v>
      </c>
      <c r="L175" t="str">
        <f t="shared" si="6"/>
        <v>UOM: k</v>
      </c>
      <c r="M175" t="str">
        <f t="shared" si="7"/>
        <v>(kilograms)</v>
      </c>
    </row>
    <row r="176" spans="2:13">
      <c r="L176" t="str">
        <f t="shared" si="6"/>
        <v/>
      </c>
      <c r="M176" t="str">
        <f t="shared" si="7"/>
        <v/>
      </c>
    </row>
    <row r="177" spans="2:13" ht="15.75">
      <c r="B177" s="4" t="s">
        <v>154</v>
      </c>
      <c r="L177" t="str">
        <f t="shared" si="6"/>
        <v>8. Sta</v>
      </c>
      <c r="M177" t="str">
        <f t="shared" si="7"/>
        <v>lizer</v>
      </c>
    </row>
    <row r="178" spans="2:13">
      <c r="B178" s="5"/>
      <c r="L178" t="str">
        <f t="shared" si="6"/>
        <v/>
      </c>
      <c r="M178" t="str">
        <f t="shared" si="7"/>
        <v/>
      </c>
    </row>
    <row r="179" spans="2:13">
      <c r="B179" s="6" t="s">
        <v>155</v>
      </c>
      <c r="L179" t="str">
        <f t="shared" si="6"/>
        <v>ANT002</v>
      </c>
      <c r="M179" t="str">
        <f t="shared" si="7"/>
        <v>Antioxidants (Phenolic)</v>
      </c>
    </row>
    <row r="180" spans="2:13">
      <c r="B180" s="7" t="s">
        <v>187</v>
      </c>
      <c r="L180" t="str">
        <f t="shared" si="6"/>
        <v>Code:</v>
      </c>
      <c r="M180" t="str">
        <f t="shared" si="7"/>
        <v>01 000024 2</v>
      </c>
    </row>
    <row r="181" spans="2:13">
      <c r="B181" s="7" t="s">
        <v>165</v>
      </c>
      <c r="L181" t="str">
        <f t="shared" si="6"/>
        <v>Procur</v>
      </c>
      <c r="M181" t="str">
        <f t="shared" si="7"/>
        <v>ent Type: Imported</v>
      </c>
    </row>
    <row r="182" spans="2:13">
      <c r="B182" s="7" t="s">
        <v>159</v>
      </c>
      <c r="L182" t="str">
        <f t="shared" si="6"/>
        <v>UOM: k</v>
      </c>
      <c r="M182" t="str">
        <f t="shared" si="7"/>
        <v>(kilograms)</v>
      </c>
    </row>
    <row r="183" spans="2:13">
      <c r="L183" t="str">
        <f t="shared" si="6"/>
        <v/>
      </c>
      <c r="M183" t="str">
        <f t="shared" si="7"/>
        <v/>
      </c>
    </row>
    <row r="184" spans="2:13" ht="15.75">
      <c r="B184" s="4" t="s">
        <v>156</v>
      </c>
      <c r="L184" t="str">
        <f t="shared" si="6"/>
        <v>9. Add</v>
      </c>
      <c r="M184" t="str">
        <f t="shared" si="7"/>
        <v>ives</v>
      </c>
    </row>
    <row r="185" spans="2:13">
      <c r="B185" s="5"/>
      <c r="L185" t="str">
        <f t="shared" si="6"/>
        <v/>
      </c>
      <c r="M185" t="str">
        <f t="shared" si="7"/>
        <v/>
      </c>
    </row>
    <row r="186" spans="2:13">
      <c r="B186" s="6" t="s">
        <v>157</v>
      </c>
      <c r="L186" t="str">
        <f t="shared" si="6"/>
        <v>DYE001</v>
      </c>
      <c r="M186" t="str">
        <f t="shared" si="7"/>
        <v>Color Pigment (Black)</v>
      </c>
    </row>
    <row r="187" spans="2:13">
      <c r="B187" s="5"/>
      <c r="L187" t="str">
        <f t="shared" si="6"/>
        <v/>
      </c>
      <c r="M187" t="str">
        <f t="shared" si="7"/>
        <v/>
      </c>
    </row>
    <row r="188" spans="2:13">
      <c r="B188" s="5"/>
      <c r="L188" t="str">
        <f t="shared" si="6"/>
        <v/>
      </c>
      <c r="M188" t="str">
        <f t="shared" si="7"/>
        <v/>
      </c>
    </row>
    <row r="189" spans="2:13">
      <c r="B189" s="7" t="s">
        <v>188</v>
      </c>
      <c r="L189" t="str">
        <f t="shared" si="6"/>
        <v>Code:</v>
      </c>
      <c r="M189" t="str">
        <f t="shared" si="7"/>
        <v>01 000025 1</v>
      </c>
    </row>
    <row r="190" spans="2:13">
      <c r="B190" s="7" t="s">
        <v>163</v>
      </c>
      <c r="L190" t="str">
        <f t="shared" si="6"/>
        <v>Procur</v>
      </c>
      <c r="M190" t="str">
        <f t="shared" si="7"/>
        <v>ent Type: Indigenous</v>
      </c>
    </row>
    <row r="191" spans="2:13">
      <c r="B191" s="7" t="s">
        <v>159</v>
      </c>
      <c r="L191" t="str">
        <f t="shared" si="6"/>
        <v>UOM: k</v>
      </c>
      <c r="M191" t="str">
        <f t="shared" si="7"/>
        <v>(kilograms)</v>
      </c>
    </row>
    <row r="192" spans="2:13">
      <c r="B192" s="5"/>
      <c r="L192" t="str">
        <f t="shared" si="6"/>
        <v/>
      </c>
      <c r="M192" t="str">
        <f t="shared" si="7"/>
        <v/>
      </c>
    </row>
    <row r="193" spans="2:13">
      <c r="B193" s="6" t="s">
        <v>158</v>
      </c>
      <c r="L193" t="str">
        <f t="shared" si="6"/>
        <v>REI001</v>
      </c>
      <c r="M193" t="str">
        <f t="shared" si="7"/>
        <v>Recycled Rubber Granules</v>
      </c>
    </row>
    <row r="194" spans="2:13">
      <c r="B194" s="5"/>
      <c r="L194" t="str">
        <f t="shared" si="6"/>
        <v/>
      </c>
      <c r="M194" t="str">
        <f t="shared" si="7"/>
        <v/>
      </c>
    </row>
    <row r="195" spans="2:13">
      <c r="B195" s="5"/>
      <c r="L195" t="str">
        <f t="shared" si="6"/>
        <v/>
      </c>
      <c r="M195" t="str">
        <f t="shared" si="7"/>
        <v/>
      </c>
    </row>
    <row r="196" spans="2:13">
      <c r="B196" s="7" t="s">
        <v>189</v>
      </c>
      <c r="L196" t="str">
        <f t="shared" si="6"/>
        <v>Code:</v>
      </c>
      <c r="M196" t="str">
        <f t="shared" si="7"/>
        <v>02 000026 1</v>
      </c>
    </row>
    <row r="197" spans="2:13">
      <c r="B197" s="7" t="s">
        <v>163</v>
      </c>
      <c r="L197" t="str">
        <f t="shared" si="6"/>
        <v>Procur</v>
      </c>
      <c r="M197" t="str">
        <f t="shared" si="7"/>
        <v>ent Type: Indigenous</v>
      </c>
    </row>
    <row r="198" spans="2:13">
      <c r="B198" s="7" t="s">
        <v>159</v>
      </c>
      <c r="L198" t="str">
        <f t="shared" si="6"/>
        <v>UOM: k</v>
      </c>
      <c r="M198" t="str">
        <f t="shared" si="7"/>
        <v>(kilograms)</v>
      </c>
    </row>
    <row r="199" spans="2:13">
      <c r="B199" s="7"/>
    </row>
    <row r="201" spans="2:13" ht="15.75">
      <c r="B201" s="4"/>
    </row>
    <row r="202" spans="2:13">
      <c r="B202" s="5"/>
    </row>
    <row r="203" spans="2:13">
      <c r="B203" s="6"/>
    </row>
    <row r="204" spans="2:13">
      <c r="B204" s="7"/>
    </row>
    <row r="205" spans="2:13">
      <c r="B205" s="7"/>
    </row>
    <row r="206" spans="2:13">
      <c r="B206" s="7"/>
    </row>
    <row r="207" spans="2:13">
      <c r="B207" s="7"/>
    </row>
    <row r="209" spans="2:2" ht="15.75">
      <c r="B209" s="4"/>
    </row>
    <row r="210" spans="2:2">
      <c r="B210" s="5"/>
    </row>
    <row r="211" spans="2:2">
      <c r="B211" s="6"/>
    </row>
    <row r="212" spans="2:2">
      <c r="B212" s="5"/>
    </row>
    <row r="213" spans="2:2">
      <c r="B213" s="5"/>
    </row>
    <row r="214" spans="2:2">
      <c r="B214" s="7"/>
    </row>
    <row r="215" spans="2:2">
      <c r="B215" s="7"/>
    </row>
    <row r="216" spans="2:2">
      <c r="B216" s="7"/>
    </row>
    <row r="217" spans="2:2">
      <c r="B217" s="7"/>
    </row>
    <row r="218" spans="2:2">
      <c r="B218" s="5"/>
    </row>
    <row r="219" spans="2:2">
      <c r="B219" s="6"/>
    </row>
    <row r="220" spans="2:2">
      <c r="B220" s="5"/>
    </row>
    <row r="221" spans="2:2">
      <c r="B221" s="5"/>
    </row>
    <row r="222" spans="2:2">
      <c r="B222" s="7"/>
    </row>
    <row r="223" spans="2:2">
      <c r="B223" s="7"/>
    </row>
    <row r="224" spans="2:2">
      <c r="B224" s="7"/>
    </row>
    <row r="225" spans="2:2">
      <c r="B22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</vt:lpstr>
      <vt:lpstr>Codification</vt:lpstr>
      <vt:lpstr>All Compo</vt:lpstr>
      <vt:lpstr>Sheet10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2024-09-15T05:04:06Z</dcterms:created>
  <dcterms:modified xsi:type="dcterms:W3CDTF">2024-09-15T11:40:38Z</dcterms:modified>
</cp:coreProperties>
</file>