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trlProps/ctrlProp1.xml" ContentType="application/vnd.ms-excel.controlproperties+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4.xml" ContentType="application/vnd.openxmlformats-officedocument.drawing+xml"/>
  <Override PartName="/xl/ctrlProps/ctrlProp2.xml" ContentType="application/vnd.ms-excel.controlproperties+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NilaSu\Desktop\Projects_March_2023\PortfolioRemakes\V2_ExcelStaffPerformance\"/>
    </mc:Choice>
  </mc:AlternateContent>
  <xr:revisionPtr revIDLastSave="0" documentId="8_{7337FEC9-9E7C-4077-9955-114B407E5C0A}" xr6:coauthVersionLast="47" xr6:coauthVersionMax="47" xr10:uidLastSave="{00000000-0000-0000-0000-000000000000}"/>
  <bookViews>
    <workbookView xWindow="-110" yWindow="-110" windowWidth="19420" windowHeight="10420" firstSheet="4" activeTab="4" xr2:uid="{00000000-000D-0000-FFFF-FFFF00000000}"/>
  </bookViews>
  <sheets>
    <sheet name="Studies in Setup" sheetId="1" state="hidden" r:id="rId1"/>
    <sheet name="Setup-Pivot" sheetId="2" state="hidden" r:id="rId2"/>
    <sheet name="Open Studies" sheetId="3" state="hidden" r:id="rId3"/>
    <sheet name="Open - Pivot" sheetId="7" state="hidden" r:id="rId4"/>
    <sheet name="Studies in Setup - Dashboard" sheetId="5" r:id="rId5"/>
    <sheet name="Open Studies - Dashboard" sheetId="6" r:id="rId6"/>
  </sheets>
  <definedNames>
    <definedName name="_xlnm._FilterDatabase" localSheetId="0" hidden="1">'Studies in Setup'!$A$1:$K$1</definedName>
    <definedName name="Slicer_CSU">#N/A</definedName>
    <definedName name="Slicer_CSU1">#N/A</definedName>
    <definedName name="Slicer_R_I_Lead">#N/A</definedName>
    <definedName name="Slicer_R_I_Lead1">#N/A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6" l="1"/>
  <c r="C26" i="6"/>
  <c r="D26" i="6"/>
  <c r="E26" i="6"/>
  <c r="F26" i="6"/>
  <c r="G26" i="6"/>
  <c r="H26" i="6"/>
  <c r="I26" i="6"/>
  <c r="J26" i="6"/>
  <c r="B27" i="6"/>
  <c r="C27" i="6"/>
  <c r="D27" i="6"/>
  <c r="E27" i="6"/>
  <c r="F27" i="6"/>
  <c r="G27" i="6"/>
  <c r="H27" i="6"/>
  <c r="I27" i="6"/>
  <c r="J27" i="6"/>
  <c r="B28" i="6"/>
  <c r="C28" i="6"/>
  <c r="D28" i="6"/>
  <c r="E28" i="6"/>
  <c r="F28" i="6"/>
  <c r="G28" i="6"/>
  <c r="H28" i="6"/>
  <c r="I28" i="6"/>
  <c r="J28" i="6"/>
  <c r="B29" i="6"/>
  <c r="C29" i="6"/>
  <c r="D29" i="6"/>
  <c r="E29" i="6"/>
  <c r="F29" i="6"/>
  <c r="G29" i="6"/>
  <c r="H29" i="6"/>
  <c r="I29" i="6"/>
  <c r="J29" i="6"/>
  <c r="B30" i="6"/>
  <c r="C30" i="6"/>
  <c r="D30" i="6"/>
  <c r="E30" i="6"/>
  <c r="F30" i="6"/>
  <c r="G30" i="6"/>
  <c r="H30" i="6"/>
  <c r="I30" i="6"/>
  <c r="J30" i="6"/>
  <c r="B31" i="6"/>
  <c r="C31" i="6"/>
  <c r="D31" i="6"/>
  <c r="E31" i="6"/>
  <c r="F31" i="6"/>
  <c r="G31" i="6"/>
  <c r="H31" i="6"/>
  <c r="I31" i="6"/>
  <c r="J31" i="6"/>
  <c r="B32" i="6"/>
  <c r="C32" i="6"/>
  <c r="D32" i="6"/>
  <c r="E32" i="6"/>
  <c r="F32" i="6"/>
  <c r="G32" i="6"/>
  <c r="H32" i="6"/>
  <c r="I32" i="6"/>
  <c r="J32" i="6"/>
  <c r="B33" i="6"/>
  <c r="C33" i="6"/>
  <c r="D33" i="6"/>
  <c r="E33" i="6"/>
  <c r="F33" i="6"/>
  <c r="G33" i="6"/>
  <c r="H33" i="6"/>
  <c r="I33" i="6"/>
  <c r="J33" i="6"/>
  <c r="B34" i="6"/>
  <c r="C34" i="6"/>
  <c r="D34" i="6"/>
  <c r="E34" i="6"/>
  <c r="F34" i="6"/>
  <c r="G34" i="6"/>
  <c r="H34" i="6"/>
  <c r="I34" i="6"/>
  <c r="J34" i="6"/>
  <c r="B35" i="6"/>
  <c r="C35" i="6"/>
  <c r="D35" i="6"/>
  <c r="E35" i="6"/>
  <c r="F35" i="6"/>
  <c r="G35" i="6"/>
  <c r="H35" i="6"/>
  <c r="I35" i="6"/>
  <c r="J35" i="6"/>
  <c r="B36" i="6"/>
  <c r="C36" i="6"/>
  <c r="D36" i="6"/>
  <c r="E36" i="6"/>
  <c r="F36" i="6"/>
  <c r="G36" i="6"/>
  <c r="H36" i="6"/>
  <c r="I36" i="6"/>
  <c r="J36" i="6"/>
  <c r="A27" i="6"/>
  <c r="A28" i="6"/>
  <c r="A29" i="6"/>
  <c r="A30" i="6"/>
  <c r="A31" i="6"/>
  <c r="A32" i="6"/>
  <c r="A33" i="6"/>
  <c r="A34" i="6"/>
  <c r="A35" i="6"/>
  <c r="A36" i="6"/>
  <c r="A26" i="6"/>
  <c r="K352" i="3"/>
  <c r="K36" i="6" s="1"/>
  <c r="K351" i="3"/>
  <c r="K35" i="6" s="1"/>
  <c r="K350" i="3"/>
  <c r="K34" i="6" s="1"/>
  <c r="K349" i="3"/>
  <c r="K33" i="6" s="1"/>
  <c r="K348" i="3"/>
  <c r="K32" i="6" s="1"/>
  <c r="K347" i="3"/>
  <c r="K31" i="6" s="1"/>
  <c r="K346" i="3"/>
  <c r="K30" i="6" s="1"/>
  <c r="K345" i="3"/>
  <c r="K29" i="6" s="1"/>
  <c r="K344" i="3"/>
  <c r="K28" i="6" s="1"/>
  <c r="K343" i="3"/>
  <c r="K27" i="6" s="1"/>
  <c r="K342" i="3"/>
  <c r="K26" i="6" s="1"/>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D20" i="5"/>
  <c r="D21" i="5"/>
  <c r="D22" i="5"/>
  <c r="D23" i="5"/>
  <c r="D24" i="5"/>
  <c r="D25" i="5"/>
  <c r="D26" i="5"/>
  <c r="D27" i="5"/>
  <c r="D28" i="5"/>
  <c r="D29" i="5"/>
  <c r="D30" i="5"/>
  <c r="D31" i="5"/>
  <c r="D32" i="5"/>
  <c r="D33" i="5"/>
  <c r="B20" i="5"/>
  <c r="E20" i="5"/>
  <c r="F20" i="5"/>
  <c r="G20" i="5"/>
  <c r="H20" i="5"/>
  <c r="C20" i="5"/>
  <c r="I20" i="5"/>
  <c r="J20" i="5"/>
  <c r="B21" i="5"/>
  <c r="E21" i="5"/>
  <c r="F21" i="5"/>
  <c r="G21" i="5"/>
  <c r="H21" i="5"/>
  <c r="C21" i="5"/>
  <c r="I21" i="5"/>
  <c r="J21" i="5"/>
  <c r="B22" i="5"/>
  <c r="E22" i="5"/>
  <c r="F22" i="5"/>
  <c r="G22" i="5"/>
  <c r="H22" i="5"/>
  <c r="C22" i="5"/>
  <c r="I22" i="5"/>
  <c r="J22" i="5"/>
  <c r="B23" i="5"/>
  <c r="E23" i="5"/>
  <c r="F23" i="5"/>
  <c r="G23" i="5"/>
  <c r="H23" i="5"/>
  <c r="C23" i="5"/>
  <c r="I23" i="5"/>
  <c r="J23" i="5"/>
  <c r="B24" i="5"/>
  <c r="E24" i="5"/>
  <c r="F24" i="5"/>
  <c r="G24" i="5"/>
  <c r="H24" i="5"/>
  <c r="C24" i="5"/>
  <c r="I24" i="5"/>
  <c r="J24" i="5"/>
  <c r="B25" i="5"/>
  <c r="E25" i="5"/>
  <c r="F25" i="5"/>
  <c r="G25" i="5"/>
  <c r="H25" i="5"/>
  <c r="C25" i="5"/>
  <c r="I25" i="5"/>
  <c r="J25" i="5"/>
  <c r="B26" i="5"/>
  <c r="E26" i="5"/>
  <c r="F26" i="5"/>
  <c r="G26" i="5"/>
  <c r="H26" i="5"/>
  <c r="C26" i="5"/>
  <c r="I26" i="5"/>
  <c r="J26" i="5"/>
  <c r="B27" i="5"/>
  <c r="E27" i="5"/>
  <c r="F27" i="5"/>
  <c r="G27" i="5"/>
  <c r="H27" i="5"/>
  <c r="C27" i="5"/>
  <c r="I27" i="5"/>
  <c r="J27" i="5"/>
  <c r="B28" i="5"/>
  <c r="E28" i="5"/>
  <c r="F28" i="5"/>
  <c r="G28" i="5"/>
  <c r="H28" i="5"/>
  <c r="C28" i="5"/>
  <c r="I28" i="5"/>
  <c r="J28" i="5"/>
  <c r="B29" i="5"/>
  <c r="E29" i="5"/>
  <c r="F29" i="5"/>
  <c r="G29" i="5"/>
  <c r="H29" i="5"/>
  <c r="C29" i="5"/>
  <c r="I29" i="5"/>
  <c r="J29" i="5"/>
  <c r="B30" i="5"/>
  <c r="E30" i="5"/>
  <c r="F30" i="5"/>
  <c r="G30" i="5"/>
  <c r="H30" i="5"/>
  <c r="C30" i="5"/>
  <c r="I30" i="5"/>
  <c r="J30" i="5"/>
  <c r="B31" i="5"/>
  <c r="E31" i="5"/>
  <c r="F31" i="5"/>
  <c r="G31" i="5"/>
  <c r="H31" i="5"/>
  <c r="C31" i="5"/>
  <c r="I31" i="5"/>
  <c r="J31" i="5"/>
  <c r="B32" i="5"/>
  <c r="E32" i="5"/>
  <c r="F32" i="5"/>
  <c r="G32" i="5"/>
  <c r="H32" i="5"/>
  <c r="C32" i="5"/>
  <c r="I32" i="5"/>
  <c r="J32" i="5"/>
  <c r="B33" i="5"/>
  <c r="E33" i="5"/>
  <c r="F33" i="5"/>
  <c r="G33" i="5"/>
  <c r="H33" i="5"/>
  <c r="C33" i="5"/>
  <c r="I33" i="5"/>
  <c r="J33" i="5"/>
  <c r="A21" i="5"/>
  <c r="A22" i="5"/>
  <c r="A23" i="5"/>
  <c r="A24" i="5"/>
  <c r="A25" i="5"/>
  <c r="A26" i="5"/>
  <c r="A27" i="5"/>
  <c r="A28" i="5"/>
  <c r="A29" i="5"/>
  <c r="A30" i="5"/>
  <c r="A31" i="5"/>
  <c r="A32" i="5"/>
  <c r="A33" i="5"/>
  <c r="A20" i="5"/>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 i="1"/>
  <c r="M2" i="1" s="1"/>
  <c r="K20" i="5" l="1"/>
  <c r="K33" i="5"/>
  <c r="K32" i="5"/>
  <c r="K22" i="5"/>
  <c r="K24" i="5"/>
  <c r="K31" i="5"/>
  <c r="K23" i="5"/>
  <c r="K25" i="5"/>
  <c r="K30" i="5"/>
  <c r="K27" i="5"/>
  <c r="K26" i="5"/>
  <c r="K21" i="5"/>
  <c r="K28" i="5"/>
  <c r="K29" i="5"/>
</calcChain>
</file>

<file path=xl/sharedStrings.xml><?xml version="1.0" encoding="utf-8"?>
<sst xmlns="http://schemas.openxmlformats.org/spreadsheetml/2006/main" count="4484" uniqueCount="1629">
  <si>
    <t>IRAS Number</t>
  </si>
  <si>
    <t>CO19/109364</t>
  </si>
  <si>
    <t>211232</t>
  </si>
  <si>
    <t>NOSTRA-Feasibility Study, Version 1.0, 30 July 2018</t>
  </si>
  <si>
    <t>Project site in setup</t>
  </si>
  <si>
    <t>Non-commercial portfolio</t>
  </si>
  <si>
    <t>Oncology</t>
  </si>
  <si>
    <t>GA19/129155</t>
  </si>
  <si>
    <t>251561</t>
  </si>
  <si>
    <t>Tissue markers of Barrett’s oesophagus development &amp; progression</t>
  </si>
  <si>
    <t>Abdominal Medicine and Surgery</t>
  </si>
  <si>
    <t>RM20/129532</t>
  </si>
  <si>
    <t>274104</t>
  </si>
  <si>
    <t>The PIONEER Trial</t>
  </si>
  <si>
    <t>Cardio - Respiratory</t>
  </si>
  <si>
    <t>MO20/28207</t>
  </si>
  <si>
    <t>177719</t>
  </si>
  <si>
    <t>TRACC - Tracking mutations in cell free tumour DNA to predict Relapse in Early Colorectal Cancer</t>
  </si>
  <si>
    <t>DT20/129877</t>
  </si>
  <si>
    <t>277767</t>
  </si>
  <si>
    <t>Using linked dental and medical datasets to assess disease trajectory of periodontal disease and confirm the quality and validity of dental patient records for research</t>
  </si>
  <si>
    <t>Non-commercial non-portfolio</t>
  </si>
  <si>
    <t>Leeds Dental Institute</t>
  </si>
  <si>
    <t>CO21/123671</t>
  </si>
  <si>
    <t>254356</t>
  </si>
  <si>
    <t>OPSCC</t>
  </si>
  <si>
    <t/>
  </si>
  <si>
    <t>OG21/108659</t>
  </si>
  <si>
    <t>246295</t>
  </si>
  <si>
    <t>CSP Registry</t>
  </si>
  <si>
    <t>Women's Hospital</t>
  </si>
  <si>
    <t>HP21/142118</t>
  </si>
  <si>
    <t>294661</t>
  </si>
  <si>
    <t>A pan cancer programme of tumour typing (version 1)</t>
  </si>
  <si>
    <t>Pathology</t>
  </si>
  <si>
    <t>ED21/126335</t>
  </si>
  <si>
    <t>281001</t>
  </si>
  <si>
    <t>Online guided self-help for binge eating in adults with T2 diabetes</t>
  </si>
  <si>
    <t>Emergency and Specialty Medicine</t>
  </si>
  <si>
    <t>ED21/142464</t>
  </si>
  <si>
    <t>289319</t>
  </si>
  <si>
    <t>WAYLIVRA Post-Authorisation Safety Study (PASS) and Product Registry</t>
  </si>
  <si>
    <t>ME21/143630</t>
  </si>
  <si>
    <t>296618</t>
  </si>
  <si>
    <t>Patient Transport Services for people with memory problems</t>
  </si>
  <si>
    <t>RD21/140772</t>
  </si>
  <si>
    <t>284949</t>
  </si>
  <si>
    <t>Real-World Evidence for qMRI in Crohn's</t>
  </si>
  <si>
    <t>Radiology</t>
  </si>
  <si>
    <t>CO21/127216</t>
  </si>
  <si>
    <t>232333</t>
  </si>
  <si>
    <t>Hamlet.rt : Evaluation of Machine Learning in Radiation Oncology</t>
  </si>
  <si>
    <t>HP21/144955</t>
  </si>
  <si>
    <t>304621</t>
  </si>
  <si>
    <t>DERMATLAS</t>
  </si>
  <si>
    <t>MO22/140908</t>
  </si>
  <si>
    <t>298208</t>
  </si>
  <si>
    <t>REFINE</t>
  </si>
  <si>
    <t>ED21/145566</t>
  </si>
  <si>
    <t>306497</t>
  </si>
  <si>
    <t>HbA1c Variation Study</t>
  </si>
  <si>
    <t>Commercial portfolio</t>
  </si>
  <si>
    <t>ME22/106889</t>
  </si>
  <si>
    <t>307895</t>
  </si>
  <si>
    <t xml:space="preserve">Evidence-based improvement in communication between people living with dementia and family, health and social care providers. ‘VideOing to Improve Communication through Education', VOICE2. </t>
  </si>
  <si>
    <t>Adult Therapies</t>
  </si>
  <si>
    <t>HM22/143808</t>
  </si>
  <si>
    <t>300003</t>
  </si>
  <si>
    <t>Multiple Myeloma: Lemzoparlimab (TJ011133) as Monotherapy and in  Combination with Anti-Myeloma Regimens in Subjects with  Relapsed/Refractory Multiple Myeloma</t>
  </si>
  <si>
    <t>Commercial non-portfolio</t>
  </si>
  <si>
    <t>NE22/129049</t>
  </si>
  <si>
    <t>290474</t>
  </si>
  <si>
    <t>Metoclopramide for Avoiding Pneumonia after Stroke (MAPS-2) Trial</t>
  </si>
  <si>
    <t>Centre for Neurosciences</t>
  </si>
  <si>
    <t>CD22/27341</t>
  </si>
  <si>
    <t>162119</t>
  </si>
  <si>
    <t>EVAREST</t>
  </si>
  <si>
    <t>CG22/142642</t>
  </si>
  <si>
    <t>298064</t>
  </si>
  <si>
    <t xml:space="preserve">Adult SMA REACH Study </t>
  </si>
  <si>
    <t>RR22/148161</t>
  </si>
  <si>
    <t>293570</t>
  </si>
  <si>
    <t>Understanding vasculitis health services delivery</t>
  </si>
  <si>
    <t>GA22/144122</t>
  </si>
  <si>
    <t>297366</t>
  </si>
  <si>
    <t>Quality of life and home parenteral nutrition version 1</t>
  </si>
  <si>
    <t>GS22/123171</t>
  </si>
  <si>
    <t>291081</t>
  </si>
  <si>
    <t>LaCeS2</t>
  </si>
  <si>
    <t>GS22/147205</t>
  </si>
  <si>
    <t>307764</t>
  </si>
  <si>
    <t>POLARIS.</t>
  </si>
  <si>
    <t>DT22/149359</t>
  </si>
  <si>
    <t>277086</t>
  </si>
  <si>
    <t>Important outcomes for young people/parents for tooth transplantation</t>
  </si>
  <si>
    <t>PT22/149800</t>
  </si>
  <si>
    <t>310115</t>
  </si>
  <si>
    <t>Therapeutic alliance development in physiotherapy and stroke</t>
  </si>
  <si>
    <t>Academic/student</t>
  </si>
  <si>
    <t>CG22/147966</t>
  </si>
  <si>
    <t>1004868</t>
  </si>
  <si>
    <t>A Study to Evaluate SAGE-718 Effect on Cognitive Function in Participants with Huntington’s Disease</t>
  </si>
  <si>
    <t>Chapel Allerton Hospital</t>
  </si>
  <si>
    <t>RM22/150661</t>
  </si>
  <si>
    <t>1005861</t>
  </si>
  <si>
    <t>ENDURE</t>
  </si>
  <si>
    <t>GU19/125925</t>
  </si>
  <si>
    <t>MYSTIC - (Me-swab)</t>
  </si>
  <si>
    <t>PL21/142319</t>
  </si>
  <si>
    <t>298941</t>
  </si>
  <si>
    <t>Novel MRI for Diagnosing Erb’s Palsy  Injuries</t>
  </si>
  <si>
    <t>Trauma &amp; Related Services</t>
  </si>
  <si>
    <t>CO20/125130</t>
  </si>
  <si>
    <t>261447</t>
  </si>
  <si>
    <t>Phase II Trial of Trimodality Therapy +/- Durvalumab in Bladder Cancer BL13</t>
  </si>
  <si>
    <t>MO21/124071</t>
  </si>
  <si>
    <t>296485</t>
  </si>
  <si>
    <t>WE SURE CAN</t>
  </si>
  <si>
    <t>CO22/148346</t>
  </si>
  <si>
    <t>303103</t>
  </si>
  <si>
    <t>atomCAT2 - Anal cancer outcome modelling using distributed learning</t>
  </si>
  <si>
    <t>PC19/113146</t>
  </si>
  <si>
    <t>256351</t>
  </si>
  <si>
    <t xml:space="preserve">Eye Donation from Palliative care and Hospice care settings </t>
  </si>
  <si>
    <t>OR20/136072</t>
  </si>
  <si>
    <t>269088</t>
  </si>
  <si>
    <t>QoL following a Lower Limb Reconstructive Procedure</t>
  </si>
  <si>
    <t>PA21/139900</t>
  </si>
  <si>
    <t>289545</t>
  </si>
  <si>
    <t>PRESSURE</t>
  </si>
  <si>
    <t>Children's</t>
  </si>
  <si>
    <t>EN19/121004</t>
  </si>
  <si>
    <t>256047</t>
  </si>
  <si>
    <t>(MOSES)</t>
  </si>
  <si>
    <t>Head and Neck</t>
  </si>
  <si>
    <t>OG19/106473</t>
  </si>
  <si>
    <t>263682</t>
  </si>
  <si>
    <t>Routine testing for Group B Streptococcus</t>
  </si>
  <si>
    <t>ID21/118158</t>
  </si>
  <si>
    <t>252894</t>
  </si>
  <si>
    <t>ECARTH</t>
  </si>
  <si>
    <t>HM21/133988</t>
  </si>
  <si>
    <t>289212</t>
  </si>
  <si>
    <t>KRT-232 in Combination with Acalabrutinib in Relapsed/Refractory DLBCL or Relapsed/Refractory CLL</t>
  </si>
  <si>
    <t>PL21/135225</t>
  </si>
  <si>
    <t>275650</t>
  </si>
  <si>
    <t>AboutFace</t>
  </si>
  <si>
    <t>NE21/140299</t>
  </si>
  <si>
    <t>289197</t>
  </si>
  <si>
    <t>CARE pilot trial</t>
  </si>
  <si>
    <t>NE21/136695</t>
  </si>
  <si>
    <t>287169</t>
  </si>
  <si>
    <t>FASTEST Trial - Version 6.0 - 06-May-2020</t>
  </si>
  <si>
    <t>HM20/134457</t>
  </si>
  <si>
    <t>1003553</t>
  </si>
  <si>
    <t>ProMMise</t>
  </si>
  <si>
    <t>CO21/107489</t>
  </si>
  <si>
    <t>237992</t>
  </si>
  <si>
    <t>PROTECTOR</t>
  </si>
  <si>
    <t>NE21/143118</t>
  </si>
  <si>
    <t>296470</t>
  </si>
  <si>
    <t>PreSize Neurovascular: Real-World Evaluation</t>
  </si>
  <si>
    <t>RD21/134801</t>
  </si>
  <si>
    <t>274252</t>
  </si>
  <si>
    <t xml:space="preserve">SENTINUS </t>
  </si>
  <si>
    <t>HM21/142085</t>
  </si>
  <si>
    <t>1003829</t>
  </si>
  <si>
    <t>NTLA101</t>
  </si>
  <si>
    <t>HM22/136549</t>
  </si>
  <si>
    <t>302263</t>
  </si>
  <si>
    <t>Asciminib evaluation in previously treated CML patients</t>
  </si>
  <si>
    <t>HM21/140955</t>
  </si>
  <si>
    <t>300133</t>
  </si>
  <si>
    <t>CARTITUDE-5</t>
  </si>
  <si>
    <t>HM21/122661</t>
  </si>
  <si>
    <t>266600</t>
  </si>
  <si>
    <t>REMoDL-A</t>
  </si>
  <si>
    <t>CD21/123765</t>
  </si>
  <si>
    <t>255677</t>
  </si>
  <si>
    <t>VIP Study</t>
  </si>
  <si>
    <t>RR21/144074</t>
  </si>
  <si>
    <t>297393</t>
  </si>
  <si>
    <t>Joint Pain in Long COVID</t>
  </si>
  <si>
    <t>PM21/142154</t>
  </si>
  <si>
    <t>285322</t>
  </si>
  <si>
    <t>RADICAL: RFD for chronic and moderate to severe low back pain</t>
  </si>
  <si>
    <t>NE21/123728</t>
  </si>
  <si>
    <t>297457</t>
  </si>
  <si>
    <t>TICH-3</t>
  </si>
  <si>
    <t>RL22/145785</t>
  </si>
  <si>
    <t>306960</t>
  </si>
  <si>
    <t>A PAES study in imlifidase desensitised kidney transplant patients</t>
  </si>
  <si>
    <t>RM22/142629</t>
  </si>
  <si>
    <t>1004477</t>
  </si>
  <si>
    <t>M19-771</t>
  </si>
  <si>
    <t>UR22/145126</t>
  </si>
  <si>
    <t>1004290</t>
  </si>
  <si>
    <t>FINESSE Study</t>
  </si>
  <si>
    <t>GS22/148576</t>
  </si>
  <si>
    <t>301896</t>
  </si>
  <si>
    <t>CLOUDS Study</t>
  </si>
  <si>
    <t>NE20/100545</t>
  </si>
  <si>
    <t>265127</t>
  </si>
  <si>
    <t>StarMS</t>
  </si>
  <si>
    <t>MW22/97824</t>
  </si>
  <si>
    <t>226266</t>
  </si>
  <si>
    <t>Born and Bred In (BaBi) (previously named BiB4All)</t>
  </si>
  <si>
    <t>HM20/118535</t>
  </si>
  <si>
    <t>252908</t>
  </si>
  <si>
    <t>ToTem</t>
  </si>
  <si>
    <t>GS20/137005</t>
  </si>
  <si>
    <t>279869</t>
  </si>
  <si>
    <t>The Insides System for Chyme Reinfusion</t>
  </si>
  <si>
    <t>OP20/137462</t>
  </si>
  <si>
    <t>286986</t>
  </si>
  <si>
    <t>Gene Therapy Trial for Patients with Retinitis Pigmentosa: RPGR</t>
  </si>
  <si>
    <t>NE20/124253</t>
  </si>
  <si>
    <t>260350</t>
  </si>
  <si>
    <t>SOS trial: Hyperosmolar therapy in traumatic brain injury</t>
  </si>
  <si>
    <t>UR20/137437</t>
  </si>
  <si>
    <t>291570</t>
  </si>
  <si>
    <t>SunRISe-1</t>
  </si>
  <si>
    <t>HM21/110346</t>
  </si>
  <si>
    <t>242634</t>
  </si>
  <si>
    <t>Oxford Pre-cancerous Lymphoproliferative Disorders Study</t>
  </si>
  <si>
    <t>GA21/138202</t>
  </si>
  <si>
    <t>288140</t>
  </si>
  <si>
    <t>MITIGATE</t>
  </si>
  <si>
    <t>HM21/119589</t>
  </si>
  <si>
    <t>264348</t>
  </si>
  <si>
    <t>RAINBOW</t>
  </si>
  <si>
    <t>OP21/135564</t>
  </si>
  <si>
    <t>287029</t>
  </si>
  <si>
    <t>Lumeos Follow-up</t>
  </si>
  <si>
    <t>ED21/137839</t>
  </si>
  <si>
    <t>289266</t>
  </si>
  <si>
    <t>TCH-306</t>
  </si>
  <si>
    <t>RL21/138944</t>
  </si>
  <si>
    <t>289032</t>
  </si>
  <si>
    <t>PIEZO1 in Liver Surgery</t>
  </si>
  <si>
    <t>CD21/125095</t>
  </si>
  <si>
    <t>258996</t>
  </si>
  <si>
    <t>CMR versus CT-FFR in CAD</t>
  </si>
  <si>
    <t>GA21/121996</t>
  </si>
  <si>
    <t>257606</t>
  </si>
  <si>
    <t>Improving the Diagnostic Accuracy of Single-operator Cholangioscopy</t>
  </si>
  <si>
    <t>RL21/137673</t>
  </si>
  <si>
    <t>289384</t>
  </si>
  <si>
    <t>Phase 2a Study Of Belcesiran in Patients With AATLD</t>
  </si>
  <si>
    <t>GA21/140322</t>
  </si>
  <si>
    <t>294258</t>
  </si>
  <si>
    <t>EGIS V1.2 22Feb2021</t>
  </si>
  <si>
    <t>DT21/140468</t>
  </si>
  <si>
    <t>294171</t>
  </si>
  <si>
    <t>Dentine production using data from decayed and sound teeth</t>
  </si>
  <si>
    <t>MO21/137171</t>
  </si>
  <si>
    <t>290151</t>
  </si>
  <si>
    <t>Phase III study of Niraparib vs placebo in patients with Breast Cancer</t>
  </si>
  <si>
    <t>CO21/138423</t>
  </si>
  <si>
    <t>1003689</t>
  </si>
  <si>
    <t>KEYNOTE-B49</t>
  </si>
  <si>
    <t>UR21/139408</t>
  </si>
  <si>
    <t>270336</t>
  </si>
  <si>
    <t>PART</t>
  </si>
  <si>
    <t>HM21/136960</t>
  </si>
  <si>
    <t>292892</t>
  </si>
  <si>
    <t>AGAVE-201- Phase 2 Study to evaluate Axatilimab in cGVHD</t>
  </si>
  <si>
    <t>OP21/132685</t>
  </si>
  <si>
    <t>282733</t>
  </si>
  <si>
    <t>EVIAN Study</t>
  </si>
  <si>
    <t>GA21/140575</t>
  </si>
  <si>
    <t>1003607</t>
  </si>
  <si>
    <t>APD334-202EU, CULTIVATE: Efficacy and Safety of Etrasimod for Crohn’s Disease</t>
  </si>
  <si>
    <t>RL21/136110</t>
  </si>
  <si>
    <t>289588</t>
  </si>
  <si>
    <t>VISTAS</t>
  </si>
  <si>
    <t>CO21/133177</t>
  </si>
  <si>
    <t>276534</t>
  </si>
  <si>
    <t>ST101-101 Phase 1-2 Study in Advanced Cancer</t>
  </si>
  <si>
    <t>GA21/125260</t>
  </si>
  <si>
    <t>259837</t>
  </si>
  <si>
    <t>Acute Severe Ulcerative Colitis Prospective Cohort Study</t>
  </si>
  <si>
    <t>MO21/141709</t>
  </si>
  <si>
    <t>1003793</t>
  </si>
  <si>
    <t>HERIZON-GEA-01</t>
  </si>
  <si>
    <t>MO21/140600</t>
  </si>
  <si>
    <t>1003772</t>
  </si>
  <si>
    <t>KRYSTAL-10</t>
  </si>
  <si>
    <t>GA21/143463</t>
  </si>
  <si>
    <t>290999</t>
  </si>
  <si>
    <t>Novel Classification of IBS patients in a secondary care setting.</t>
  </si>
  <si>
    <t>MW21/144872</t>
  </si>
  <si>
    <t>293494</t>
  </si>
  <si>
    <t>Miscarriage and Wellbeing</t>
  </si>
  <si>
    <t>RL21/142123</t>
  </si>
  <si>
    <t>287605</t>
  </si>
  <si>
    <t>AlcoChange</t>
  </si>
  <si>
    <t>UR21/113820</t>
  </si>
  <si>
    <t>219948</t>
  </si>
  <si>
    <t>European Active Surveillance of Renal Cell Carcinoma study</t>
  </si>
  <si>
    <t>HM21/143307</t>
  </si>
  <si>
    <t>295832</t>
  </si>
  <si>
    <t>REMIT</t>
  </si>
  <si>
    <t>PA21/144033</t>
  </si>
  <si>
    <t>304450</t>
  </si>
  <si>
    <t>Comparing COVID-19 Vaccine Schedule Combinations in Adolescents</t>
  </si>
  <si>
    <t>RM21/140150</t>
  </si>
  <si>
    <t>292810</t>
  </si>
  <si>
    <t>Nintedanib for progressive fibrosing interstitial lung disease</t>
  </si>
  <si>
    <t>ME21/126683</t>
  </si>
  <si>
    <t>277060</t>
  </si>
  <si>
    <t>PACT: Cluster RCT of the ‘Your Care Needs You!’ intervention  Work package 6</t>
  </si>
  <si>
    <t>NE21/142042</t>
  </si>
  <si>
    <t>291089</t>
  </si>
  <si>
    <t>Using Behavioural AI for the Early Detection of Brain Cancer</t>
  </si>
  <si>
    <t>RM21/130889</t>
  </si>
  <si>
    <t>282063</t>
  </si>
  <si>
    <t>Covid imaging analysis</t>
  </si>
  <si>
    <t>CO21/128429</t>
  </si>
  <si>
    <t>1004104</t>
  </si>
  <si>
    <t>PROSSPER</t>
  </si>
  <si>
    <t>ED21/127601</t>
  </si>
  <si>
    <t>269678</t>
  </si>
  <si>
    <t>Is there a genotype-phenotype correlation in SDHB mutation carriers?</t>
  </si>
  <si>
    <t>NE21/130828</t>
  </si>
  <si>
    <t>274332</t>
  </si>
  <si>
    <t>Quantitative MRI in the NHS – Memory Clinics / QMIN-MC</t>
  </si>
  <si>
    <t>OR22/145471</t>
  </si>
  <si>
    <t>1004150</t>
  </si>
  <si>
    <t>PARA_OA_002</t>
  </si>
  <si>
    <t>MO22/136046</t>
  </si>
  <si>
    <t>287955</t>
  </si>
  <si>
    <t>REFMAL 631</t>
  </si>
  <si>
    <t>CD22/147169</t>
  </si>
  <si>
    <t>297748</t>
  </si>
  <si>
    <t>Assessing the effect of fasting on renal MRI biomarkers</t>
  </si>
  <si>
    <t>MO22/129619</t>
  </si>
  <si>
    <t>273024</t>
  </si>
  <si>
    <t>Safety and efficacy of APL-101 in NSCLC and advanced solid tumors</t>
  </si>
  <si>
    <t>RL22/147671</t>
  </si>
  <si>
    <t>1003325</t>
  </si>
  <si>
    <t>CARA</t>
  </si>
  <si>
    <t>MO21/137141</t>
  </si>
  <si>
    <t>1003840</t>
  </si>
  <si>
    <t>TiNivo-2</t>
  </si>
  <si>
    <t>RL21/145963</t>
  </si>
  <si>
    <t>304974</t>
  </si>
  <si>
    <t>CIBIL (Clinical Impact of the iBox as an early Intervention tooL)</t>
  </si>
  <si>
    <t>MO22/145576</t>
  </si>
  <si>
    <t>303720</t>
  </si>
  <si>
    <t>Oncolytic Vaccinia Virus in Patients with Advanced Solid Tumours</t>
  </si>
  <si>
    <t>DT22/148475</t>
  </si>
  <si>
    <t>289650</t>
  </si>
  <si>
    <t>Follow-up study of children referred for management of MIH</t>
  </si>
  <si>
    <t>OP22/144761</t>
  </si>
  <si>
    <t>305425</t>
  </si>
  <si>
    <t xml:space="preserve">A phase 2/3 to evaluate safety and efficacy of 421a in RP patients </t>
  </si>
  <si>
    <t>RM22/146020</t>
  </si>
  <si>
    <t>304643</t>
  </si>
  <si>
    <t>CARDS-CF</t>
  </si>
  <si>
    <t>DT22/149288</t>
  </si>
  <si>
    <t>296640</t>
  </si>
  <si>
    <t>PROSpECT-PRIOR-2-CHEMO</t>
  </si>
  <si>
    <t>GS22/147168</t>
  </si>
  <si>
    <t>302989</t>
  </si>
  <si>
    <t>EXTENDed antibiotic durations for abdominal infections v1.0</t>
  </si>
  <si>
    <t>CG22/145454</t>
  </si>
  <si>
    <t>1004047</t>
  </si>
  <si>
    <t>CLMI070C12203.</t>
  </si>
  <si>
    <t>MO22/147848</t>
  </si>
  <si>
    <t>306919</t>
  </si>
  <si>
    <t xml:space="preserve">Experiences of the management of malignant bowel obstruction </t>
  </si>
  <si>
    <t>NE22/141360</t>
  </si>
  <si>
    <t>292929</t>
  </si>
  <si>
    <t>Understanding Driver behaviour in Older Adults</t>
  </si>
  <si>
    <t>NE22/134030</t>
  </si>
  <si>
    <t>275949</t>
  </si>
  <si>
    <t xml:space="preserve">OptiCALS Randomised Controlled Trial </t>
  </si>
  <si>
    <t>IM22/147048</t>
  </si>
  <si>
    <t>1004998</t>
  </si>
  <si>
    <t>KVD900-301</t>
  </si>
  <si>
    <t>OR22/149442</t>
  </si>
  <si>
    <t>301711</t>
  </si>
  <si>
    <t>ZNN bactiguard Tibia study</t>
  </si>
  <si>
    <t>RD22/149698</t>
  </si>
  <si>
    <t>303378</t>
  </si>
  <si>
    <t>DOLCE: Determining the Impact of Optellum’s LCP Solution</t>
  </si>
  <si>
    <t>MW22/120880</t>
  </si>
  <si>
    <t>301912</t>
  </si>
  <si>
    <t>ROTATE RCT - Rotation of the fetal head at full cervical dilatation</t>
  </si>
  <si>
    <t>PY22/150920</t>
  </si>
  <si>
    <t>298405</t>
  </si>
  <si>
    <t>An investigation into the properties of the Brain Injury Fatigue Scale</t>
  </si>
  <si>
    <t>PA19/125344</t>
  </si>
  <si>
    <t>245178</t>
  </si>
  <si>
    <t>Effective Advanced Nursing Practice</t>
  </si>
  <si>
    <t>PO19/125499</t>
  </si>
  <si>
    <t>256748</t>
  </si>
  <si>
    <t>SIOP-HRMB</t>
  </si>
  <si>
    <t>PA20/129415</t>
  </si>
  <si>
    <t>263255</t>
  </si>
  <si>
    <t>PARROT Trial</t>
  </si>
  <si>
    <t>PA20/127495</t>
  </si>
  <si>
    <t>241475</t>
  </si>
  <si>
    <t>The Coagulum Study - Version 1.0</t>
  </si>
  <si>
    <t>PO20/122834</t>
  </si>
  <si>
    <t>272164</t>
  </si>
  <si>
    <t>ALLTogether1</t>
  </si>
  <si>
    <t>PA20/124460</t>
  </si>
  <si>
    <t>264562</t>
  </si>
  <si>
    <t>Open-label and Double-Blind study of Eteplirsen in DMD patients</t>
  </si>
  <si>
    <t>PO19/121752</t>
  </si>
  <si>
    <t>254424</t>
  </si>
  <si>
    <t>VERITAS</t>
  </si>
  <si>
    <t>PA21/137438</t>
  </si>
  <si>
    <t>276338</t>
  </si>
  <si>
    <t>SLUMBRS2</t>
  </si>
  <si>
    <t>PS21/130663</t>
  </si>
  <si>
    <t>291133</t>
  </si>
  <si>
    <t>Bracing Adolescent Idiopathic ScoliosIS (BASIS) Study</t>
  </si>
  <si>
    <t>CO19/122391</t>
  </si>
  <si>
    <t>254908</t>
  </si>
  <si>
    <t>ICONIC</t>
  </si>
  <si>
    <t>PA21/146293</t>
  </si>
  <si>
    <t>308617</t>
  </si>
  <si>
    <t>Happyr Tracking</t>
  </si>
  <si>
    <t>PO21/123748</t>
  </si>
  <si>
    <t>284657</t>
  </si>
  <si>
    <t>HR-NBL2</t>
  </si>
  <si>
    <t>PN21/137626</t>
  </si>
  <si>
    <t>287455</t>
  </si>
  <si>
    <t>GCS‑NeuroCOVID paediatric substudy</t>
  </si>
  <si>
    <t>PA21/140971</t>
  </si>
  <si>
    <t>238319</t>
  </si>
  <si>
    <t>UKHR</t>
  </si>
  <si>
    <t>PA21/134504</t>
  </si>
  <si>
    <t>282832</t>
  </si>
  <si>
    <t>Foot orthoses for children with flat feet (the OSTRICH trial)</t>
  </si>
  <si>
    <t>PA21/125788</t>
  </si>
  <si>
    <t>271290</t>
  </si>
  <si>
    <t>Phase II study of CFZ533 in paeds and young adults with new onset T1DM</t>
  </si>
  <si>
    <t>PA21/140272</t>
  </si>
  <si>
    <t>294183</t>
  </si>
  <si>
    <t>SINEPOST study</t>
  </si>
  <si>
    <t>PA21/126441</t>
  </si>
  <si>
    <t>245991</t>
  </si>
  <si>
    <t>Graft Injury Markers in Children Post Solid Organ Transplant</t>
  </si>
  <si>
    <t>PO22/128833</t>
  </si>
  <si>
    <t>283413</t>
  </si>
  <si>
    <t>EsPhALL2017/COGAALL1631</t>
  </si>
  <si>
    <t>PA22/127023</t>
  </si>
  <si>
    <t>256657</t>
  </si>
  <si>
    <t>International Cohort study of Juvenile Systemic Sclerosis</t>
  </si>
  <si>
    <t>PA22/142139</t>
  </si>
  <si>
    <t>293623</t>
  </si>
  <si>
    <t>Interpreted conversations between doctors and parents in prenatal and neonatal care</t>
  </si>
  <si>
    <t>PA22/143309</t>
  </si>
  <si>
    <t>310662</t>
  </si>
  <si>
    <t xml:space="preserve">DMD-IVR Study </t>
  </si>
  <si>
    <t>PS22/143033</t>
  </si>
  <si>
    <t>302249</t>
  </si>
  <si>
    <t>CONTRACT 2</t>
  </si>
  <si>
    <t>PA22/146888</t>
  </si>
  <si>
    <t>1004579</t>
  </si>
  <si>
    <t>IsoCOMFORT study</t>
  </si>
  <si>
    <t>PA22/147415</t>
  </si>
  <si>
    <t>1004906</t>
  </si>
  <si>
    <t xml:space="preserve">Efficacy and Saf. of Apitegromab in Patients  with Later-Onset Spinal Muscular Atrophy </t>
  </si>
  <si>
    <t>PO22/146359</t>
  </si>
  <si>
    <t>300913</t>
  </si>
  <si>
    <t>Experiences of end of life care: a qualitative study</t>
  </si>
  <si>
    <t>PA22/147824</t>
  </si>
  <si>
    <t>312055</t>
  </si>
  <si>
    <t>Retrospective Data Collection / OBS17325</t>
  </si>
  <si>
    <t>PO22/146107</t>
  </si>
  <si>
    <t>1004004</t>
  </si>
  <si>
    <t>CiproPAL</t>
  </si>
  <si>
    <t>PA22/146405</t>
  </si>
  <si>
    <t>278080</t>
  </si>
  <si>
    <t>Febrile Infants - Diagnostic assessment and Outcome (FIDO)</t>
  </si>
  <si>
    <t>PA22/145769</t>
  </si>
  <si>
    <t>1004564</t>
  </si>
  <si>
    <t xml:space="preserve">AZD7442 PK, PD, and safety evaluation in children </t>
  </si>
  <si>
    <t>PA22/149448</t>
  </si>
  <si>
    <t>309152</t>
  </si>
  <si>
    <t>The Stepping Stones Study</t>
  </si>
  <si>
    <t>PA22/148916</t>
  </si>
  <si>
    <t>311790</t>
  </si>
  <si>
    <t>Acceptability and palatability study of Alfamino Junior</t>
  </si>
  <si>
    <t>MO20/125212</t>
  </si>
  <si>
    <t>253574</t>
  </si>
  <si>
    <t>AGCT1531</t>
  </si>
  <si>
    <t>MO21/105802</t>
  </si>
  <si>
    <t>237804</t>
  </si>
  <si>
    <t>ANICCA-Class II</t>
  </si>
  <si>
    <t>MO21/137084</t>
  </si>
  <si>
    <t>1003548</t>
  </si>
  <si>
    <t>IMvigor 011 - Adjuvant MIBC study in ctDNA-positive patients</t>
  </si>
  <si>
    <t>MO21/140728</t>
  </si>
  <si>
    <t>294693</t>
  </si>
  <si>
    <t>HoT</t>
  </si>
  <si>
    <t>MO21/137556</t>
  </si>
  <si>
    <t>285116</t>
  </si>
  <si>
    <t>VALTIVE1</t>
  </si>
  <si>
    <t>PO21/140336</t>
  </si>
  <si>
    <t>296932</t>
  </si>
  <si>
    <t>BRIGHTLIGHT_2021</t>
  </si>
  <si>
    <t>MO22/127464</t>
  </si>
  <si>
    <t>1003601</t>
  </si>
  <si>
    <t>NEOPRISM-CRC</t>
  </si>
  <si>
    <t>MO21/128203</t>
  </si>
  <si>
    <t>298873</t>
  </si>
  <si>
    <t>ARIEL</t>
  </si>
  <si>
    <t>MO22/140580</t>
  </si>
  <si>
    <t>270318</t>
  </si>
  <si>
    <t>DETECTION</t>
  </si>
  <si>
    <t>MO21/145290</t>
  </si>
  <si>
    <t>306514</t>
  </si>
  <si>
    <t>GS-US-577-6153</t>
  </si>
  <si>
    <t>CO22/144973</t>
  </si>
  <si>
    <t>271703</t>
  </si>
  <si>
    <t>REGAL trial</t>
  </si>
  <si>
    <t>MO22/144439</t>
  </si>
  <si>
    <t>305397</t>
  </si>
  <si>
    <t>The CAPTURE study</t>
  </si>
  <si>
    <t>MO22/148318</t>
  </si>
  <si>
    <t>1004513</t>
  </si>
  <si>
    <t>MOUNTAINEER-03</t>
  </si>
  <si>
    <t>CO22/121627</t>
  </si>
  <si>
    <t>263666</t>
  </si>
  <si>
    <t>Body composition and chemotherapy toxicity in breast cancer (CANDO-3)</t>
  </si>
  <si>
    <t>CO22/145326</t>
  </si>
  <si>
    <t>1004165 - 306415</t>
  </si>
  <si>
    <t>REFINE-Lung</t>
  </si>
  <si>
    <t>CO22/148867</t>
  </si>
  <si>
    <t>282568</t>
  </si>
  <si>
    <t>PATIENT CENTRIC VIEWS</t>
  </si>
  <si>
    <t>CO22/148946</t>
  </si>
  <si>
    <t>302580</t>
  </si>
  <si>
    <t>The RESTORE-C19 Study</t>
  </si>
  <si>
    <t>CO22/143528</t>
  </si>
  <si>
    <t>304110</t>
  </si>
  <si>
    <t>Proton beam trials (PBT) recruitment study</t>
  </si>
  <si>
    <t>CO22/147657</t>
  </si>
  <si>
    <t>307580</t>
  </si>
  <si>
    <t>DARIUS: Dose Accumulation in Re-Irradiation Using Science</t>
  </si>
  <si>
    <t>CO22/150250</t>
  </si>
  <si>
    <t>315022</t>
  </si>
  <si>
    <t>VICTORIA (Comparative effectiveness study of real-world control of TRK fusion positive cancer with patients from larotrectinib (Vitrakvi) clinical trials)</t>
  </si>
  <si>
    <t>RD19/126933</t>
  </si>
  <si>
    <t>270952</t>
  </si>
  <si>
    <t>COMPULSE</t>
  </si>
  <si>
    <t>VS21/143856</t>
  </si>
  <si>
    <t>291873</t>
  </si>
  <si>
    <t>Shear Load In-shoe Plantar Sensing/sTRain analysEs And Mapping in diabetic foot ulcers: SLIPSTREAM</t>
  </si>
  <si>
    <t>MP21/145111</t>
  </si>
  <si>
    <t>305786</t>
  </si>
  <si>
    <t>CMR acquisition for creation of patient-specific computational models</t>
  </si>
  <si>
    <t>CD21/145238</t>
  </si>
  <si>
    <t>294387</t>
  </si>
  <si>
    <t>BASELINE Trial v1.0</t>
  </si>
  <si>
    <t>DT21/145389</t>
  </si>
  <si>
    <t>SI-Qual</t>
  </si>
  <si>
    <t>RR21/145733</t>
  </si>
  <si>
    <t>308939</t>
  </si>
  <si>
    <t>AXIS Version 1.2</t>
  </si>
  <si>
    <t>PA21/145843</t>
  </si>
  <si>
    <t>299274</t>
  </si>
  <si>
    <t>No gut syndrome in children</t>
  </si>
  <si>
    <t>RR21/146198</t>
  </si>
  <si>
    <t>BAxSIC</t>
  </si>
  <si>
    <t>PH21/145969</t>
  </si>
  <si>
    <t>301790</t>
  </si>
  <si>
    <t>Adherence to oral anticoagulants and statins</t>
  </si>
  <si>
    <t>Medicines Management &amp; Pharmacy</t>
  </si>
  <si>
    <t>OG21/146014</t>
  </si>
  <si>
    <t>307624</t>
  </si>
  <si>
    <t>Acceptability of vNOTES hysterectomy for women</t>
  </si>
  <si>
    <t>GA21/146297</t>
  </si>
  <si>
    <t>310124</t>
  </si>
  <si>
    <t>Feasibility of CADU system and bio-impedence in Barrett's Oesophagus</t>
  </si>
  <si>
    <t>OG21/146752</t>
  </si>
  <si>
    <t>310923</t>
  </si>
  <si>
    <t>Single ventricle outcomes: fetus to first postnatal procedure</t>
  </si>
  <si>
    <t>RM22/147114</t>
  </si>
  <si>
    <t>306378</t>
  </si>
  <si>
    <t>Thoracic-AID: Evaluation of thoracic conditions through deep learning</t>
  </si>
  <si>
    <t>OG22/146962</t>
  </si>
  <si>
    <t>311673</t>
  </si>
  <si>
    <t>Exploring the understanding of OASI risk in post-partum women who have sustained an OASI</t>
  </si>
  <si>
    <t>RD22/147658</t>
  </si>
  <si>
    <t>299900</t>
  </si>
  <si>
    <t>AVENUE II</t>
  </si>
  <si>
    <t>ID22/148011</t>
  </si>
  <si>
    <t>Retrospective cohort study of TBM</t>
  </si>
  <si>
    <t>PA22/147570</t>
  </si>
  <si>
    <t>307665</t>
  </si>
  <si>
    <t>Contactless Photoplethysmography Vital Signs Monitoring in Neonates: A proof-of-concept study</t>
  </si>
  <si>
    <t>RL21/145877</t>
  </si>
  <si>
    <t>302423</t>
  </si>
  <si>
    <t>TRIADD</t>
  </si>
  <si>
    <t>GS22/148950</t>
  </si>
  <si>
    <t>313986</t>
  </si>
  <si>
    <t>PASSPORT-1</t>
  </si>
  <si>
    <t>NE22/149481</t>
  </si>
  <si>
    <t>306457</t>
  </si>
  <si>
    <t>Optimising surgical selection in epilepsy using long-term subQ device</t>
  </si>
  <si>
    <t>IM22/149521</t>
  </si>
  <si>
    <t>314739</t>
  </si>
  <si>
    <t>Ionised and Adjusted Calcium Levels in Stable Haemodialysis Patients</t>
  </si>
  <si>
    <t>ED19/108285</t>
  </si>
  <si>
    <t>234243</t>
  </si>
  <si>
    <t>Hydrocortisone Vs Prednisolone in AI (HYPER-AID)</t>
  </si>
  <si>
    <t>All CSUs</t>
  </si>
  <si>
    <t>RL19/111012</t>
  </si>
  <si>
    <t>201748</t>
  </si>
  <si>
    <t>Transplant Antibody Mediated Rejection: Guiding Effective Treatments Study 1 (TAR:GET-1 Study)</t>
  </si>
  <si>
    <t>RR20/129939</t>
  </si>
  <si>
    <t>261168</t>
  </si>
  <si>
    <t>Osteoarthritis and Neurological Impairment in Professional Footballers</t>
  </si>
  <si>
    <t>HM20/135039</t>
  </si>
  <si>
    <t>286350</t>
  </si>
  <si>
    <t>Long Term treatment with BCX9930 in PNH</t>
  </si>
  <si>
    <t>CD20/134803</t>
  </si>
  <si>
    <t>285206</t>
  </si>
  <si>
    <t>Millipede Feasibility Study, Study number S2436, Protocol nr  92390788</t>
  </si>
  <si>
    <t>OR20/137608</t>
  </si>
  <si>
    <t>261955</t>
  </si>
  <si>
    <t>LoBoDe Registry</t>
  </si>
  <si>
    <t>OR21/129638</t>
  </si>
  <si>
    <t>277059</t>
  </si>
  <si>
    <t>HUSH - The Humeral Shaft Fracture Trial</t>
  </si>
  <si>
    <t>OG21/136985</t>
  </si>
  <si>
    <t>286494</t>
  </si>
  <si>
    <t>Patients’ safety and emotions:  the role of emotion within the maternity setting (CASE)</t>
  </si>
  <si>
    <t>HM21/136150</t>
  </si>
  <si>
    <t>270224</t>
  </si>
  <si>
    <t>APOLLO+</t>
  </si>
  <si>
    <t>NE21/138338</t>
  </si>
  <si>
    <t>276144</t>
  </si>
  <si>
    <t>ROAR Study</t>
  </si>
  <si>
    <t>HM21/119186</t>
  </si>
  <si>
    <t>291267</t>
  </si>
  <si>
    <t xml:space="preserve">RADAR . </t>
  </si>
  <si>
    <t>MO21/142442</t>
  </si>
  <si>
    <t>1004257</t>
  </si>
  <si>
    <t>Atezolizumab and Lurbinectedin in ES-SCLC</t>
  </si>
  <si>
    <t>ED21/133752</t>
  </si>
  <si>
    <t>283351</t>
  </si>
  <si>
    <t>OCTOPuS RCT</t>
  </si>
  <si>
    <t>PM21/19954</t>
  </si>
  <si>
    <t>134673</t>
  </si>
  <si>
    <t>RELIEF</t>
  </si>
  <si>
    <t>CD21/137771</t>
  </si>
  <si>
    <t>290599</t>
  </si>
  <si>
    <t>CHIP-BCIS3</t>
  </si>
  <si>
    <t>OR21/143870</t>
  </si>
  <si>
    <t>297966</t>
  </si>
  <si>
    <t>Outcomes of periprosthetic femoral fracture treatment</t>
  </si>
  <si>
    <t>MO21/140808</t>
  </si>
  <si>
    <t>295629</t>
  </si>
  <si>
    <t>ATX-LTFU-001 - Long-Term Follow-Up of Patients Treated with ATL001</t>
  </si>
  <si>
    <t>RD21/140423</t>
  </si>
  <si>
    <t>294838</t>
  </si>
  <si>
    <t>RECEPTOR</t>
  </si>
  <si>
    <t>GS21/125851</t>
  </si>
  <si>
    <t>248099</t>
  </si>
  <si>
    <t>Primary and Secondary Screening in Inherited Pancreatic Diseases.</t>
  </si>
  <si>
    <t>MO21/142194</t>
  </si>
  <si>
    <t>1003775</t>
  </si>
  <si>
    <t>DISCUS</t>
  </si>
  <si>
    <t>PM21/133892</t>
  </si>
  <si>
    <t>000000</t>
  </si>
  <si>
    <t>Neuropathic pain-0389/0067-Averitas</t>
  </si>
  <si>
    <t>ME21/130270</t>
  </si>
  <si>
    <t>277408</t>
  </si>
  <si>
    <t>CONFORM-OH</t>
  </si>
  <si>
    <t>RR21/130282</t>
  </si>
  <si>
    <t>275187</t>
  </si>
  <si>
    <t>MINIMISE-Pilot</t>
  </si>
  <si>
    <t>HM22/144772</t>
  </si>
  <si>
    <t>305432</t>
  </si>
  <si>
    <t>Real world outcomes using novel agents for AML in the UK</t>
  </si>
  <si>
    <t>VS22/140151</t>
  </si>
  <si>
    <t>280257</t>
  </si>
  <si>
    <t>ARIA - AI Image Guidance for Endovascular Surgery</t>
  </si>
  <si>
    <t>RR22/144055</t>
  </si>
  <si>
    <t>296947</t>
  </si>
  <si>
    <t>Self-assessment of skin in scleroderma in relation to quality of life</t>
  </si>
  <si>
    <t>RH22/145461</t>
  </si>
  <si>
    <t>272506</t>
  </si>
  <si>
    <t>SHED SSc</t>
  </si>
  <si>
    <t>OR22/146234</t>
  </si>
  <si>
    <t>310192</t>
  </si>
  <si>
    <t xml:space="preserve">PMCF Study of the Infinity-Lock™ Button System for ACJ Stabilisation </t>
  </si>
  <si>
    <t>HM22/142163</t>
  </si>
  <si>
    <t>298286</t>
  </si>
  <si>
    <t>BCX9930 in previously C5 treated PNH patients</t>
  </si>
  <si>
    <t>CD22/142782</t>
  </si>
  <si>
    <t>298246</t>
  </si>
  <si>
    <t>MODULAR ATP</t>
  </si>
  <si>
    <t>MO22/147839</t>
  </si>
  <si>
    <t>1004984</t>
  </si>
  <si>
    <t>FIGHT-209</t>
  </si>
  <si>
    <t>HM22/147898</t>
  </si>
  <si>
    <t>312058</t>
  </si>
  <si>
    <t>Estimating Risk of Selected AEs in Pts with VWD Treated with VEYVONDI®</t>
  </si>
  <si>
    <t>NE22/149617</t>
  </si>
  <si>
    <t>312281</t>
  </si>
  <si>
    <t>Endovascular treatment to improve outcomes for Medium Vessel Occlusion</t>
  </si>
  <si>
    <t>UR22/147181</t>
  </si>
  <si>
    <t>302276</t>
  </si>
  <si>
    <t>YORKSURe</t>
  </si>
  <si>
    <t>MB22/147091</t>
  </si>
  <si>
    <t>305160</t>
  </si>
  <si>
    <t>COSTrans-MDRGNB</t>
  </si>
  <si>
    <t>PY22/147275</t>
  </si>
  <si>
    <t>302834</t>
  </si>
  <si>
    <t>The Brain Injury Fatigue Scale: Self versus other/relative ratings</t>
  </si>
  <si>
    <t>HM20/123197</t>
  </si>
  <si>
    <t>265114</t>
  </si>
  <si>
    <t>RADAR (UK-MRA Myeloma XV)</t>
  </si>
  <si>
    <t>ED22/143731</t>
  </si>
  <si>
    <t>296694</t>
  </si>
  <si>
    <t>POSE-D: Guided self-help for eating disorders in T2 diabetes</t>
  </si>
  <si>
    <t>NE22/150545</t>
  </si>
  <si>
    <t>295487</t>
  </si>
  <si>
    <t>Educating healthcare workers and patients using immersive technologies</t>
  </si>
  <si>
    <t>RL22/147343</t>
  </si>
  <si>
    <t>314629</t>
  </si>
  <si>
    <t>CSL Behring AMR BoD study</t>
  </si>
  <si>
    <t>CG22/150734</t>
  </si>
  <si>
    <t>295605</t>
  </si>
  <si>
    <t>Lynch Syndrome Research Registry v1.0</t>
  </si>
  <si>
    <t>NE22/141959</t>
  </si>
  <si>
    <t>289430</t>
  </si>
  <si>
    <t>PREPARE: imPRoving End of life care Practice in stroke cARE, 1.0</t>
  </si>
  <si>
    <t>HM22/145780</t>
  </si>
  <si>
    <t>286785</t>
  </si>
  <si>
    <t>RATinG: Risk Adapted Therapy in Acute GvHD</t>
  </si>
  <si>
    <t>R&amp;I Lead</t>
  </si>
  <si>
    <t>R&amp;I No</t>
  </si>
  <si>
    <t>CSU</t>
  </si>
  <si>
    <t>Status</t>
  </si>
  <si>
    <t>Date Site Invited</t>
  </si>
  <si>
    <t>Date Site Selected</t>
  </si>
  <si>
    <t>Project Type</t>
  </si>
  <si>
    <t>Title</t>
  </si>
  <si>
    <t>R&amp;I Internal Update</t>
  </si>
  <si>
    <t>Waiting (Comments)</t>
  </si>
  <si>
    <t xml:space="preserve">5th Feb 2021 - Requested study update </t>
  </si>
  <si>
    <t>LIP Complete - awaiting CSU Approval on OneForm</t>
  </si>
  <si>
    <t>KSS Approvals</t>
  </si>
  <si>
    <t>LIP Complete, awaiting approval/s</t>
  </si>
  <si>
    <t>Acknowledgement of study sent</t>
  </si>
  <si>
    <t>Ack email forwarded to MK to send.</t>
  </si>
  <si>
    <t xml:space="preserve">contract appears modified but not final from sponsor, for BB to rev once sponsor confirms final version </t>
  </si>
  <si>
    <t>PhD project</t>
  </si>
  <si>
    <t>SA registered, MK to send ACK email and conduct QC</t>
  </si>
  <si>
    <t>Ack email sent to Mark Harrison - waiting on  a copy of the localised OID to be used as agreement</t>
  </si>
  <si>
    <t>Ack email sent, awaiting docs for complete LIP.</t>
  </si>
  <si>
    <t>DSS Complete as evidenced in Correspondence folder - awaiting OneForm Approvals.</t>
  </si>
  <si>
    <t>R&amp;I Ack email sent - awaiting Jade to assign to an R&amp;I Coordinator</t>
  </si>
  <si>
    <t>R&amp;I Ack email sent - awaiting Jade to assign R&amp;I Coordinator</t>
  </si>
  <si>
    <t>R&amp;I Ack email sent - Awaiting Jade to assign R&amp;I Lead</t>
  </si>
  <si>
    <t>R&amp;I Ack email sent - Jade R&amp;I Lead confirmed via email - to QC moving forward</t>
  </si>
  <si>
    <t>R&amp;I Ack email sent - awaiting Jade to assign R&amp;I Lead Coordinator</t>
  </si>
  <si>
    <t>R&amp;I Ack email sent - Awaiting Jade to assign R&amp;I Lead.</t>
  </si>
  <si>
    <t>R&amp;I Ack email sent - awaiting Jade to assign R&amp;I Lead.</t>
  </si>
  <si>
    <t>R&amp;I Ack email sent - R&amp;I Coordinator to QC Moving forward</t>
  </si>
  <si>
    <t>Grant application submitted Dec 2021</t>
  </si>
  <si>
    <t>Liam Confirmed that this study will be done on OneForm 10/12/2020</t>
  </si>
  <si>
    <t xml:space="preserve">Awaiting approvals </t>
  </si>
  <si>
    <t>Sent to MK for initial contract review, LIP Complete</t>
  </si>
  <si>
    <t>Finance Approval
Date Site Confirmed
Open To Recruitment</t>
  </si>
  <si>
    <t>CCC Email Sent</t>
  </si>
  <si>
    <t>study set-up was halted - need to reach out for an update</t>
  </si>
  <si>
    <t>awaiting o/s study info / awaiting KSS / requested initial contract review from BB</t>
  </si>
  <si>
    <t>Contracts/budget contact: L.GordonSmith@Medpace.com (Lucy Gordon Smith)</t>
  </si>
  <si>
    <t>research team not yet able to start set up</t>
  </si>
  <si>
    <t xml:space="preserve">Emailed Matthew to confirm OneForm details, and to advise that a Local contact based at LTHT may be required in order to set-up a OF account and apply for the CSU approval required. 13/4/21
Clean IRAS form and update on CSU approval requested 21/1/22 </t>
  </si>
  <si>
    <t>Awaiting OneForm Approvals</t>
  </si>
  <si>
    <t xml:space="preserve">Awaiting information from local team  </t>
  </si>
  <si>
    <t>LIP complete, provided info ONE FORM, awaiting KSS Approvals</t>
  </si>
  <si>
    <t>awaiting o/s study info</t>
  </si>
  <si>
    <t>Zaz spoke to Nazya - confirmed OneForm pre-requisites appear to have been met - OID to be used as agreement.</t>
  </si>
  <si>
    <t>SA registered - MK to send ACK email</t>
  </si>
  <si>
    <t>Breast Screening Research email: leedsth-tr.breastscreeningresearch@nhs.net</t>
  </si>
  <si>
    <t>LIP Complete - Awaiting Approvals - Forwarded to MK for initial review.</t>
  </si>
  <si>
    <t>ack sent QC done, 1st draft CTA to rev  update: study team not able to start set up yet</t>
  </si>
  <si>
    <t>SJUH is main site, but LGI local page is being used as the SJUH page cannot be edited as its under different ownership + EDGE wont allow creation of another SJUH local page.</t>
  </si>
  <si>
    <t>Study registered but unassigned untill Jade confirms(R&amp;I coordinator), email not yet sent</t>
  </si>
  <si>
    <t>SA registered and sent ACK email / awaiting Del Log / awaiting KSS</t>
  </si>
  <si>
    <t>R&amp;I Study Ack email sent - Rita to complete QC moving forwards</t>
  </si>
  <si>
    <t>SA registered - to be assigned a coordinator</t>
  </si>
  <si>
    <t>R&amp;I Acknowledgement email sent - awaiting confirmation of R&amp;I Lead to move forward</t>
  </si>
  <si>
    <t>Study registered but unassigned untill Jade confirms(R&amp;I coordinator), email sent</t>
  </si>
  <si>
    <t>R&amp;I Ack email sent - awaiting Jade to assign to a coordinator.</t>
  </si>
  <si>
    <t>R&amp;I acknowledgment email sent/awaiting Jade to assign to a Coordinator</t>
  </si>
  <si>
    <t>R&amp;I Ack email sent - awaiting Jade to assign R&amp;I Lead</t>
  </si>
  <si>
    <t>14th Oct 2020 - awaiting LIP, messing in email trails - see correspondence</t>
  </si>
  <si>
    <t>Only protocol received, asked Cath M to update with full LIP - see correspondence. R&amp;I Lead will be Sylvia going forward.</t>
  </si>
  <si>
    <t>M.Baum fwd docs in personal correspondence - must review</t>
  </si>
  <si>
    <t>contract: ShahzadAlima@prahs.com</t>
  </si>
  <si>
    <t>educational project</t>
  </si>
  <si>
    <t>contracts &amp; budget: Aisling Hagan A.Hagan@Medpace.com</t>
  </si>
  <si>
    <t>approvals are being arranged via OneForm 24/02/2021</t>
  </si>
  <si>
    <t>R&amp;I Ack email sent - Liam to complete QC</t>
  </si>
  <si>
    <t>awaiting local approvals / CTA revd. some queries to resolve internally then liaise with CRO</t>
  </si>
  <si>
    <t xml:space="preserve">29th April 2021 - Finance? - See correspondence </t>
  </si>
  <si>
    <t xml:space="preserve">budget/contract contact: mandisa.mangwendeza@msd.com </t>
  </si>
  <si>
    <t>contracts/budget: WilliamsSam@prahs.com</t>
  </si>
  <si>
    <t>awaiting KSS approvals</t>
  </si>
  <si>
    <t>awaiting o/s study info / awaiting KSS</t>
  </si>
  <si>
    <t>awaiting KSS</t>
  </si>
  <si>
    <t>Acknowledgment Email Sent</t>
  </si>
  <si>
    <t>SA registered and sent ACK email1, LT to conduct QC</t>
  </si>
  <si>
    <t>R&amp;I Ack email sent - Liam to QC moving forwards</t>
  </si>
  <si>
    <t>CSU Approval
Date Site Confirmed by sponsor
Date Site Confirmed
SIV Date
Open To Recruitment Date</t>
  </si>
  <si>
    <t>Radiotherapy - IRMER required</t>
  </si>
  <si>
    <t>IRMER and Finance still required; pre-OneForm study.</t>
  </si>
  <si>
    <t>Spoke to RN Neil confirmed CSU Approval - &amp; FE Agreement still required -  also require Completed Del Log &amp; GCPs as CTIMP.</t>
  </si>
  <si>
    <t>Del log for complete LIP &amp; Local approvals.</t>
  </si>
  <si>
    <t>IRMER received - ready for contract signatures. 
Sponsor has confirmed are happy for wet signature and sharing of pdf version of final document.</t>
  </si>
  <si>
    <t>Looking to open to recruitment in January 2021. Signed contract received. Requires delegation log to issue CCC - requested from study team.</t>
  </si>
  <si>
    <t>Signed delegation log received and uploaded.</t>
  </si>
  <si>
    <t>only draft protocol submitted, requested all o/s docs and information (see correspondence)
LIP received (not complete) - uploaded docs and asked IS to request the remaining o/s information and docs</t>
  </si>
  <si>
    <t>Edited contract sent to sponsor for assessment; awaiting local KSS via OneForm</t>
  </si>
  <si>
    <t>SA uploaded the updated LIP -&gt; IS to conduct QC</t>
  </si>
  <si>
    <t>Direct input with LTHT and Happyr Health team; needs to be set up as though a commercial study. Pilot agreement has been signed. Contract with sponsor for final approval pre-signature.</t>
  </si>
  <si>
    <t>Contract with sponsor for confirmation is acceptable; waiting for Neuroscience CSU approval.</t>
  </si>
  <si>
    <t>Update from Bex/Chris McK, study to be raised at next week's Bronze Command meeting re plans moving forward.</t>
  </si>
  <si>
    <t>Awaiting reply to Ack email for Docs/Key Data.</t>
  </si>
  <si>
    <t>Medical Devices not required as is using CE labelled device</t>
  </si>
  <si>
    <t>Complete</t>
  </si>
  <si>
    <t>Awaiting contract via Docusign
ECG was outstanding but has now been signed off - 12/05/2022.</t>
  </si>
  <si>
    <t>Waiting for contract to come via Docusign</t>
  </si>
  <si>
    <t>OiD completed and approved by sponsor</t>
  </si>
  <si>
    <t>Completed</t>
  </si>
  <si>
    <t>Registration and OneForm e-mails sent.  All files received and uploaded. Awaiting local KSS approvals.</t>
  </si>
  <si>
    <t>Requires localised OiD - OneForm link info requested before can send out e-mail 2</t>
  </si>
  <si>
    <t>One Form link awaiting extra information to complete LIP</t>
  </si>
  <si>
    <t>Local approvals required.</t>
  </si>
  <si>
    <t>Local approvals required</t>
  </si>
  <si>
    <t xml:space="preserve">No objection / conditional study.
Finance approval is required as money is coming to site. </t>
  </si>
  <si>
    <t>Finance approval as money is coming to site; awaiting OiD dates check by sponsor..</t>
  </si>
  <si>
    <t>Registration and OneForm confirmation e-mails have been sent.  Study is on OneForm and ready to be set up.</t>
  </si>
  <si>
    <t>Study registration &amp; OneForm e-mails sent out to study set up team.
Pathology approval is not required for CCC - confirmed by Path Labs team.</t>
  </si>
  <si>
    <t>OneForm e-mail required</t>
  </si>
  <si>
    <t>Registration and OneForm e-mails sent out. Medical devices approval has been noted as required - not sure if is required but have highlighted with set up team to confirm.</t>
  </si>
  <si>
    <t>Information received requested in registration letter - should now be on OneForm</t>
  </si>
  <si>
    <t>Contacted via different PIs / routes.  Agreed for Jo Lumsden to take on as lead.</t>
  </si>
  <si>
    <t>Requires SoECAT to be signed / authorised, so is in feasibility not active set up</t>
  </si>
  <si>
    <t>Requires data access committee approval; Registration and OneForm e-mails have been sent out.</t>
  </si>
  <si>
    <t>Data access will be required as no CF (waiver provided).</t>
  </si>
  <si>
    <t xml:space="preserve">Needs confirmation regarding delegation log - CI is local </t>
  </si>
  <si>
    <t>Registration and OneForm e-mails sent - approval now required from local team.</t>
  </si>
  <si>
    <t>LIP complete.  Require local recruitment start and estimated end date.</t>
  </si>
  <si>
    <t>LIP complete - estimated local activity dates needed</t>
  </si>
  <si>
    <t>Needs delegation log and confirmation of local RN</t>
  </si>
  <si>
    <t>Initial registration e-mail sent out; requires delegation log and extra information for OneForm e-mail</t>
  </si>
  <si>
    <t>LIP documentation received</t>
  </si>
  <si>
    <t>LIP requires completion</t>
  </si>
  <si>
    <t>Awaiting information for OneForm</t>
  </si>
  <si>
    <t>Jade putting this study through one form 14/12/20</t>
  </si>
  <si>
    <t>Contract/budget person: madeline.fielder@roche.com</t>
  </si>
  <si>
    <t>Awaiting approvals - forwarded agreement to SH for review.</t>
  </si>
  <si>
    <t>LIP Complete - awaiting approvals - forwarded contract to MK for initial review.</t>
  </si>
  <si>
    <t>LIP Complete - Awaiting OneForm Approvals.</t>
  </si>
  <si>
    <t>Setting up EDGE and OneForm process.</t>
  </si>
  <si>
    <t>Sent ack email to IS on 28/10/21, sent an email in new format with cc' DC</t>
  </si>
  <si>
    <t>Resolving KSS approvals before moving to finance and contract reviews.</t>
  </si>
  <si>
    <t>all KSS approvals in place - requested contract review from MK - waiting for finance details to be confirmed</t>
  </si>
  <si>
    <t xml:space="preserve">query contract modifications </t>
  </si>
  <si>
    <t>SH done QC, BB revd CTA</t>
  </si>
  <si>
    <t xml:space="preserve">Awaiting Planned end date &amp; recruitment target </t>
  </si>
  <si>
    <t>LIP Complete - awaiting approvals - agreement forwarded to MK for initial review</t>
  </si>
  <si>
    <t>CCC issued 13/09/2021</t>
  </si>
  <si>
    <t>awaiting o/s study information and localised OID / awaiting local approvals</t>
  </si>
  <si>
    <t>awaiting o/s study info / awaiting KSS approvals / contract reviewed</t>
  </si>
  <si>
    <t>awaiting o/s study info and docs / awaiting KSS approvals / requested initial contract check from MK</t>
  </si>
  <si>
    <t>awaiting KSS approvals / contract reviewed and localised</t>
  </si>
  <si>
    <t xml:space="preserve">awaiting HRA approval letter / awaiting KSS approvals </t>
  </si>
  <si>
    <t>'no objection' study</t>
  </si>
  <si>
    <t>Ack email sent - awaiting key data/approvals.</t>
  </si>
  <si>
    <t>Ack email sent - LIP Complete - Sponsor POC Alex liaising with BB/Yudish directly re Agreement review/Budget</t>
  </si>
  <si>
    <t>Ack email sent - awaiting key data and then approvals - study is likely to require DAC review</t>
  </si>
  <si>
    <t>awaiting o/s study docs and info / awaiting KSS approvals / requested R-DIT involvement</t>
  </si>
  <si>
    <t xml:space="preserve">Sent ack email to DC 4/11/21 </t>
  </si>
  <si>
    <t>awaiting o/s study info / awaiting KSS / requested initial contract check from JM</t>
  </si>
  <si>
    <t>Forwarded Draft Ack email to MK to send.</t>
  </si>
  <si>
    <t>Data Agreement in contracts folder</t>
  </si>
  <si>
    <t>Study registered but unassigned untill Jade confirms(R&amp;I coordinator) and email sent</t>
  </si>
  <si>
    <t>Just for NOTES</t>
  </si>
  <si>
    <t>R&amp;I Acknowledgement email sent - awaiting Jade to assign to R&amp;I Lead Coordinator</t>
  </si>
  <si>
    <t>UNASIGNED</t>
  </si>
  <si>
    <t>Date Site Confirmed</t>
  </si>
  <si>
    <t>Open</t>
  </si>
  <si>
    <t>NE21/136716</t>
  </si>
  <si>
    <t>UK Chiari 1 Study</t>
  </si>
  <si>
    <t>RR21/127403</t>
  </si>
  <si>
    <t>The ALTO study version 1.0</t>
  </si>
  <si>
    <t>NE21/140691</t>
  </si>
  <si>
    <t>COVID-19 and Multiple Sclerosis Disease Modifying Therapies v1.0</t>
  </si>
  <si>
    <t>ME20/129182</t>
  </si>
  <si>
    <t>Clinical effectiveness of the Patient Wellness Questionnaire</t>
  </si>
  <si>
    <t>RI21/130219</t>
  </si>
  <si>
    <t>Digital-My Arm Pain Programme (D-MAPP) - Version 1.0</t>
  </si>
  <si>
    <t>PA18/113118</t>
  </si>
  <si>
    <t>Role of Sarcopenia in Paediatric Non-Alcoholic Fatty Liver Disease</t>
  </si>
  <si>
    <t>PT19/125837</t>
  </si>
  <si>
    <t>Assessing Personalised Airway Clearance Techniques in PCD</t>
  </si>
  <si>
    <t>GA19/122475</t>
  </si>
  <si>
    <t>The Efficacy and Safety of the SB Knife Jr. for colorectal ESD</t>
  </si>
  <si>
    <t>VS19/123724</t>
  </si>
  <si>
    <t>Patient resilience in vascular surgery_Version 1</t>
  </si>
  <si>
    <t>CR19/126381</t>
  </si>
  <si>
    <t>iWorkSmart survey: Share opinion about using own smart devices at work</t>
  </si>
  <si>
    <t>GA19/126803</t>
  </si>
  <si>
    <t>A longitudinal study of reproductive choices in women with IBD</t>
  </si>
  <si>
    <t>RL19/128836</t>
  </si>
  <si>
    <t>Hypothermic Oxygenated Perfusion for DCD Kidneys: A Multi-centre Trial</t>
  </si>
  <si>
    <t>MO20/129427</t>
  </si>
  <si>
    <t>Real World Evidence Alliance at Leeds: Ovarian cancer 1.0</t>
  </si>
  <si>
    <t>MO20/129461</t>
  </si>
  <si>
    <t>Real World Evidence Alliance at Leeds: Multiple Myeloma 1.0</t>
  </si>
  <si>
    <t>MB20/129945</t>
  </si>
  <si>
    <t>Role of Clostridium difficile in infant diarrhoea Version 1.0</t>
  </si>
  <si>
    <t>NE20/130005</t>
  </si>
  <si>
    <t>MS-PROACTIVE</t>
  </si>
  <si>
    <t>GA20/134691</t>
  </si>
  <si>
    <t>Colonoscopy and new technology experiences and perceptions</t>
  </si>
  <si>
    <t>CD20/130778</t>
  </si>
  <si>
    <t>MOTIVATE AI</t>
  </si>
  <si>
    <t>MO20/129655</t>
  </si>
  <si>
    <t>RCD-Onc: Cancer Outcome Prediction</t>
  </si>
  <si>
    <t>ED20/134893</t>
  </si>
  <si>
    <t>Hyper Aid PLUS</t>
  </si>
  <si>
    <t>EN21/138414</t>
  </si>
  <si>
    <t>Amyloid Proteins in Medullary Thyroid Cancer and Laryngeal Amyloidosis</t>
  </si>
  <si>
    <t>CO20/129681</t>
  </si>
  <si>
    <t>PREHABS - Prehabilitation Radiotherapy Exercise, smoking Habit cessation And Balanced diet Study.</t>
  </si>
  <si>
    <t>RL21/138356</t>
  </si>
  <si>
    <t>Decision making about Living Kidney Donation - DEAL KD study</t>
  </si>
  <si>
    <t>GS21/138922</t>
  </si>
  <si>
    <t>Adult Theatres &amp; Anaesthesia</t>
  </si>
  <si>
    <t>Wound Catheter Vs LA Bolus in Renal Transplant: RCT</t>
  </si>
  <si>
    <t>PA21/139775</t>
  </si>
  <si>
    <t>PRIM-SDR</t>
  </si>
  <si>
    <t>PM21/140222</t>
  </si>
  <si>
    <t>PREDICT MF - Diagnostic utility of medial branch blocks for ReActiv8 response</t>
  </si>
  <si>
    <t>CD21/140756</t>
  </si>
  <si>
    <t>LOCAL ECG</t>
  </si>
  <si>
    <t>ED21/143292</t>
  </si>
  <si>
    <t>Adrenal Insufficiency &amp; Covid Vaccination questionnaire</t>
  </si>
  <si>
    <t>Debbie Mawer</t>
  </si>
  <si>
    <t>MW19/123507</t>
  </si>
  <si>
    <t>Cerclage after full dilatation caesarean section</t>
  </si>
  <si>
    <t>MW19/90246</t>
  </si>
  <si>
    <t>TTTS Registry</t>
  </si>
  <si>
    <t>CO19/123690</t>
  </si>
  <si>
    <t>TORPEdO</t>
  </si>
  <si>
    <t>MO20/125588</t>
  </si>
  <si>
    <t>STRASS 2 (1809-STBSG)</t>
  </si>
  <si>
    <t>MO21/135704</t>
  </si>
  <si>
    <t>TransRAMPART</t>
  </si>
  <si>
    <t>MO21/140200</t>
  </si>
  <si>
    <t xml:space="preserve">MK-4280A Versus Standard of Care in Previously Treated Metastatic PD-L1 positive CRC </t>
  </si>
  <si>
    <t>CO21/126811</t>
  </si>
  <si>
    <t>Melanoma Wide Excision Trial - MelMarT-II</t>
  </si>
  <si>
    <t>CO21/142804</t>
  </si>
  <si>
    <t>Cancer Experiences during the COVID-19 Pandemic Version 1</t>
  </si>
  <si>
    <t>MO21/135247</t>
  </si>
  <si>
    <t xml:space="preserve">The ANTHEM Feasibility Study </t>
  </si>
  <si>
    <t>MO22/148600</t>
  </si>
  <si>
    <t>FOxTROT Platform</t>
  </si>
  <si>
    <t>MO19/126719</t>
  </si>
  <si>
    <t>EORTC 1617-QLG-BCG</t>
  </si>
  <si>
    <t>VS19/105364</t>
  </si>
  <si>
    <t>Surgical Wounds Healing By Secondary Intention - 2</t>
  </si>
  <si>
    <t>OR19/113326</t>
  </si>
  <si>
    <t>KARDS - Knee ARthroplasty versus joint Distraction Study</t>
  </si>
  <si>
    <t>PO19/121964</t>
  </si>
  <si>
    <t>Childhood cancer diagnosis</t>
  </si>
  <si>
    <t>MO20/107970</t>
  </si>
  <si>
    <t>MONITOR.</t>
  </si>
  <si>
    <t>MO20/122696</t>
  </si>
  <si>
    <t>ATRiUM</t>
  </si>
  <si>
    <t>MO20/129983</t>
  </si>
  <si>
    <t>Phase I/IIa trial of ChAdOx1 &amp; MVA vaccines against MAGE-A3 &amp; NY-ESO-1</t>
  </si>
  <si>
    <t>PA20/127484</t>
  </si>
  <si>
    <t>CRAFFT – Children’s Radius Acute Fracture Fixation Trial</t>
  </si>
  <si>
    <t>MO19/126566</t>
  </si>
  <si>
    <t>Tessa Jowell BRAIN MATRIX - Platform Study</t>
  </si>
  <si>
    <t>MO20/133140</t>
  </si>
  <si>
    <t>Long-term implications of rare brain tumours</t>
  </si>
  <si>
    <t>CO20/135036</t>
  </si>
  <si>
    <t>INCMGA 0012-303 - POD1UM-303</t>
  </si>
  <si>
    <t>PL20/132836</t>
  </si>
  <si>
    <t>Fractures of Adult metaCarpal shafTS (FACTS)</t>
  </si>
  <si>
    <t>MO20/135554</t>
  </si>
  <si>
    <t xml:space="preserve">Social Integration After a Cancer Diagnosis </t>
  </si>
  <si>
    <t>PA20/128688</t>
  </si>
  <si>
    <t>MOPPEt</t>
  </si>
  <si>
    <t>CO21/136991</t>
  </si>
  <si>
    <t>CODAK: An observational study in NSCLC patients receiving durvalumab</t>
  </si>
  <si>
    <t>MO20/136412</t>
  </si>
  <si>
    <t xml:space="preserve">CANVAS: Cancer surveillance and support </t>
  </si>
  <si>
    <t>MO21/111484</t>
  </si>
  <si>
    <t>IMreal</t>
  </si>
  <si>
    <t>CO20/126511</t>
  </si>
  <si>
    <t>Improving patient experience and outcomes in bowel cancer screening</t>
  </si>
  <si>
    <t>PA20/136726</t>
  </si>
  <si>
    <t>Psychosocial access to kidney transplantation in children</t>
  </si>
  <si>
    <t>MO21/123898</t>
  </si>
  <si>
    <t>Development of a questionnaire for AYAs (14-39 years) with cancer</t>
  </si>
  <si>
    <t>PO20/135267</t>
  </si>
  <si>
    <t>QLQ-C30 Validation</t>
  </si>
  <si>
    <t>CO21/139651</t>
  </si>
  <si>
    <t>A Phase 1 Study Exploring the Safety, Tolerability, Pharmacokinetics, and  Pharmacodynamics of INCB099318 in Participants With Select Advanced Solid Tumors</t>
  </si>
  <si>
    <t>MO21/129622</t>
  </si>
  <si>
    <t>ART27.13-100</t>
  </si>
  <si>
    <t>AN21/135709</t>
  </si>
  <si>
    <t>Adult Critical Care</t>
  </si>
  <si>
    <t>UK-ROX</t>
  </si>
  <si>
    <t>PO21/137656</t>
  </si>
  <si>
    <t>C-POS cognitive interview study</t>
  </si>
  <si>
    <t>PO21/129891</t>
  </si>
  <si>
    <t xml:space="preserve">Development of a decision aid for parents </t>
  </si>
  <si>
    <t>CO21/138704</t>
  </si>
  <si>
    <t>AVA6000 in Patients with FAP Positive Solid Tumours</t>
  </si>
  <si>
    <t>PA21/128681</t>
  </si>
  <si>
    <t>International Congenital Lung Malformations Registry</t>
  </si>
  <si>
    <t>PA21/132831</t>
  </si>
  <si>
    <t>UNICORNS: Uveitis in childhood</t>
  </si>
  <si>
    <t>CD20/130573</t>
  </si>
  <si>
    <t>Optimising pacing for contractility 2</t>
  </si>
  <si>
    <t>OP20/131960</t>
  </si>
  <si>
    <t>The ASTUTE Trial</t>
  </si>
  <si>
    <t>RR20/133902</t>
  </si>
  <si>
    <t>Systemic sclerosis-0004/0081-Mitsubishi Pharma Corporation</t>
  </si>
  <si>
    <t>CO19/121741</t>
  </si>
  <si>
    <t>BRIOChe</t>
  </si>
  <si>
    <t>RD21/140747</t>
  </si>
  <si>
    <t xml:space="preserve">Micrima MARIA Data collection for machine learning </t>
  </si>
  <si>
    <t>CS21/136358</t>
  </si>
  <si>
    <t>Pastoral, spiritual and religious care of children facing end of life</t>
  </si>
  <si>
    <t>OR21/137396</t>
  </si>
  <si>
    <t>ROWTATE - Work Package 3 &amp; 4 - v1.0</t>
  </si>
  <si>
    <t>RL21/138856</t>
  </si>
  <si>
    <t xml:space="preserve">Liver transplantation in patients with Acute-on-Chronic liver failure </t>
  </si>
  <si>
    <t>NE21/142155</t>
  </si>
  <si>
    <t>TRIUMPH: Preventive Treatment of Migraine Registry: Version (a)</t>
  </si>
  <si>
    <t>OP21/140380</t>
  </si>
  <si>
    <t>GR42691 AVONELLE-X</t>
  </si>
  <si>
    <t>DM21/140819</t>
  </si>
  <si>
    <t>POSITIVE Psoriasis Study assessing use of tildrakizumab in RWE setting</t>
  </si>
  <si>
    <t>CO21/141636</t>
  </si>
  <si>
    <t>Optimising acute oncology services for people with dementia.</t>
  </si>
  <si>
    <t>RL21/142445</t>
  </si>
  <si>
    <t>SELINA</t>
  </si>
  <si>
    <t>RL21/142539</t>
  </si>
  <si>
    <t>Pearl</t>
  </si>
  <si>
    <t>NE21/140612</t>
  </si>
  <si>
    <t>Collar or no collar for peg fracture</t>
  </si>
  <si>
    <t>NE21/129478</t>
  </si>
  <si>
    <t>NEuRoMS Work Package 2i Observational Study</t>
  </si>
  <si>
    <t>GA21/124490</t>
  </si>
  <si>
    <t>Colorectal Cancer Cohort Study (COLO-COHORT)</t>
  </si>
  <si>
    <t>GS21/144194</t>
  </si>
  <si>
    <t>Perfused Liver Utilisation Study (PLUS)  v1.0 13/08/2021</t>
  </si>
  <si>
    <t>DM21/143720</t>
  </si>
  <si>
    <t>BE HEARD EXTENSION</t>
  </si>
  <si>
    <t>NE21/139731</t>
  </si>
  <si>
    <t>Clinician attitudes to common neurological conditions</t>
  </si>
  <si>
    <t>RL21/130200</t>
  </si>
  <si>
    <t>The UNPACK Study: Phase 2</t>
  </si>
  <si>
    <t>CD21/94665</t>
  </si>
  <si>
    <t>CE-MARC 3</t>
  </si>
  <si>
    <t>RM21/113071</t>
  </si>
  <si>
    <t>TIPAL</t>
  </si>
  <si>
    <t>GS21/142410</t>
  </si>
  <si>
    <t xml:space="preserve">CP340 SUN-Study  </t>
  </si>
  <si>
    <t>Socket Sense</t>
  </si>
  <si>
    <t>RL21/142905</t>
  </si>
  <si>
    <t>TrUSt-NAFLD</t>
  </si>
  <si>
    <t>NE21/143913</t>
  </si>
  <si>
    <t>ADAMS</t>
  </si>
  <si>
    <t>RR21/140954</t>
  </si>
  <si>
    <t>PsABIOnd</t>
  </si>
  <si>
    <t>CR21/146526</t>
  </si>
  <si>
    <t>Corporate</t>
  </si>
  <si>
    <t>U-INConti</t>
  </si>
  <si>
    <t>AN22/142171</t>
  </si>
  <si>
    <t>SNAP3:Frailty &amp; delirium</t>
  </si>
  <si>
    <t>NP22/147276</t>
  </si>
  <si>
    <t>The Predictability of RBANS from the TOPF and Demographic variables</t>
  </si>
  <si>
    <t>RI22/140016</t>
  </si>
  <si>
    <t>HEAL-COVID trial</t>
  </si>
  <si>
    <t>DT22/136541</t>
  </si>
  <si>
    <t>DECIDE</t>
  </si>
  <si>
    <t>ED22/144821</t>
  </si>
  <si>
    <t xml:space="preserve">Individualised patieNt care and treatment FOR MatErnal Diabetes </t>
  </si>
  <si>
    <t>MW22/148107</t>
  </si>
  <si>
    <t>Strengthening Antenatal Care Resilience in the Face of Pandemics (SARA)</t>
  </si>
  <si>
    <t>RL19/125726</t>
  </si>
  <si>
    <t>People’s Involvement in Family Member’s Chronic Kidney Disease Choices</t>
  </si>
  <si>
    <t>GS19/108546</t>
  </si>
  <si>
    <t>ALLEGRO</t>
  </si>
  <si>
    <t>PA19/110490</t>
  </si>
  <si>
    <t>Trial Net (TN22)</t>
  </si>
  <si>
    <t>RL20/128965</t>
  </si>
  <si>
    <t>The SPRING Study</t>
  </si>
  <si>
    <t>ID20/130830</t>
  </si>
  <si>
    <t>RECOVERY trial</t>
  </si>
  <si>
    <t>ID20/131954</t>
  </si>
  <si>
    <t xml:space="preserve">Adaptive COVID-19 Treatment Trial (ACTT) </t>
  </si>
  <si>
    <t>AE20/13376</t>
  </si>
  <si>
    <t>The PRIEST Study</t>
  </si>
  <si>
    <t>ID20/132096</t>
  </si>
  <si>
    <t>COVID19 in recipients of allogeneic stem cell transplantation</t>
  </si>
  <si>
    <t>RM20/111476</t>
  </si>
  <si>
    <t>A randomised study of QBW251 in patients with bronchiectasis</t>
  </si>
  <si>
    <t>HM20/133458</t>
  </si>
  <si>
    <t>Glofitamab in Relapsed/Refractory DLBCL (GO41944)</t>
  </si>
  <si>
    <t>HM20/135906</t>
  </si>
  <si>
    <t>APPLY-PNH</t>
  </si>
  <si>
    <t>OP21/133782</t>
  </si>
  <si>
    <t>COMINO</t>
  </si>
  <si>
    <t>MO21/137238</t>
  </si>
  <si>
    <t>Study of T3P-Y058-739, a GM strain of the bacterium Yersinia enterocolitica, in patient with adv ST</t>
  </si>
  <si>
    <t>RD20/137820</t>
  </si>
  <si>
    <t>HOPE4LIVER - CSP1473</t>
  </si>
  <si>
    <t>RM21/123302</t>
  </si>
  <si>
    <t>Observational study of benralizumab in UK patients with severe asthma</t>
  </si>
  <si>
    <t>HM21/140524</t>
  </si>
  <si>
    <t>COMMODORE 2</t>
  </si>
  <si>
    <t>HM21/136172</t>
  </si>
  <si>
    <t>PROMise</t>
  </si>
  <si>
    <t>CD21/139592</t>
  </si>
  <si>
    <t>iCorMicA - Stratified medicine in angina</t>
  </si>
  <si>
    <t>HM21/139535</t>
  </si>
  <si>
    <t>Safety and effects of pozelimab and cemdisiran in patients with PNH</t>
  </si>
  <si>
    <t>GA21/127218</t>
  </si>
  <si>
    <t>Brains, Bowels and Babies: pilot study</t>
  </si>
  <si>
    <t>RM21/139811</t>
  </si>
  <si>
    <t>COVID-19 antibody responses in Cystic Fibrosis patients</t>
  </si>
  <si>
    <t>CD21/140523</t>
  </si>
  <si>
    <t>SAPIEN 3 Ultra EU Post-Market Observational Study</t>
  </si>
  <si>
    <t>VS21/128202</t>
  </si>
  <si>
    <t>DOMINO-DFU</t>
  </si>
  <si>
    <t>CD21/142334</t>
  </si>
  <si>
    <t>POLESTAR Trial</t>
  </si>
  <si>
    <t>RL21/141951</t>
  </si>
  <si>
    <t>MAESTRO</t>
  </si>
  <si>
    <t>AN21/140869</t>
  </si>
  <si>
    <t>BIS-TBI</t>
  </si>
  <si>
    <t>RL21/142670</t>
  </si>
  <si>
    <t>MORE-2</t>
  </si>
  <si>
    <t>VS21/138180</t>
  </si>
  <si>
    <t>ACCess study</t>
  </si>
  <si>
    <t>OP21/142257</t>
  </si>
  <si>
    <t>GALE - Phase 3 GA Extension Study</t>
  </si>
  <si>
    <t>MW21/141657</t>
  </si>
  <si>
    <t>Preg-Cov</t>
  </si>
  <si>
    <t>IM21/138800</t>
  </si>
  <si>
    <t>KVD824</t>
  </si>
  <si>
    <t>OP21/142083</t>
  </si>
  <si>
    <t>OPT-302-1005 (COAST) Phase 3 study of OPT-302 with aflibercept in neovascular AMD</t>
  </si>
  <si>
    <t>OP21/108196</t>
  </si>
  <si>
    <t>LONG TERM FOLLOW-UP GENE THERAPY STUDY FOR XLRP RPGR</t>
  </si>
  <si>
    <t>UR21/106190</t>
  </si>
  <si>
    <t>PURSUIT</t>
  </si>
  <si>
    <t>RR21/137587</t>
  </si>
  <si>
    <t>Gazyva in Extrarenal Lupus</t>
  </si>
  <si>
    <t>AE21/133497</t>
  </si>
  <si>
    <t>CRASH-4</t>
  </si>
  <si>
    <t>ED21/139538</t>
  </si>
  <si>
    <t>V1 STRATUS Study</t>
  </si>
  <si>
    <t>RR21/142676</t>
  </si>
  <si>
    <t>STAR: Guselkumab in Psoriatic Arthritis Axial Disease</t>
  </si>
  <si>
    <t>RM21/125144</t>
  </si>
  <si>
    <t>Morphine And BrEathLessness trial (MABEL)</t>
  </si>
  <si>
    <t>PA21/142737</t>
  </si>
  <si>
    <t>Invasive mechanical ventilation for acute viral bronchiolitis</t>
  </si>
  <si>
    <t>HM21/135217</t>
  </si>
  <si>
    <t>BGB-3111-LTE1</t>
  </si>
  <si>
    <t>CD21/144221</t>
  </si>
  <si>
    <t>The ShortCut™ Study Protocol</t>
  </si>
  <si>
    <t>PA21/139870</t>
  </si>
  <si>
    <t>UK HRQoL study for children and adolescents with XLH v1.0</t>
  </si>
  <si>
    <t>OG21/111352</t>
  </si>
  <si>
    <t xml:space="preserve">The CERM Trial </t>
  </si>
  <si>
    <t>MO21/100370</t>
  </si>
  <si>
    <t>ATX-MAP-001 Achilles Tx Tissue Research Protocol</t>
  </si>
  <si>
    <t>RM21/141722</t>
  </si>
  <si>
    <t>A Phase 3 Study of VX-121 Combination Therapy in Subjects With Cystic Fibrosis Heterozygous</t>
  </si>
  <si>
    <t>NE21/142298</t>
  </si>
  <si>
    <t xml:space="preserve">OPTIMISE:MS – Pregnancy Registry </t>
  </si>
  <si>
    <t>RL21/137013</t>
  </si>
  <si>
    <t>Polycystic Liver Disease Registry</t>
  </si>
  <si>
    <t>RR21/145730</t>
  </si>
  <si>
    <t>Musculoskeletal Pain in Long COVID (MUSLOC)</t>
  </si>
  <si>
    <t>HM21/143679</t>
  </si>
  <si>
    <t>Efficacy, safety and PK of rilzabrutinib in patients with wAIHA (ACT17209)</t>
  </si>
  <si>
    <t>DI21/144287</t>
  </si>
  <si>
    <t>Palliative management of malignant bowel obstruction.</t>
  </si>
  <si>
    <t>RM21/141638</t>
  </si>
  <si>
    <t xml:space="preserve">VX20-121-103 </t>
  </si>
  <si>
    <t>UR22/145631</t>
  </si>
  <si>
    <t>A Study to Evaluate Lumasiran in Adults with Recurrent Calcium Oxalate Kidney Stone Disease</t>
  </si>
  <si>
    <t>AN22/144975</t>
  </si>
  <si>
    <t>SAPPHIRE - Safe Antimicrobial ProPhylaxis for surgery study</t>
  </si>
  <si>
    <t>AN22/129552</t>
  </si>
  <si>
    <t>VITAL</t>
  </si>
  <si>
    <t>PA20/133935</t>
  </si>
  <si>
    <t>Biliary Atresia Odevixibat Liver Disease (BOLD)</t>
  </si>
  <si>
    <t>PO20/137063</t>
  </si>
  <si>
    <t>ALXN-1210-TMA-314</t>
  </si>
  <si>
    <t>HM21/138832</t>
  </si>
  <si>
    <t>OCTAVE (V1.0, 02-Feb-2021)</t>
  </si>
  <si>
    <t>PA21/138613</t>
  </si>
  <si>
    <t>The CF STORM Trial</t>
  </si>
  <si>
    <t>DT21/141392</t>
  </si>
  <si>
    <t>The short and long-term effects of nitrous oxide/oxygen sedation as compared with general anaesthesia on children’s future level of dental anxiety and acceptance of dental treatment</t>
  </si>
  <si>
    <t>PA21/142170</t>
  </si>
  <si>
    <t>DESTINY: del Nido versus St Thomas' blood cardioplegia in the young</t>
  </si>
  <si>
    <t>PO21/138933</t>
  </si>
  <si>
    <t>Reproductive function in TYA cancer survivors. (The PROTECT study)</t>
  </si>
  <si>
    <t>PA21/139042</t>
  </si>
  <si>
    <t>Chatbot for young people with type 1 diabetes mellitus</t>
  </si>
  <si>
    <t>PA21/139078</t>
  </si>
  <si>
    <t>PADDINGToN  Version 1.0</t>
  </si>
  <si>
    <t>PS21/141566</t>
  </si>
  <si>
    <t>Long term complications of paediatric blunt abdominal trauma</t>
  </si>
  <si>
    <t>PO21/146288</t>
  </si>
  <si>
    <t>Understanding the social outcomes of childhood cancer survivors</t>
  </si>
  <si>
    <t>OR21/144845</t>
  </si>
  <si>
    <t>NON-STOP</t>
  </si>
  <si>
    <t>PO22/147722</t>
  </si>
  <si>
    <t>The UK SSPedi study</t>
  </si>
  <si>
    <t>PA22/148212</t>
  </si>
  <si>
    <t>Models of care for Children with Medical Complexity</t>
  </si>
  <si>
    <t>CO20/125815</t>
  </si>
  <si>
    <t>MK7339-012 Phase 3 Study of Pembrolizumab with Concurrent Chemoradiation Therapy</t>
  </si>
  <si>
    <t>MO21/133413</t>
  </si>
  <si>
    <t>DESTINY-Breast05</t>
  </si>
  <si>
    <t>MO21/134361</t>
  </si>
  <si>
    <t>SERENA-4</t>
  </si>
  <si>
    <t>MO21/123883</t>
  </si>
  <si>
    <t>POETIC-A</t>
  </si>
  <si>
    <t>MO21/134864</t>
  </si>
  <si>
    <t>IIA-HGSOC</t>
  </si>
  <si>
    <t>CO21/138895</t>
  </si>
  <si>
    <t>ON-TRK: larotrectinib observational study (v1.0)</t>
  </si>
  <si>
    <t>GS21/140808</t>
  </si>
  <si>
    <t>ATNEC</t>
  </si>
  <si>
    <t>CO21/144746</t>
  </si>
  <si>
    <t>Occupational experiences of people diagnosed with a brain tumour</t>
  </si>
  <si>
    <t>MO21/130786</t>
  </si>
  <si>
    <t>DESTINY-06</t>
  </si>
  <si>
    <t>SP19/111605</t>
  </si>
  <si>
    <t>Co-producing a supported self-management intervention for aphasia</t>
  </si>
  <si>
    <t>NE19/120364</t>
  </si>
  <si>
    <t>MS real-world pharmacovigilance study</t>
  </si>
  <si>
    <t>RR19/124376</t>
  </si>
  <si>
    <t>SPOK</t>
  </si>
  <si>
    <t>RR19/110555</t>
  </si>
  <si>
    <t>GCA PRO</t>
  </si>
  <si>
    <t>CO19/97729</t>
  </si>
  <si>
    <t>APHRODITE</t>
  </si>
  <si>
    <t>AN19/72485</t>
  </si>
  <si>
    <t>GenOMICC</t>
  </si>
  <si>
    <t>NE19/122526</t>
  </si>
  <si>
    <t>CHIEF-PD STUDY</t>
  </si>
  <si>
    <t>CD19/123352</t>
  </si>
  <si>
    <t>Optimising beta-blocker doses in heart failure</t>
  </si>
  <si>
    <t>PA19/125430</t>
  </si>
  <si>
    <t>PLUTO</t>
  </si>
  <si>
    <t>MW19/96870</t>
  </si>
  <si>
    <t>MAGiC (Maternal Glucose in Pregnancy) version 1.0</t>
  </si>
  <si>
    <t>CO19/113034</t>
  </si>
  <si>
    <t>How do patients make decisions about rectal cancer treatment?</t>
  </si>
  <si>
    <t>PA19/3863</t>
  </si>
  <si>
    <t>A study of the pathophysiology and clinical manifestations of primary ciliary dyskinesia</t>
  </si>
  <si>
    <t>ED19/129444</t>
  </si>
  <si>
    <t>HS-18-633</t>
  </si>
  <si>
    <t>ED19/129470</t>
  </si>
  <si>
    <t>HS-19-647</t>
  </si>
  <si>
    <t>MW20/123085</t>
  </si>
  <si>
    <t>ObsQoR</t>
  </si>
  <si>
    <t>HM20/123285</t>
  </si>
  <si>
    <t>MOM-M281-006</t>
  </si>
  <si>
    <t>ED20/130445</t>
  </si>
  <si>
    <t>Double diabetes and adverse clinical outcome: identification of mechanistic pathways</t>
  </si>
  <si>
    <t>RR20/128951</t>
  </si>
  <si>
    <t>IMID BioResource</t>
  </si>
  <si>
    <t>ID20/129953</t>
  </si>
  <si>
    <t>PRONTO v1.0</t>
  </si>
  <si>
    <t>NE20/50831</t>
  </si>
  <si>
    <t>Diagnostic and Prognostic Markers of Stroke Outcomes</t>
  </si>
  <si>
    <t>PT20/132323</t>
  </si>
  <si>
    <t>Psychologically informed physiotherapy/PIP.</t>
  </si>
  <si>
    <t>MB20/132977</t>
  </si>
  <si>
    <t>Investigation of SARS-CoV2 excretion in faeces</t>
  </si>
  <si>
    <t>MO20/128882</t>
  </si>
  <si>
    <t>eRAPID: Online Symptom Reporting in Lung Cancer</t>
  </si>
  <si>
    <t>CD20/132772</t>
  </si>
  <si>
    <t>FALCON C-19</t>
  </si>
  <si>
    <t>DM20/129673</t>
  </si>
  <si>
    <t>Efficacy and safety comparison of brodalumab versus guselkumab, COBRA</t>
  </si>
  <si>
    <t>NE20/109658</t>
  </si>
  <si>
    <t>Improving treatment of glioblastoma</t>
  </si>
  <si>
    <t>CO20/134663</t>
  </si>
  <si>
    <t>VCN-01 BRAIN</t>
  </si>
  <si>
    <t>MO20/130839</t>
  </si>
  <si>
    <t>Pathological Characterisation of HCC for Development of Immunotherapy</t>
  </si>
  <si>
    <t>IM20/130487</t>
  </si>
  <si>
    <t>ImmunAID</t>
  </si>
  <si>
    <t>GS20/135335</t>
  </si>
  <si>
    <t xml:space="preserve">Patient Reported Outcomes in Locally Recurrent Rectal Cancer </t>
  </si>
  <si>
    <t>OR20/137619</t>
  </si>
  <si>
    <t>FROST Registry</t>
  </si>
  <si>
    <t>NE20/135286</t>
  </si>
  <si>
    <t>MAST Trial</t>
  </si>
  <si>
    <t>MB21/134516</t>
  </si>
  <si>
    <t>PEACH</t>
  </si>
  <si>
    <t>CG21/137550</t>
  </si>
  <si>
    <t>Genetic diagnosis of mitochondrial disease without muscle biopsy</t>
  </si>
  <si>
    <t>AE21/135829</t>
  </si>
  <si>
    <t>PACKMaN</t>
  </si>
  <si>
    <t>OR21/140624</t>
  </si>
  <si>
    <t>Molecular basis of joint repair in osteoarthritis (version 2)</t>
  </si>
  <si>
    <t>ED21/140836</t>
  </si>
  <si>
    <t>Clinicians' diagnosis of infection in diabetic foot ulcers: a sequential, two-phase, mixed-methods study</t>
  </si>
  <si>
    <t>NE21/139577</t>
  </si>
  <si>
    <t>GM21/131997</t>
  </si>
  <si>
    <t>Supporting person-centred care for people with dementia in hospital v1</t>
  </si>
  <si>
    <t>CG21/138381</t>
  </si>
  <si>
    <t>HEALTHE-RND</t>
  </si>
  <si>
    <t>CD21/138219</t>
  </si>
  <si>
    <t>Multivessel TALENT</t>
  </si>
  <si>
    <t>CG21/141712</t>
  </si>
  <si>
    <t>A patient-centred evaluation of the new NHS Genomic Medicine Service</t>
  </si>
  <si>
    <t>ED21/134753</t>
  </si>
  <si>
    <t>IMCY-0098 Proof of ACtion in Type 1 Diabetes - IMPACT Study</t>
  </si>
  <si>
    <t>GU21/139320</t>
  </si>
  <si>
    <t>COVID-19 IN PEOPLE OF AFRICAN ANCESTRY</t>
  </si>
  <si>
    <t>GU21/139730</t>
  </si>
  <si>
    <t>LONG COVID IN PEOPLE OF AFRICAN ANCESTRY (CoV-AFRICA)</t>
  </si>
  <si>
    <t>DM21/124088</t>
  </si>
  <si>
    <t>Genotype-phenotype correlation in cutaneous allergy</t>
  </si>
  <si>
    <t>GS21/135344</t>
  </si>
  <si>
    <t>Seal-G / Seal-G MIST Study (DLG-072-06 Rev5.0 18Apr2021)</t>
  </si>
  <si>
    <t>RL21/142961</t>
  </si>
  <si>
    <t xml:space="preserve"> Pertubation of gadoxetate kinetics in DCE-MRI of the liver</t>
  </si>
  <si>
    <t>AN21/140894</t>
  </si>
  <si>
    <t>Statins for Improving Organ Outcome in Transplantation (SIGNET)</t>
  </si>
  <si>
    <t>MO21/143398</t>
  </si>
  <si>
    <t xml:space="preserve">Communication tools for patient-reported outcome findings from cancer </t>
  </si>
  <si>
    <t>PA21/143166</t>
  </si>
  <si>
    <t>Exploring parents’ experiences of CFSPID</t>
  </si>
  <si>
    <t>NE21/142337</t>
  </si>
  <si>
    <t>Liverpool-Heart And bRain Project (L-HARP)</t>
  </si>
  <si>
    <t>AN21/126756</t>
  </si>
  <si>
    <t>Penicillin Allergy De-labelling Study (SPACE study)</t>
  </si>
  <si>
    <t>NE21/144747</t>
  </si>
  <si>
    <t>ABC-ICH bundle: Process evaluation of North of England Scale-up</t>
  </si>
  <si>
    <t>IM21/142716</t>
  </si>
  <si>
    <t>Remix 2</t>
  </si>
  <si>
    <t>CD21/144399</t>
  </si>
  <si>
    <t>VENTOUX</t>
  </si>
  <si>
    <t>CD21/142107</t>
  </si>
  <si>
    <t>GLOBAL-MIRACLE Registry</t>
  </si>
  <si>
    <t>HM19/122833</t>
  </si>
  <si>
    <t xml:space="preserve">An Open-Label, Phase 2 study of REGN3918 in adults with PNH </t>
  </si>
  <si>
    <t>PO19/263454</t>
  </si>
  <si>
    <t>9766-CL-0107: Isavuconazonium Sulfate for IA and IM in paediatrics</t>
  </si>
  <si>
    <t>DM19/123364</t>
  </si>
  <si>
    <t>PROSPER: observational study on patients with plaque psoriasis</t>
  </si>
  <si>
    <t>GU19/123499</t>
  </si>
  <si>
    <t>Phase III, Comparator-Controlled, Efficacy and Safety Study of Gepotidacin in the Treatment of Uncomplicated Urogenital Gonorrhea</t>
  </si>
  <si>
    <t>RR20/118061</t>
  </si>
  <si>
    <t>EFFICACY AND SAFETY OF PF 06700841 IN PARTICIPANTS WITH ACTIVE SLE</t>
  </si>
  <si>
    <t>GA19/124505</t>
  </si>
  <si>
    <t>UK observational study in patients with CD using C4T application</t>
  </si>
  <si>
    <t>PO19/123449</t>
  </si>
  <si>
    <t>Olaparib monotherapy in paediatric patients</t>
  </si>
  <si>
    <t>HM19/126327</t>
  </si>
  <si>
    <t>Extension Study to Evaluate the Long term Safety and Efficacy of APL-2 in the Treatment of PNH</t>
  </si>
  <si>
    <t>DM19/128657</t>
  </si>
  <si>
    <t>CAIN457M2301E1 (SUN Extension) Secukinumab in hidradenitis suppurativa</t>
  </si>
  <si>
    <t>PA18/107785</t>
  </si>
  <si>
    <t>Long-term OLE Study of Casimersen or Golodirsen for Patients with DMD</t>
  </si>
  <si>
    <t>PA20/129676</t>
  </si>
  <si>
    <t>Long-Term Safety Study of Maralixibat in Cholestatic Liver Disease</t>
  </si>
  <si>
    <t>HM20/123867</t>
  </si>
  <si>
    <t>A Phase 1/2 Study of Oral LOXO-305 in CLL/SLL or NHL relapsed Patients</t>
  </si>
  <si>
    <t>HM20/113251</t>
  </si>
  <si>
    <t>ABP 959 in PNH</t>
  </si>
  <si>
    <t>PO20/127743</t>
  </si>
  <si>
    <t>OLIE (Osteosarcoma-Lenvatinib-Ifosfamide-Etoposide)</t>
  </si>
  <si>
    <t>HM20/128555</t>
  </si>
  <si>
    <t>An Open-Label, phase 3 extension study of REGN3918 in adults with PNH</t>
  </si>
  <si>
    <t>MO20/125050</t>
  </si>
  <si>
    <t>CAPItello-291</t>
  </si>
  <si>
    <t>MO20/109349</t>
  </si>
  <si>
    <t>Extension Study-Participants-Advanced Tumors in Pembrolizumab trials</t>
  </si>
  <si>
    <t>DM20/124601</t>
  </si>
  <si>
    <t>Phase 3, randomized, double-blind, placebo-controlled, multicenter, global, study evaluating the efficacy and safety of an investigational product in subjects with moderate to severe HS</t>
  </si>
  <si>
    <t>IM20/130979</t>
  </si>
  <si>
    <t>IRAS: 282099 - A study to evaluate TCZ in patients with severe COVID-19 Pneumonia</t>
  </si>
  <si>
    <t>IM20/132628</t>
  </si>
  <si>
    <t>Efficacy and Safety Study of IV Ravulizumab in Patients with Severe COVID-19 Severe Pneumonia</t>
  </si>
  <si>
    <t>RR20/126801</t>
  </si>
  <si>
    <t>OBINUTUZUMAB IN PATIENTS WITH ISN/RPS 2003 CLASS III OR IV LUPUS NEPHRITIS</t>
  </si>
  <si>
    <t>HM20/130598</t>
  </si>
  <si>
    <t>PCYC-1145-LT - Long-term safety rollover for ibrutinib trials</t>
  </si>
  <si>
    <t>RR20/135220</t>
  </si>
  <si>
    <t>GS-2001</t>
  </si>
  <si>
    <t>HM20/135522</t>
  </si>
  <si>
    <t>ALXN2040-PNH-301</t>
  </si>
  <si>
    <t>GA20/132813</t>
  </si>
  <si>
    <t>CLARITY: impaCt of bioLogic therApy on saRs-cov-2 Infection &amp; immuniTY</t>
  </si>
  <si>
    <t>CD20/133216</t>
  </si>
  <si>
    <t>C-MORE Capturing MultiORgan Effects of COVID-19</t>
  </si>
  <si>
    <t>RD20/133092</t>
  </si>
  <si>
    <t>NEU_2017_04 NOLA Registry</t>
  </si>
  <si>
    <t>PA20/136939</t>
  </si>
  <si>
    <t>MAGNIFY: A study on quality of life for Cystic Fibrosis Patients treated with Orkambi® or Symkevi® and their caregivers</t>
  </si>
  <si>
    <t>RR21/135768</t>
  </si>
  <si>
    <t>D5680C00003 - Painful Osteoarthritis of the Knee</t>
  </si>
  <si>
    <t>OP21/138494</t>
  </si>
  <si>
    <t>Study to determine the number of genetically confirmed patients with RPGR-XLRP</t>
  </si>
  <si>
    <t>OP21/133849</t>
  </si>
  <si>
    <t>BALATON</t>
  </si>
  <si>
    <t>HM21/138088</t>
  </si>
  <si>
    <t>R3918-PNH-20105</t>
  </si>
  <si>
    <t>CO21/140339</t>
  </si>
  <si>
    <t>Evaluating COVID-19 Vaccine Boosters (Cov-Boost)</t>
  </si>
  <si>
    <t>OR21/144310</t>
  </si>
  <si>
    <t>ACCELEROMETRY AND REHABILITATION AFTER KNEE REPLACEMENT STUDY (ARK): A PROSPECTIVE RANDOMIZED, CONTROLLED TRIAL.</t>
  </si>
  <si>
    <t>GS21/145274</t>
  </si>
  <si>
    <t>Qualitative study on a novel disposable endoscope (The Bellowscope)</t>
  </si>
  <si>
    <t>PT21/145718</t>
  </si>
  <si>
    <t>MISTRALS</t>
  </si>
  <si>
    <t>ED22/147142</t>
  </si>
  <si>
    <t>AI &amp; HypoGly</t>
  </si>
  <si>
    <t>Sunil Nila</t>
  </si>
  <si>
    <t>CD19/123154</t>
  </si>
  <si>
    <t>Use of pulmonary arterial hypertension therapies in Fontan patients</t>
  </si>
  <si>
    <t>RL19/125368</t>
  </si>
  <si>
    <t>DISCOVER CKD</t>
  </si>
  <si>
    <t>RR19/129015</t>
  </si>
  <si>
    <t>Psoriatic Arthritis Observational Study of Persistence of Treatment</t>
  </si>
  <si>
    <t>CD19/126245</t>
  </si>
  <si>
    <t>FOURIER LEGACY</t>
  </si>
  <si>
    <t>CD19/126119</t>
  </si>
  <si>
    <t>Multidimensional diffusion encoding MRI in HCM (MUDDE)</t>
  </si>
  <si>
    <t>CD20/128842</t>
  </si>
  <si>
    <t>HL-2018-01-TS Feasibility: EU/AU (v3.0)</t>
  </si>
  <si>
    <t>AN20/128564</t>
  </si>
  <si>
    <t>National breastfeeding and anaesthesia survey</t>
  </si>
  <si>
    <t>OG20/130138</t>
  </si>
  <si>
    <t>TRUFFLE 2</t>
  </si>
  <si>
    <t>CR20/132375</t>
  </si>
  <si>
    <t>Caring in a Crisis</t>
  </si>
  <si>
    <t>PA20/132246</t>
  </si>
  <si>
    <t>DIAMONDS Search</t>
  </si>
  <si>
    <t>RM20/133061</t>
  </si>
  <si>
    <t>PHOSP-COVID</t>
  </si>
  <si>
    <t>CR20/133234</t>
  </si>
  <si>
    <t>Debriefing after Interprofessional Simulation</t>
  </si>
  <si>
    <t>CD20/132459</t>
  </si>
  <si>
    <t>BUMP- Blood pressure and metabolic control in pregnancy</t>
  </si>
  <si>
    <t>CD20/132384</t>
  </si>
  <si>
    <t>BHF PROTECT-TAVI</t>
  </si>
  <si>
    <t>CD20/133944</t>
  </si>
  <si>
    <t>Quality of Life Post-ACS in Participants from EMMACE (EMMACE-XL) v1.0</t>
  </si>
  <si>
    <t>MW19/123986</t>
  </si>
  <si>
    <t xml:space="preserve">NOVEL </t>
  </si>
  <si>
    <t>CD20/124864</t>
  </si>
  <si>
    <t>Lean-DM</t>
  </si>
  <si>
    <t>OG20/135388</t>
  </si>
  <si>
    <t>CORONET</t>
  </si>
  <si>
    <t>CD20/109047</t>
  </si>
  <si>
    <t>CMR Perfusion and Viability</t>
  </si>
  <si>
    <t>CD20/135316</t>
  </si>
  <si>
    <t>Fish and Chips</t>
  </si>
  <si>
    <t>MW20/133429</t>
  </si>
  <si>
    <t>The Tommy's National Rainbow Clinic Study</t>
  </si>
  <si>
    <t>OG20/135862</t>
  </si>
  <si>
    <t>OASI2: Evaluation of strategies for care bundle implementation</t>
  </si>
  <si>
    <t>CO21/124406</t>
  </si>
  <si>
    <t>cancer and comorbid diabetes interview study (INDICATE)</t>
  </si>
  <si>
    <t>CD20/138532</t>
  </si>
  <si>
    <t>Myocardial tissue characteristics in patients with heart failure according to glycaemic status 2 (MATCH-2)</t>
  </si>
  <si>
    <t>MW20/108127</t>
  </si>
  <si>
    <t>LOCI: Letrozole Or Clomifene for Ovulation Induction</t>
  </si>
  <si>
    <t>MW21/142903</t>
  </si>
  <si>
    <t>Migrant women’s experiences of maternity care within the NHS - Phase 2</t>
  </si>
  <si>
    <t>HM19/123658</t>
  </si>
  <si>
    <t>Myeloma XIV (FiTNEss)</t>
  </si>
  <si>
    <t>CD19/90865</t>
  </si>
  <si>
    <t>EASY-AS</t>
  </si>
  <si>
    <t>GS19/122352</t>
  </si>
  <si>
    <t>AN20/124358</t>
  </si>
  <si>
    <t>Tight K Trial</t>
  </si>
  <si>
    <t>HM20/110805</t>
  </si>
  <si>
    <t>STELLAR</t>
  </si>
  <si>
    <t>GA19/105668</t>
  </si>
  <si>
    <t>MODULATE</t>
  </si>
  <si>
    <t>RL20/123706</t>
  </si>
  <si>
    <t>Multicentre Cohort Study in Alcoholic Hepatitis  (MICAH)</t>
  </si>
  <si>
    <t>GS19/24812</t>
  </si>
  <si>
    <t>Rectal Surgery Evaluation Trial (RESET)</t>
  </si>
  <si>
    <t>GS20/134028</t>
  </si>
  <si>
    <t>Symptoms following Oesophagectomy</t>
  </si>
  <si>
    <t>HM20/129870</t>
  </si>
  <si>
    <t>MoTD</t>
  </si>
  <si>
    <t>GS20/135525</t>
  </si>
  <si>
    <t>Recurrence After Whipple's RAW</t>
  </si>
  <si>
    <t>HM20/135589</t>
  </si>
  <si>
    <t>Development and validation of a reflex test for myeloma diagnosis</t>
  </si>
  <si>
    <t>HM20/135500</t>
  </si>
  <si>
    <t>VICTOR</t>
  </si>
  <si>
    <t>HM20/130842</t>
  </si>
  <si>
    <t>PiMMs</t>
  </si>
  <si>
    <t>GS20/135015</t>
  </si>
  <si>
    <t>PROM comparison in pre- vs. sub-pectoral implant breast reconstruction</t>
  </si>
  <si>
    <t>RL20/113495</t>
  </si>
  <si>
    <t>AFiRM</t>
  </si>
  <si>
    <t>GS20/136423</t>
  </si>
  <si>
    <t xml:space="preserve">Biospecimen collection for EMT2 trial  </t>
  </si>
  <si>
    <t>GA20/133451</t>
  </si>
  <si>
    <t>Bio-degradable bile duct stent study</t>
  </si>
  <si>
    <t>RL20/130527</t>
  </si>
  <si>
    <t>4553 ESSENCE - Semaglutide in NASH</t>
  </si>
  <si>
    <t>RL20/135905</t>
  </si>
  <si>
    <t>RhuDex vs placebo in PBC</t>
  </si>
  <si>
    <t>HM20/121825</t>
  </si>
  <si>
    <t>COSI</t>
  </si>
  <si>
    <t>CD21/139153</t>
  </si>
  <si>
    <t>Small Annuli Randomized To Evolut or Sapien Trial (SMART)</t>
  </si>
  <si>
    <t>IM21/135471</t>
  </si>
  <si>
    <t>COV-AD: COVID-19 infection in patients with antibody deficiency</t>
  </si>
  <si>
    <t>GS21/139443</t>
  </si>
  <si>
    <t>Patient-derived cancer organoids to improve bowel cancer care</t>
  </si>
  <si>
    <t>PY21/139862</t>
  </si>
  <si>
    <t>Exploring real-world memory in autoimmune limbic encephalitis</t>
  </si>
  <si>
    <t>PA21/139633</t>
  </si>
  <si>
    <t>What families believe and do about children’s asthma triggers at home</t>
  </si>
  <si>
    <t>UR21/137821</t>
  </si>
  <si>
    <t>The Yorkshire Kidney Screening Trial</t>
  </si>
  <si>
    <t>GS21/139713</t>
  </si>
  <si>
    <t>Investigation of the microbiome in the gastrointestinal tract</t>
  </si>
  <si>
    <t>GS21/137320</t>
  </si>
  <si>
    <t xml:space="preserve">MASTERY </t>
  </si>
  <si>
    <t>AN21/89133</t>
  </si>
  <si>
    <t>OPTIMISE II</t>
  </si>
  <si>
    <t>OP21/130909</t>
  </si>
  <si>
    <t>PERSONAL-EYE-S</t>
  </si>
  <si>
    <t>CD21/134257</t>
  </si>
  <si>
    <t>The DAPA-MI Study</t>
  </si>
  <si>
    <t>MW21/129781</t>
  </si>
  <si>
    <t>RETHINK - Can we reduce hospital admission in latent labour? v.1.2</t>
  </si>
  <si>
    <t>OP21/138249</t>
  </si>
  <si>
    <t>EYE NEON</t>
  </si>
  <si>
    <t>CD20/133559</t>
  </si>
  <si>
    <t>Optimal - ECRI 13</t>
  </si>
  <si>
    <t>GS21/138277</t>
  </si>
  <si>
    <t>Feasibility of a novel nutritional supplement for surgical patients</t>
  </si>
  <si>
    <t>CD21/140095</t>
  </si>
  <si>
    <t>MRI in randomised cohorts of asymptomatic AS</t>
  </si>
  <si>
    <t>MW21/129928</t>
  </si>
  <si>
    <t>Giant PANDA</t>
  </si>
  <si>
    <t>OG21/137698</t>
  </si>
  <si>
    <t>IMPART</t>
  </si>
  <si>
    <t>RM21/142771</t>
  </si>
  <si>
    <t>Psychological Implications of Kaftrio for patients with CF (Part 1)</t>
  </si>
  <si>
    <t>CD21/142103</t>
  </si>
  <si>
    <t>EMMACE XXL</t>
  </si>
  <si>
    <t>HM21/142003</t>
  </si>
  <si>
    <t>OCTAVE-DUO</t>
  </si>
  <si>
    <t>CD22/148633</t>
  </si>
  <si>
    <t xml:space="preserve">Optimising Heart Rate for Contractility in patients with pacemaker devices </t>
  </si>
  <si>
    <t>ME22/148034</t>
  </si>
  <si>
    <t>Identifying the barriers and enablers in the implementation of pharmacogenomic testing (PGx) for older people in secondary care</t>
  </si>
  <si>
    <t>RM22/136287</t>
  </si>
  <si>
    <t>AtOM-CF Study (Part 1)</t>
  </si>
  <si>
    <t>CD22/148822</t>
  </si>
  <si>
    <t>Predicting pacemaker-related LVSD</t>
  </si>
  <si>
    <t>Todays Date</t>
  </si>
  <si>
    <t>Days in Setup</t>
  </si>
  <si>
    <t>Row Labels</t>
  </si>
  <si>
    <t>Grand Total</t>
  </si>
  <si>
    <t>Count of CSU</t>
  </si>
  <si>
    <t>Total</t>
  </si>
  <si>
    <t>No of Studies</t>
  </si>
  <si>
    <t>Studies in Setup</t>
  </si>
  <si>
    <t xml:space="preserve">Selection </t>
  </si>
  <si>
    <t>R&amp;I Update</t>
  </si>
  <si>
    <t>LTHT Confirmation of Capacity and Capability</t>
  </si>
  <si>
    <t>Days to Open</t>
  </si>
  <si>
    <t>SMALL Trial</t>
  </si>
  <si>
    <t xml:space="preserve">Studies in Setup  </t>
  </si>
  <si>
    <t>Count of R&amp;I No</t>
  </si>
  <si>
    <t>Total Studies</t>
  </si>
  <si>
    <t>Opened Studies</t>
  </si>
  <si>
    <t>Open Studies</t>
  </si>
  <si>
    <t>Column Labels</t>
  </si>
  <si>
    <t>2019</t>
  </si>
  <si>
    <t>2020</t>
  </si>
  <si>
    <t>2021</t>
  </si>
  <si>
    <t>2022</t>
  </si>
  <si>
    <t>Open Date</t>
  </si>
  <si>
    <t>Chantelle Rogers</t>
  </si>
  <si>
    <t>R&amp;I Ack email sent - Jade assigned Chantelle Rogers R&amp;I Lead to QC Moving forward</t>
  </si>
  <si>
    <t>Annette Gallagher</t>
  </si>
  <si>
    <t>Cindy Fernandes</t>
  </si>
  <si>
    <t>Iftaab Saeed</t>
  </si>
  <si>
    <t>Jilly McDougal will assign R&amp;I study lead. Email sent</t>
  </si>
  <si>
    <t>Jilly McDougal</t>
  </si>
  <si>
    <t>Lee Tarnor</t>
  </si>
  <si>
    <t>Mathew Warning</t>
  </si>
  <si>
    <t>Mark Walton</t>
  </si>
  <si>
    <t>Bilaal Khan</t>
  </si>
  <si>
    <t>Jane Doe</t>
  </si>
  <si>
    <t>Mischa Scharwz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</si>
</sst>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name val="Calibri"/>
      <family val="2"/>
    </font>
    <font>
      <b/>
      <sz val="11"/>
      <name val="Calibri"/>
      <family val="2"/>
    </font>
    <font>
      <b/>
      <sz val="11"/>
      <color theme="0"/>
      <name val="Calibri"/>
      <family val="2"/>
      <scheme val="minor"/>
    </font>
    <font>
      <b/>
      <sz val="24"/>
      <color theme="0"/>
      <name val="Calibri"/>
      <family val="2"/>
      <scheme val="minor"/>
    </font>
    <font>
      <b/>
      <sz val="11"/>
      <color theme="0"/>
      <name val="Segoe UI"/>
    </font>
    <font>
      <sz val="11"/>
      <color theme="0"/>
      <name val="Segoe UI"/>
    </font>
    <font>
      <sz val="11"/>
      <color theme="1"/>
      <name val="Segoe UI"/>
    </font>
    <font>
      <b/>
      <sz val="24"/>
      <color theme="0"/>
      <name val="Segoe UI"/>
    </font>
  </fonts>
  <fills count="5">
    <fill>
      <patternFill patternType="none"/>
    </fill>
    <fill>
      <patternFill patternType="gray125"/>
    </fill>
    <fill>
      <patternFill patternType="solid">
        <fgColor rgb="FFD3D3D3"/>
      </patternFill>
    </fill>
    <fill>
      <patternFill patternType="solid">
        <fgColor rgb="FF03C699"/>
        <bgColor indexed="64"/>
      </patternFill>
    </fill>
    <fill>
      <patternFill patternType="solid">
        <fgColor theme="4" tint="0.79998168889431442"/>
        <bgColor theme="4" tint="0.79998168889431442"/>
      </patternFill>
    </fill>
  </fills>
  <borders count="20">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theme="8"/>
      </left>
      <right/>
      <top style="thin">
        <color theme="8"/>
      </top>
      <bottom/>
      <diagonal/>
    </border>
    <border>
      <left style="thin">
        <color theme="8"/>
      </left>
      <right/>
      <top style="thin">
        <color theme="8"/>
      </top>
      <bottom style="thin">
        <color theme="8"/>
      </bottom>
      <diagonal/>
    </border>
    <border>
      <left style="thin">
        <color theme="8"/>
      </left>
      <right/>
      <top style="thin">
        <color auto="1"/>
      </top>
      <bottom/>
      <diagonal/>
    </border>
    <border>
      <left style="thin">
        <color theme="4"/>
      </left>
      <right style="thin">
        <color theme="4"/>
      </right>
      <top style="thin">
        <color theme="4"/>
      </top>
      <bottom style="thin">
        <color theme="4"/>
      </bottom>
      <diagonal/>
    </border>
    <border>
      <left style="thin">
        <color theme="4"/>
      </left>
      <right/>
      <top style="thin">
        <color auto="1"/>
      </top>
      <bottom/>
      <diagonal/>
    </border>
    <border>
      <left style="thin">
        <color theme="4"/>
      </left>
      <right style="thin">
        <color auto="1"/>
      </right>
      <top style="thin">
        <color auto="1"/>
      </top>
      <bottom/>
      <diagonal/>
    </border>
    <border>
      <left style="thin">
        <color theme="4"/>
      </left>
      <right style="thin">
        <color theme="4"/>
      </right>
      <top style="thin">
        <color auto="1"/>
      </top>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top style="thin">
        <color theme="4"/>
      </top>
      <bottom style="thin">
        <color theme="4"/>
      </bottom>
      <diagonal/>
    </border>
    <border>
      <left style="thin">
        <color theme="4"/>
      </left>
      <right style="thin">
        <color theme="8"/>
      </right>
      <top style="thin">
        <color theme="8"/>
      </top>
      <bottom style="thin">
        <color theme="8"/>
      </bottom>
      <diagonal/>
    </border>
    <border>
      <left style="thin">
        <color theme="4"/>
      </left>
      <right style="thin">
        <color theme="8"/>
      </right>
      <top style="thin">
        <color auto="1"/>
      </top>
      <bottom/>
      <diagonal/>
    </border>
    <border>
      <left style="thin">
        <color theme="4"/>
      </left>
      <right/>
      <top style="thin">
        <color theme="8"/>
      </top>
      <bottom/>
      <diagonal/>
    </border>
    <border>
      <left style="thin">
        <color theme="4"/>
      </left>
      <right style="thin">
        <color theme="8"/>
      </right>
      <top style="thin">
        <color theme="8"/>
      </top>
      <bottom/>
      <diagonal/>
    </border>
    <border>
      <left style="thin">
        <color theme="4"/>
      </left>
      <right/>
      <top style="thin">
        <color theme="8"/>
      </top>
      <bottom style="thin">
        <color theme="8"/>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center"/>
    </xf>
    <xf numFmtId="14" fontId="0" fillId="0" borderId="0" xfId="0" applyNumberFormat="1"/>
    <xf numFmtId="0" fontId="1" fillId="2" borderId="0" xfId="0" applyFont="1" applyFill="1" applyAlignment="1">
      <alignment horizontal="center"/>
    </xf>
    <xf numFmtId="0" fontId="0" fillId="0" borderId="0" xfId="0" pivotButton="1"/>
    <xf numFmtId="0" fontId="0" fillId="0" borderId="0" xfId="0" applyAlignment="1">
      <alignment horizontal="left"/>
    </xf>
    <xf numFmtId="0" fontId="2" fillId="2" borderId="0" xfId="0" applyFont="1" applyFill="1" applyAlignment="1">
      <alignment horizontal="center"/>
    </xf>
    <xf numFmtId="3" fontId="0" fillId="0" borderId="0" xfId="0" applyNumberFormat="1"/>
    <xf numFmtId="0" fontId="0" fillId="3" borderId="0" xfId="0" applyFill="1"/>
    <xf numFmtId="0" fontId="3" fillId="3" borderId="0" xfId="0" applyFont="1" applyFill="1"/>
    <xf numFmtId="0" fontId="0" fillId="3" borderId="0" xfId="0" applyFill="1" applyAlignment="1">
      <alignment horizontal="left"/>
    </xf>
    <xf numFmtId="0" fontId="4" fillId="3" borderId="0" xfId="0" applyFont="1" applyFill="1" applyAlignment="1">
      <alignment horizontal="center"/>
    </xf>
    <xf numFmtId="0" fontId="3" fillId="3" borderId="0" xfId="0" applyFont="1" applyFill="1" applyAlignment="1">
      <alignment horizontal="center"/>
    </xf>
    <xf numFmtId="0" fontId="3" fillId="3" borderId="0" xfId="0" applyFont="1" applyFill="1"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1" fillId="2" borderId="2" xfId="0" applyFont="1" applyFill="1" applyBorder="1" applyAlignment="1">
      <alignment horizontal="center"/>
    </xf>
    <xf numFmtId="0" fontId="0" fillId="0" borderId="8" xfId="0" applyBorder="1"/>
    <xf numFmtId="0" fontId="1" fillId="2" borderId="9" xfId="0" applyFont="1" applyFill="1" applyBorder="1" applyAlignment="1">
      <alignment horizontal="center"/>
    </xf>
    <xf numFmtId="14" fontId="1" fillId="2" borderId="9" xfId="0" applyNumberFormat="1" applyFont="1" applyFill="1" applyBorder="1" applyAlignment="1">
      <alignment horizontal="center"/>
    </xf>
    <xf numFmtId="0" fontId="1" fillId="2" borderId="10" xfId="0" applyFont="1" applyFill="1" applyBorder="1" applyAlignment="1">
      <alignment horizontal="center"/>
    </xf>
    <xf numFmtId="0" fontId="0" fillId="4" borderId="9" xfId="0" applyFill="1" applyBorder="1"/>
    <xf numFmtId="14" fontId="0" fillId="4" borderId="9" xfId="0" applyNumberFormat="1" applyFill="1" applyBorder="1"/>
    <xf numFmtId="0" fontId="0" fillId="4" borderId="11" xfId="0" applyFill="1" applyBorder="1"/>
    <xf numFmtId="0" fontId="0" fillId="0" borderId="12" xfId="0" applyBorder="1"/>
    <xf numFmtId="14" fontId="0" fillId="0" borderId="12" xfId="0" applyNumberFormat="1" applyBorder="1"/>
    <xf numFmtId="0" fontId="0" fillId="0" borderId="13" xfId="0" applyBorder="1"/>
    <xf numFmtId="0" fontId="0" fillId="4" borderId="12" xfId="0" applyFill="1" applyBorder="1"/>
    <xf numFmtId="14" fontId="0" fillId="4" borderId="12" xfId="0" applyNumberFormat="1" applyFill="1" applyBorder="1"/>
    <xf numFmtId="0" fontId="0" fillId="4" borderId="13" xfId="0" applyFill="1" applyBorder="1"/>
    <xf numFmtId="0" fontId="0" fillId="0" borderId="14" xfId="0" applyBorder="1"/>
    <xf numFmtId="14" fontId="0" fillId="0" borderId="14" xfId="0" applyNumberFormat="1" applyBorder="1"/>
    <xf numFmtId="14" fontId="1" fillId="2" borderId="9" xfId="0" applyNumberFormat="1" applyFont="1" applyFill="1" applyBorder="1" applyAlignment="1">
      <alignment horizontal="left"/>
    </xf>
    <xf numFmtId="0" fontId="0" fillId="4" borderId="7" xfId="0" applyFill="1" applyBorder="1"/>
    <xf numFmtId="0" fontId="0" fillId="4" borderId="16" xfId="0" applyFill="1" applyBorder="1"/>
    <xf numFmtId="0" fontId="0" fillId="0" borderId="17" xfId="0" applyBorder="1"/>
    <xf numFmtId="14" fontId="0" fillId="0" borderId="17" xfId="0" applyNumberFormat="1" applyBorder="1"/>
    <xf numFmtId="0" fontId="0" fillId="0" borderId="18" xfId="0" applyBorder="1"/>
    <xf numFmtId="0" fontId="0" fillId="4" borderId="5" xfId="0" applyFill="1" applyBorder="1"/>
    <xf numFmtId="0" fontId="0" fillId="4" borderId="17" xfId="0" applyFill="1" applyBorder="1"/>
    <xf numFmtId="14" fontId="0" fillId="4" borderId="17" xfId="0" applyNumberFormat="1" applyFill="1" applyBorder="1"/>
    <xf numFmtId="0" fontId="0" fillId="4" borderId="18" xfId="0" applyFill="1" applyBorder="1"/>
    <xf numFmtId="0" fontId="0" fillId="4" borderId="6" xfId="0" applyFill="1" applyBorder="1"/>
    <xf numFmtId="0" fontId="0" fillId="4" borderId="19" xfId="0" applyFill="1" applyBorder="1"/>
    <xf numFmtId="14" fontId="0" fillId="4" borderId="19" xfId="0" applyNumberFormat="1" applyFill="1" applyBorder="1"/>
    <xf numFmtId="0" fontId="0" fillId="4" borderId="15" xfId="0" applyFill="1" applyBorder="1"/>
    <xf numFmtId="0" fontId="5" fillId="3" borderId="0" xfId="0" applyFont="1" applyFill="1" applyAlignment="1">
      <alignment horizontal="center"/>
    </xf>
    <xf numFmtId="0" fontId="6" fillId="3" borderId="0" xfId="0" applyFont="1" applyFill="1"/>
    <xf numFmtId="0" fontId="7" fillId="0" borderId="0" xfId="0" applyFont="1"/>
    <xf numFmtId="0" fontId="7" fillId="0" borderId="0" xfId="0" applyFont="1" applyAlignment="1">
      <alignment horizontal="left"/>
    </xf>
    <xf numFmtId="0" fontId="6" fillId="3" borderId="0" xfId="0" applyFont="1" applyFill="1" applyAlignment="1">
      <alignment horizontal="left"/>
    </xf>
    <xf numFmtId="0" fontId="8" fillId="3" borderId="0" xfId="0" applyFont="1" applyFill="1" applyAlignment="1">
      <alignment horizontal="center"/>
    </xf>
  </cellXfs>
  <cellStyles count="1">
    <cellStyle name="Normal" xfId="0" builtinId="0"/>
  </cellStyles>
  <dxfs count="105">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alignment horizontal="center"/>
    </dxf>
    <dxf>
      <alignment horizontal="center"/>
    </dxf>
    <dxf>
      <alignment horizontal="center"/>
    </dxf>
    <dxf>
      <font>
        <sz val="24"/>
      </font>
    </dxf>
    <dxf>
      <font>
        <sz val="24"/>
      </font>
    </dxf>
    <dxf>
      <font>
        <sz val="24"/>
      </font>
    </dxf>
    <dxf>
      <font>
        <b/>
      </font>
    </dxf>
    <dxf>
      <font>
        <b/>
      </font>
    </dxf>
    <dxf>
      <font>
        <b/>
      </font>
    </dxf>
    <dxf>
      <font>
        <b/>
      </font>
    </dxf>
    <dxf>
      <font>
        <color theme="0"/>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
      <font>
        <name val="Segoe UI"/>
        <scheme val="none"/>
      </font>
    </dxf>
    <dxf>
      <font>
        <name val="Segoe UI"/>
        <scheme val="none"/>
      </font>
    </dxf>
    <dxf>
      <font>
        <name val="Segoe UI"/>
        <scheme val="none"/>
      </font>
    </dxf>
    <dxf>
      <font>
        <name val="Segoe UI"/>
        <scheme val="none"/>
      </font>
    </dxf>
    <dxf>
      <font>
        <name val="Segoe UI"/>
        <scheme val="none"/>
      </font>
    </dxf>
    <dxf>
      <font>
        <color theme="0"/>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
      <font>
        <sz val="24"/>
      </font>
    </dxf>
    <dxf>
      <font>
        <sz val="24"/>
      </font>
    </dxf>
    <dxf>
      <font>
        <sz val="24"/>
      </font>
    </dxf>
    <dxf>
      <alignment horizontal="center"/>
    </dxf>
    <dxf>
      <alignment horizontal="center"/>
    </dxf>
    <dxf>
      <alignment horizontal="center"/>
    </dxf>
    <dxf>
      <font>
        <name val="Segoe UI"/>
        <scheme val="none"/>
      </font>
    </dxf>
    <dxf>
      <font>
        <name val="Segoe UI"/>
        <scheme val="none"/>
      </font>
    </dxf>
    <dxf>
      <font>
        <name val="Segoe UI"/>
        <scheme val="none"/>
      </font>
    </dxf>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alignment horizontal="center"/>
    </dxf>
    <dxf>
      <alignment horizontal="center"/>
    </dxf>
    <dxf>
      <alignment horizontal="center"/>
    </dxf>
    <dxf>
      <font>
        <sz val="24"/>
      </font>
    </dxf>
    <dxf>
      <font>
        <sz val="24"/>
      </font>
    </dxf>
    <dxf>
      <font>
        <sz val="24"/>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
      <alignment horizontal="center"/>
    </dxf>
    <dxf>
      <alignment horizontal="center"/>
    </dxf>
    <dxf>
      <alignment horizontal="center"/>
    </dxf>
    <dxf>
      <font>
        <name val="Segoe UI"/>
        <scheme val="none"/>
      </font>
    </dxf>
    <dxf>
      <font>
        <name val="Segoe UI"/>
        <scheme val="none"/>
      </font>
    </dxf>
    <dxf>
      <font>
        <name val="Segoe UI"/>
        <scheme val="none"/>
      </font>
    </dxf>
    <dxf>
      <font>
        <b/>
      </font>
    </dxf>
    <dxf>
      <font>
        <b/>
      </font>
    </dxf>
    <dxf>
      <font>
        <b/>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ont>
        <name val="Segoe UI"/>
        <scheme val="none"/>
      </font>
    </dxf>
    <dxf>
      <font>
        <name val="Segoe UI"/>
        <scheme val="none"/>
      </font>
    </dxf>
    <dxf>
      <font>
        <name val="Segoe UI"/>
        <scheme val="none"/>
      </font>
    </dxf>
    <dxf>
      <font>
        <name val="Segoe UI"/>
        <scheme val="none"/>
      </font>
    </dxf>
    <dxf>
      <font>
        <name val="Segoe UI"/>
        <scheme val="none"/>
      </font>
    </dxf>
    <dxf>
      <font>
        <color theme="0"/>
      </font>
    </dxf>
    <dxf>
      <font>
        <color theme="0"/>
      </font>
    </dxf>
    <dxf>
      <font>
        <color theme="0"/>
      </font>
    </dxf>
    <dxf>
      <font>
        <color theme="0"/>
      </font>
    </dxf>
    <dxf>
      <fill>
        <patternFill patternType="solid">
          <bgColor rgb="FF03C699"/>
        </patternFill>
      </fill>
    </dxf>
    <dxf>
      <fill>
        <patternFill patternType="solid">
          <bgColor rgb="FF03C699"/>
        </patternFill>
      </fill>
    </dxf>
    <dxf>
      <fill>
        <patternFill patternType="solid">
          <bgColor rgb="FF03C699"/>
        </patternFill>
      </fill>
    </dxf>
    <dxf>
      <fill>
        <patternFill patternType="solid">
          <bgColor rgb="FF03C699"/>
        </patternFill>
      </fill>
    </dxf>
  </dxfs>
  <tableStyles count="0" defaultTableStyle="TableStyleMedium2" defaultPivotStyle="PivotStyleLight16"/>
  <colors>
    <mruColors>
      <color rgb="FF03C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Dashboard.xlsx]Setup-Pivot!Pivot-StudybyCSU</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r>
              <a:rPr lang="en-US">
                <a:latin typeface="+mj-lt"/>
                <a:cs typeface="Segoe UI" panose="020B0502040204020203" pitchFamily="34" charset="0"/>
              </a:rPr>
              <a:t>Studies in Setup by CSU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pivotFmt>
      <c:pivotFmt>
        <c:idx val="2"/>
        <c:spPr>
          <a:solidFill>
            <a:srgbClr val="03C699"/>
          </a:solidFill>
          <a:ln>
            <a:noFill/>
          </a:ln>
          <a:effectLst/>
        </c:spPr>
      </c:pivotFmt>
    </c:pivotFmts>
    <c:plotArea>
      <c:layout/>
      <c:barChart>
        <c:barDir val="bar"/>
        <c:grouping val="stacked"/>
        <c:varyColors val="0"/>
        <c:ser>
          <c:idx val="0"/>
          <c:order val="0"/>
          <c:tx>
            <c:strRef>
              <c:f>'Setup-Pivot'!$B$1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'Setup-Pivot'!$A$2:$A$19</c:f>
              <c:strCache>
                <c:ptCount val="17"/>
                <c:pt idx="0">
                  <c:v>Medicines Management &amp; Pharmacy</c:v>
                </c:pt>
                <c:pt idx="1">
                  <c:v>All CSUs</c:v>
                </c:pt>
                <c:pt idx="2">
                  <c:v>Head and Neck</c:v>
                </c:pt>
                <c:pt idx="3">
                  <c:v>Adult Therapies</c:v>
                </c:pt>
                <c:pt idx="4">
                  <c:v>UNASIGNED</c:v>
                </c:pt>
                <c:pt idx="5">
                  <c:v>Pathology</c:v>
                </c:pt>
                <c:pt idx="6">
                  <c:v>Leeds Dental Institute</c:v>
                </c:pt>
                <c:pt idx="7">
                  <c:v>Radiology</c:v>
                </c:pt>
                <c:pt idx="8">
                  <c:v>Women's Hospital</c:v>
                </c:pt>
                <c:pt idx="9">
                  <c:v>Chapel Allerton Hospital</c:v>
                </c:pt>
                <c:pt idx="10">
                  <c:v>Trauma &amp; Related Services</c:v>
                </c:pt>
                <c:pt idx="11">
                  <c:v>Emergency and Specialty Medicine</c:v>
                </c:pt>
                <c:pt idx="12">
                  <c:v>Cardio - Respiratory</c:v>
                </c:pt>
                <c:pt idx="13">
                  <c:v>Centre for Neurosciences</c:v>
                </c:pt>
                <c:pt idx="14">
                  <c:v>Abdominal Medicine and Surgery</c:v>
                </c:pt>
                <c:pt idx="15">
                  <c:v>Children's</c:v>
                </c:pt>
                <c:pt idx="16">
                  <c:v>Oncology</c:v>
                </c:pt>
              </c:strCache>
            </c:strRef>
          </c:cat>
          <c:val>
            <c:numRef>
              <c:f>'Setup-Pivot'!$B$2:$B$19</c:f>
              <c:numCache>
                <c:formatCode>General</c:formatCode>
                <c:ptCount val="17"/>
                <c:pt idx="0">
                  <c:v>1</c:v>
                </c:pt>
                <c:pt idx="1">
                  <c:v>2</c:v>
                </c:pt>
                <c:pt idx="2">
                  <c:v>5</c:v>
                </c:pt>
                <c:pt idx="3">
                  <c:v>5</c:v>
                </c:pt>
                <c:pt idx="4">
                  <c:v>5</c:v>
                </c:pt>
                <c:pt idx="5">
                  <c:v>5</c:v>
                </c:pt>
                <c:pt idx="6">
                  <c:v>6</c:v>
                </c:pt>
                <c:pt idx="7">
                  <c:v>6</c:v>
                </c:pt>
                <c:pt idx="8">
                  <c:v>9</c:v>
                </c:pt>
                <c:pt idx="9">
                  <c:v>9</c:v>
                </c:pt>
                <c:pt idx="10">
                  <c:v>11</c:v>
                </c:pt>
                <c:pt idx="11">
                  <c:v>12</c:v>
                </c:pt>
                <c:pt idx="12">
                  <c:v>17</c:v>
                </c:pt>
                <c:pt idx="13">
                  <c:v>18</c:v>
                </c:pt>
                <c:pt idx="14">
                  <c:v>29</c:v>
                </c:pt>
                <c:pt idx="15">
                  <c:v>34</c:v>
                </c:pt>
                <c:pt idx="16">
                  <c:v>68</c:v>
                </c:pt>
              </c:numCache>
            </c:numRef>
          </c:val>
          <c:extLst>
            <c:ext xmlns:c16="http://schemas.microsoft.com/office/drawing/2014/chart" uri="{C3380CC4-5D6E-409C-BE32-E72D297353CC}">
              <c16:uniqueId val="{00000000-AC12-40B0-BEFA-5A0AD62B3C9F}"/>
            </c:ext>
          </c:extLst>
        </c:ser>
        <c:dLbls>
          <c:dLblPos val="inEnd"/>
          <c:showLegendKey val="0"/>
          <c:showVal val="1"/>
          <c:showCatName val="0"/>
          <c:showSerName val="0"/>
          <c:showPercent val="0"/>
          <c:showBubbleSize val="0"/>
        </c:dLbls>
        <c:gapWidth val="150"/>
        <c:overlap val="100"/>
        <c:axId val="1149135791"/>
        <c:axId val="1149124143"/>
      </c:barChart>
      <c:catAx>
        <c:axId val="1149135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4143"/>
        <c:crosses val="autoZero"/>
        <c:auto val="1"/>
        <c:lblAlgn val="ctr"/>
        <c:lblOffset val="100"/>
        <c:noMultiLvlLbl val="0"/>
      </c:catAx>
      <c:valAx>
        <c:axId val="1149124143"/>
        <c:scaling>
          <c:orientation val="minMax"/>
        </c:scaling>
        <c:delete val="1"/>
        <c:axPos val="b"/>
        <c:numFmt formatCode="General" sourceLinked="1"/>
        <c:majorTickMark val="none"/>
        <c:minorTickMark val="none"/>
        <c:tickLblPos val="nextTo"/>
        <c:crossAx val="11491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Dashboard.xlsx]Setup-Pivot!Pivot-Allocation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R&amp;I Study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pivotFmt>
      <c:pivotFmt>
        <c:idx val="2"/>
        <c:spPr>
          <a:solidFill>
            <a:srgbClr val="03C699"/>
          </a:solidFill>
          <a:ln>
            <a:noFill/>
          </a:ln>
          <a:effectLst/>
        </c:spPr>
      </c:pivotFmt>
      <c:pivotFmt>
        <c:idx val="3"/>
        <c:spPr>
          <a:solidFill>
            <a:srgbClr val="03C699"/>
          </a:solidFill>
          <a:ln>
            <a:noFill/>
          </a:ln>
          <a:effectLst/>
        </c:spPr>
      </c:pivotFmt>
    </c:pivotFmts>
    <c:plotArea>
      <c:layout/>
      <c:barChart>
        <c:barDir val="col"/>
        <c:grouping val="stacked"/>
        <c:varyColors val="0"/>
        <c:ser>
          <c:idx val="0"/>
          <c:order val="0"/>
          <c:tx>
            <c:strRef>
              <c:f>'Setup-Pivot'!$B$31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'Setup-Pivot'!$A$32:$A$42</c:f>
              <c:strCache>
                <c:ptCount val="10"/>
                <c:pt idx="0">
                  <c:v>Lee Tarnor</c:v>
                </c:pt>
                <c:pt idx="1">
                  <c:v>Mischa Scharwz</c:v>
                </c:pt>
                <c:pt idx="2">
                  <c:v>Mathew Warning</c:v>
                </c:pt>
                <c:pt idx="3">
                  <c:v>Chantelle Rogers</c:v>
                </c:pt>
                <c:pt idx="4">
                  <c:v>Jilly McDougal</c:v>
                </c:pt>
                <c:pt idx="5">
                  <c:v>Jane Doe</c:v>
                </c:pt>
                <c:pt idx="6">
                  <c:v>Mark Walton</c:v>
                </c:pt>
                <c:pt idx="7">
                  <c:v>Cindy Fernandes</c:v>
                </c:pt>
                <c:pt idx="8">
                  <c:v>Iftaab Saeed</c:v>
                </c:pt>
                <c:pt idx="9">
                  <c:v>Annette Gallagher</c:v>
                </c:pt>
              </c:strCache>
            </c:strRef>
          </c:cat>
          <c:val>
            <c:numRef>
              <c:f>'Setup-Pivot'!$B$32:$B$42</c:f>
              <c:numCache>
                <c:formatCode>General</c:formatCode>
                <c:ptCount val="10"/>
                <c:pt idx="0">
                  <c:v>63</c:v>
                </c:pt>
                <c:pt idx="1">
                  <c:v>44</c:v>
                </c:pt>
                <c:pt idx="2">
                  <c:v>32</c:v>
                </c:pt>
                <c:pt idx="3">
                  <c:v>29</c:v>
                </c:pt>
                <c:pt idx="4">
                  <c:v>25</c:v>
                </c:pt>
                <c:pt idx="5">
                  <c:v>21</c:v>
                </c:pt>
                <c:pt idx="6">
                  <c:v>20</c:v>
                </c:pt>
                <c:pt idx="7">
                  <c:v>3</c:v>
                </c:pt>
                <c:pt idx="8">
                  <c:v>3</c:v>
                </c:pt>
                <c:pt idx="9">
                  <c:v>2</c:v>
                </c:pt>
              </c:numCache>
            </c:numRef>
          </c:val>
          <c:extLst>
            <c:ext xmlns:c16="http://schemas.microsoft.com/office/drawing/2014/chart" uri="{C3380CC4-5D6E-409C-BE32-E72D297353CC}">
              <c16:uniqueId val="{00000000-82FE-4306-8A5E-B6E37060959D}"/>
            </c:ext>
          </c:extLst>
        </c:ser>
        <c:dLbls>
          <c:showLegendKey val="0"/>
          <c:showVal val="0"/>
          <c:showCatName val="0"/>
          <c:showSerName val="0"/>
          <c:showPercent val="0"/>
          <c:showBubbleSize val="0"/>
        </c:dLbls>
        <c:gapWidth val="150"/>
        <c:overlap val="100"/>
        <c:axId val="1149115823"/>
        <c:axId val="1149128719"/>
      </c:barChart>
      <c:catAx>
        <c:axId val="11491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8719"/>
        <c:crosses val="autoZero"/>
        <c:auto val="1"/>
        <c:lblAlgn val="ctr"/>
        <c:lblOffset val="100"/>
        <c:noMultiLvlLbl val="0"/>
      </c:catAx>
      <c:valAx>
        <c:axId val="1149128719"/>
        <c:scaling>
          <c:orientation val="minMax"/>
        </c:scaling>
        <c:delete val="1"/>
        <c:axPos val="l"/>
        <c:numFmt formatCode="General" sourceLinked="1"/>
        <c:majorTickMark val="none"/>
        <c:minorTickMark val="none"/>
        <c:tickLblPos val="nextTo"/>
        <c:crossAx val="11491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Dashboard.xlsx]Setup-Pivot!PivotTable9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'Setup-Pivot'!$B$77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6A-4038-A8C4-F254641B47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6A-4038-A8C4-F254641B47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6A-4038-A8C4-F254641B47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96A-4038-A8C4-F254641B47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96A-4038-A8C4-F254641B47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96A-4038-A8C4-F254641B479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96A-4038-A8C4-F254641B479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96A-4038-A8C4-F254641B479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96A-4038-A8C4-F254641B479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96A-4038-A8C4-F254641B479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96A-4038-A8C4-F254641B479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96A-4038-A8C4-F254641B479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96A-4038-A8C4-F254641B479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96A-4038-A8C4-F254641B479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2-BAFE-4DAD-B2B7-CAB449F973F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3-BAFE-4DAD-B2B7-CAB449F973F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96A-4038-A8C4-F254641B479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'Setup-Pivot'!$A$78:$A$95</c:f>
              <c:strCache>
                <c:ptCount val="17"/>
                <c:pt idx="0">
                  <c:v>Abdominal Medicine and Surgery</c:v>
                </c:pt>
                <c:pt idx="1">
                  <c:v>Adult Therapies</c:v>
                </c:pt>
                <c:pt idx="2">
                  <c:v>All CSUs</c:v>
                </c:pt>
                <c:pt idx="3">
                  <c:v>Cardio - Respiratory</c:v>
                </c:pt>
                <c:pt idx="4">
                  <c:v>Centre for Neurosciences</c:v>
                </c:pt>
                <c:pt idx="5">
                  <c:v>Chapel Allerton Hospital</c:v>
                </c:pt>
                <c:pt idx="6">
                  <c:v>Children's</c:v>
                </c:pt>
                <c:pt idx="7">
                  <c:v>Emergency and Specialty Medicine</c:v>
                </c:pt>
                <c:pt idx="8">
                  <c:v>Head and Neck</c:v>
                </c:pt>
                <c:pt idx="9">
                  <c:v>Leeds Dental Institute</c:v>
                </c:pt>
                <c:pt idx="10">
                  <c:v>Medicines Management &amp; Pharmacy</c:v>
                </c:pt>
                <c:pt idx="11">
                  <c:v>Oncology</c:v>
                </c:pt>
                <c:pt idx="12">
                  <c:v>Pathology</c:v>
                </c:pt>
                <c:pt idx="13">
                  <c:v>Radiology</c:v>
                </c:pt>
                <c:pt idx="14">
                  <c:v>Trauma &amp; Related Services</c:v>
                </c:pt>
                <c:pt idx="15">
                  <c:v>UNASIGNED</c:v>
                </c:pt>
                <c:pt idx="16">
                  <c:v>Women's Hospital</c:v>
                </c:pt>
              </c:strCache>
            </c:strRef>
          </c:cat>
          <c:val>
            <c:numRef>
              <c:f>'Setup-Pivot'!$B$78:$B$95</c:f>
              <c:numCache>
                <c:formatCode>General</c:formatCode>
                <c:ptCount val="17"/>
                <c:pt idx="0">
                  <c:v>29</c:v>
                </c:pt>
                <c:pt idx="1">
                  <c:v>5</c:v>
                </c:pt>
                <c:pt idx="2">
                  <c:v>2</c:v>
                </c:pt>
                <c:pt idx="3">
                  <c:v>17</c:v>
                </c:pt>
                <c:pt idx="4">
                  <c:v>18</c:v>
                </c:pt>
                <c:pt idx="5">
                  <c:v>9</c:v>
                </c:pt>
                <c:pt idx="6">
                  <c:v>34</c:v>
                </c:pt>
                <c:pt idx="7">
                  <c:v>12</c:v>
                </c:pt>
                <c:pt idx="8">
                  <c:v>5</c:v>
                </c:pt>
                <c:pt idx="9">
                  <c:v>6</c:v>
                </c:pt>
                <c:pt idx="10">
                  <c:v>1</c:v>
                </c:pt>
                <c:pt idx="11">
                  <c:v>68</c:v>
                </c:pt>
                <c:pt idx="12">
                  <c:v>5</c:v>
                </c:pt>
                <c:pt idx="13">
                  <c:v>6</c:v>
                </c:pt>
                <c:pt idx="14">
                  <c:v>11</c:v>
                </c:pt>
                <c:pt idx="15">
                  <c:v>5</c:v>
                </c:pt>
                <c:pt idx="16">
                  <c:v>9</c:v>
                </c:pt>
              </c:numCache>
            </c:numRef>
          </c:val>
          <c:extLst>
            <c:ext xmlns:c16="http://schemas.microsoft.com/office/drawing/2014/chart" uri="{C3380CC4-5D6E-409C-BE32-E72D297353CC}">
              <c16:uniqueId val="{00000000-BAFE-4DAD-B2B7-CAB449F973F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Dashboard.xlsx]Open - Pivot!Pivot - Open - Studies by R&amp;I Lead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latin typeface="Segoe UI" panose="020B0502040204020203" pitchFamily="34" charset="0"/>
                <a:cs typeface="Segoe UI" panose="020B0502040204020203" pitchFamily="34" charset="0"/>
              </a:rPr>
              <a:t>Studies Open</a:t>
            </a:r>
            <a:r>
              <a:rPr lang="en-US" baseline="0">
                <a:latin typeface="Segoe UI" panose="020B0502040204020203" pitchFamily="34" charset="0"/>
                <a:cs typeface="Segoe UI" panose="020B0502040204020203" pitchFamily="34" charset="0"/>
              </a:rPr>
              <a:t> by R&amp;I Lead</a:t>
            </a:r>
            <a:endParaRPr lang="en-US">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'Open - 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 Pivot'!$A$2:$A$15</c:f>
              <c:strCache>
                <c:ptCount val="13"/>
                <c:pt idx="0">
                  <c:v>Bilaal Khan</c:v>
                </c:pt>
                <c:pt idx="1">
                  <c:v>Lee Tarnor</c:v>
                </c:pt>
                <c:pt idx="2">
                  <c:v>Mischa Scharwz</c:v>
                </c:pt>
                <c:pt idx="3">
                  <c:v>Jane Doe</c:v>
                </c:pt>
                <c:pt idx="4">
                  <c:v>Jilly McDougal</c:v>
                </c:pt>
                <c:pt idx="5">
                  <c:v>Iftaab Saeed</c:v>
                </c:pt>
                <c:pt idx="6">
                  <c:v>Sunil Nila</c:v>
                </c:pt>
                <c:pt idx="7">
                  <c:v>Annette Gallagher</c:v>
                </c:pt>
                <c:pt idx="8">
                  <c:v>Mathew Warning</c:v>
                </c:pt>
                <c:pt idx="9">
                  <c:v>Mark Walton</c:v>
                </c:pt>
                <c:pt idx="10">
                  <c:v>Cindy Fernandes</c:v>
                </c:pt>
                <c:pt idx="11">
                  <c:v>Chantelle Rogers</c:v>
                </c:pt>
                <c:pt idx="12">
                  <c:v>Debbie Mawer</c:v>
                </c:pt>
              </c:strCache>
            </c:strRef>
          </c:cat>
          <c:val>
            <c:numRef>
              <c:f>'Open - Pivot'!$B$2:$B$15</c:f>
              <c:numCache>
                <c:formatCode>General</c:formatCode>
                <c:ptCount val="13"/>
                <c:pt idx="0">
                  <c:v>57</c:v>
                </c:pt>
                <c:pt idx="1">
                  <c:v>55</c:v>
                </c:pt>
                <c:pt idx="2">
                  <c:v>47</c:v>
                </c:pt>
                <c:pt idx="3">
                  <c:v>37</c:v>
                </c:pt>
                <c:pt idx="4">
                  <c:v>34</c:v>
                </c:pt>
                <c:pt idx="5">
                  <c:v>29</c:v>
                </c:pt>
                <c:pt idx="6">
                  <c:v>26</c:v>
                </c:pt>
                <c:pt idx="7">
                  <c:v>23</c:v>
                </c:pt>
                <c:pt idx="8">
                  <c:v>18</c:v>
                </c:pt>
                <c:pt idx="9">
                  <c:v>10</c:v>
                </c:pt>
                <c:pt idx="10">
                  <c:v>8</c:v>
                </c:pt>
                <c:pt idx="11">
                  <c:v>5</c:v>
                </c:pt>
                <c:pt idx="12">
                  <c:v>2</c:v>
                </c:pt>
              </c:numCache>
            </c:numRef>
          </c:val>
          <c:extLst>
            <c:ext xmlns:c16="http://schemas.microsoft.com/office/drawing/2014/chart" uri="{C3380CC4-5D6E-409C-BE32-E72D297353CC}">
              <c16:uniqueId val="{00000000-E6ED-4CA1-94AF-94E992988748}"/>
            </c:ext>
          </c:extLst>
        </c:ser>
        <c:dLbls>
          <c:showLegendKey val="0"/>
          <c:showVal val="0"/>
          <c:showCatName val="0"/>
          <c:showSerName val="0"/>
          <c:showPercent val="0"/>
          <c:showBubbleSize val="0"/>
        </c:dLbls>
        <c:gapWidth val="150"/>
        <c:overlap val="100"/>
        <c:axId val="1059065695"/>
        <c:axId val="1059060287"/>
      </c:barChart>
      <c:catAx>
        <c:axId val="10590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059060287"/>
        <c:crosses val="autoZero"/>
        <c:auto val="1"/>
        <c:lblAlgn val="ctr"/>
        <c:lblOffset val="100"/>
        <c:noMultiLvlLbl val="0"/>
      </c:catAx>
      <c:valAx>
        <c:axId val="105906028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590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Dashboard.xlsx]Open - 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a:latin typeface="Segoe UI" panose="020B0502040204020203" pitchFamily="34" charset="0"/>
                <a:cs typeface="Segoe UI" panose="020B0502040204020203" pitchFamily="34" charset="0"/>
              </a:rPr>
              <a:t>Studies Open by R&amp;I Lead: 2019 -</a:t>
            </a:r>
            <a:r>
              <a:rPr lang="en-GB" baseline="0">
                <a:latin typeface="Segoe UI" panose="020B0502040204020203" pitchFamily="34" charset="0"/>
                <a:cs typeface="Segoe UI" panose="020B0502040204020203" pitchFamily="34" charset="0"/>
              </a:rPr>
              <a:t> 2022</a:t>
            </a:r>
            <a:endParaRPr lang="en-GB">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'Open - Pivot'!$B$48:$B$51</c:f>
              <c:strCache>
                <c:ptCount val="1"/>
                <c:pt idx="0">
                  <c:v>2019</c:v>
                </c:pt>
              </c:strCache>
            </c:strRef>
          </c:tx>
          <c:spPr>
            <a:solidFill>
              <a:schemeClr val="accent1"/>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Pivot'!$B$52:$B$65</c:f>
              <c:numCache>
                <c:formatCode>General</c:formatCode>
                <c:ptCount val="13"/>
                <c:pt idx="1">
                  <c:v>1</c:v>
                </c:pt>
                <c:pt idx="2">
                  <c:v>1</c:v>
                </c:pt>
                <c:pt idx="6">
                  <c:v>2</c:v>
                </c:pt>
                <c:pt idx="9">
                  <c:v>2</c:v>
                </c:pt>
                <c:pt idx="10">
                  <c:v>1</c:v>
                </c:pt>
                <c:pt idx="11">
                  <c:v>1</c:v>
                </c:pt>
              </c:numCache>
            </c:numRef>
          </c:val>
          <c:extLst>
            <c:ext xmlns:c16="http://schemas.microsoft.com/office/drawing/2014/chart" uri="{C3380CC4-5D6E-409C-BE32-E72D297353CC}">
              <c16:uniqueId val="{00000000-CC10-4981-9D4C-3904EFD6A203}"/>
            </c:ext>
          </c:extLst>
        </c:ser>
        <c:ser>
          <c:idx val="1"/>
          <c:order val="1"/>
          <c:tx>
            <c:strRef>
              <c:f>'Open - Pivot'!$C$48:$C$51</c:f>
              <c:strCache>
                <c:ptCount val="1"/>
                <c:pt idx="0">
                  <c:v>2020</c:v>
                </c:pt>
              </c:strCache>
            </c:strRef>
          </c:tx>
          <c:spPr>
            <a:solidFill>
              <a:schemeClr val="accent2"/>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Pivot'!$C$52:$C$65</c:f>
              <c:numCache>
                <c:formatCode>General</c:formatCode>
                <c:ptCount val="13"/>
                <c:pt idx="1">
                  <c:v>8</c:v>
                </c:pt>
                <c:pt idx="2">
                  <c:v>1</c:v>
                </c:pt>
                <c:pt idx="4">
                  <c:v>4</c:v>
                </c:pt>
                <c:pt idx="6">
                  <c:v>5</c:v>
                </c:pt>
                <c:pt idx="9">
                  <c:v>16</c:v>
                </c:pt>
                <c:pt idx="10">
                  <c:v>13</c:v>
                </c:pt>
                <c:pt idx="11">
                  <c:v>16</c:v>
                </c:pt>
                <c:pt idx="12">
                  <c:v>1</c:v>
                </c:pt>
              </c:numCache>
            </c:numRef>
          </c:val>
          <c:extLst>
            <c:ext xmlns:c16="http://schemas.microsoft.com/office/drawing/2014/chart" uri="{C3380CC4-5D6E-409C-BE32-E72D297353CC}">
              <c16:uniqueId val="{0000000C-CC10-4981-9D4C-3904EFD6A203}"/>
            </c:ext>
          </c:extLst>
        </c:ser>
        <c:ser>
          <c:idx val="2"/>
          <c:order val="2"/>
          <c:tx>
            <c:strRef>
              <c:f>'Open - Pivot'!$D$48:$D$51</c:f>
              <c:strCache>
                <c:ptCount val="1"/>
                <c:pt idx="0">
                  <c:v>2021</c:v>
                </c:pt>
              </c:strCache>
            </c:strRef>
          </c:tx>
          <c:spPr>
            <a:solidFill>
              <a:schemeClr val="accent3"/>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Pivot'!$D$52:$D$65</c:f>
              <c:numCache>
                <c:formatCode>General</c:formatCode>
                <c:ptCount val="13"/>
                <c:pt idx="0">
                  <c:v>3</c:v>
                </c:pt>
                <c:pt idx="1">
                  <c:v>12</c:v>
                </c:pt>
                <c:pt idx="3">
                  <c:v>3</c:v>
                </c:pt>
                <c:pt idx="4">
                  <c:v>25</c:v>
                </c:pt>
                <c:pt idx="5">
                  <c:v>13</c:v>
                </c:pt>
                <c:pt idx="6">
                  <c:v>20</c:v>
                </c:pt>
                <c:pt idx="7">
                  <c:v>8</c:v>
                </c:pt>
                <c:pt idx="8">
                  <c:v>3</c:v>
                </c:pt>
                <c:pt idx="9">
                  <c:v>35</c:v>
                </c:pt>
                <c:pt idx="10">
                  <c:v>20</c:v>
                </c:pt>
                <c:pt idx="11">
                  <c:v>9</c:v>
                </c:pt>
                <c:pt idx="12">
                  <c:v>42</c:v>
                </c:pt>
              </c:numCache>
            </c:numRef>
          </c:val>
          <c:extLst>
            <c:ext xmlns:c16="http://schemas.microsoft.com/office/drawing/2014/chart" uri="{C3380CC4-5D6E-409C-BE32-E72D297353CC}">
              <c16:uniqueId val="{0000000D-CC10-4981-9D4C-3904EFD6A203}"/>
            </c:ext>
          </c:extLst>
        </c:ser>
        <c:ser>
          <c:idx val="3"/>
          <c:order val="3"/>
          <c:tx>
            <c:strRef>
              <c:f>'Open - Pivot'!$E$48:$E$51</c:f>
              <c:strCache>
                <c:ptCount val="1"/>
                <c:pt idx="0">
                  <c:v>2022</c:v>
                </c:pt>
              </c:strCache>
            </c:strRef>
          </c:tx>
          <c:spPr>
            <a:solidFill>
              <a:schemeClr val="accent4"/>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Pivot'!$E$52:$E$65</c:f>
              <c:numCache>
                <c:formatCode>General</c:formatCode>
                <c:ptCount val="13"/>
                <c:pt idx="0">
                  <c:v>2</c:v>
                </c:pt>
                <c:pt idx="1">
                  <c:v>2</c:v>
                </c:pt>
                <c:pt idx="3">
                  <c:v>5</c:v>
                </c:pt>
                <c:pt idx="5">
                  <c:v>21</c:v>
                </c:pt>
                <c:pt idx="6">
                  <c:v>28</c:v>
                </c:pt>
                <c:pt idx="7">
                  <c:v>10</c:v>
                </c:pt>
                <c:pt idx="8">
                  <c:v>7</c:v>
                </c:pt>
                <c:pt idx="9">
                  <c:v>4</c:v>
                </c:pt>
                <c:pt idx="10">
                  <c:v>3</c:v>
                </c:pt>
                <c:pt idx="12">
                  <c:v>4</c:v>
                </c:pt>
              </c:numCache>
            </c:numRef>
          </c:val>
          <c:extLst>
            <c:ext xmlns:c16="http://schemas.microsoft.com/office/drawing/2014/chart" uri="{C3380CC4-5D6E-409C-BE32-E72D297353CC}">
              <c16:uniqueId val="{0000000E-CC10-4981-9D4C-3904EFD6A203}"/>
            </c:ext>
          </c:extLst>
        </c:ser>
        <c:dLbls>
          <c:showLegendKey val="0"/>
          <c:showVal val="0"/>
          <c:showCatName val="0"/>
          <c:showSerName val="0"/>
          <c:showPercent val="0"/>
          <c:showBubbleSize val="0"/>
        </c:dLbls>
        <c:gapWidth val="150"/>
        <c:overlap val="100"/>
        <c:axId val="1246320303"/>
        <c:axId val="1246320719"/>
      </c:barChart>
      <c:catAx>
        <c:axId val="124632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46320719"/>
        <c:crosses val="autoZero"/>
        <c:auto val="1"/>
        <c:lblAlgn val="ctr"/>
        <c:lblOffset val="100"/>
        <c:noMultiLvlLbl val="0"/>
      </c:catAx>
      <c:valAx>
        <c:axId val="124632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Dashboard.xlsx]Setup-Pivot!Pivot-StudybyCSU</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r>
              <a:rPr lang="en-US">
                <a:latin typeface="+mj-lt"/>
                <a:cs typeface="Segoe UI" panose="020B0502040204020203" pitchFamily="34" charset="0"/>
              </a:rPr>
              <a:t>Studies in Setup by CSU</a:t>
            </a:r>
          </a:p>
        </c:rich>
      </c:tx>
      <c:layout>
        <c:manualLayout>
          <c:xMode val="edge"/>
          <c:yMode val="edge"/>
          <c:x val="0.43556939973694847"/>
          <c:y val="3.9734253007060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C699"/>
          </a:solidFill>
          <a:ln>
            <a:noFill/>
          </a:ln>
          <a:effectLst/>
        </c:spPr>
      </c:pivotFmt>
      <c:pivotFmt>
        <c:idx val="6"/>
        <c:spPr>
          <a:solidFill>
            <a:srgbClr val="03C699"/>
          </a:solidFill>
          <a:ln>
            <a:noFill/>
          </a:ln>
          <a:effectLst/>
        </c:spPr>
      </c:pivotFmt>
    </c:pivotFmts>
    <c:plotArea>
      <c:layout>
        <c:manualLayout>
          <c:layoutTarget val="inner"/>
          <c:xMode val="edge"/>
          <c:yMode val="edge"/>
          <c:x val="0.28869907436695602"/>
          <c:y val="0.13018121316533143"/>
          <c:w val="0.69858556955441031"/>
          <c:h val="0.8356174612333972"/>
        </c:manualLayout>
      </c:layout>
      <c:barChart>
        <c:barDir val="bar"/>
        <c:grouping val="stacked"/>
        <c:varyColors val="0"/>
        <c:ser>
          <c:idx val="0"/>
          <c:order val="0"/>
          <c:tx>
            <c:strRef>
              <c:f>'Setup-Pivot'!$B$1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'Setup-Pivot'!$A$2:$A$19</c:f>
              <c:strCache>
                <c:ptCount val="17"/>
                <c:pt idx="0">
                  <c:v>Medicines Management &amp; Pharmacy</c:v>
                </c:pt>
                <c:pt idx="1">
                  <c:v>All CSUs</c:v>
                </c:pt>
                <c:pt idx="2">
                  <c:v>Head and Neck</c:v>
                </c:pt>
                <c:pt idx="3">
                  <c:v>Adult Therapies</c:v>
                </c:pt>
                <c:pt idx="4">
                  <c:v>UNASIGNED</c:v>
                </c:pt>
                <c:pt idx="5">
                  <c:v>Pathology</c:v>
                </c:pt>
                <c:pt idx="6">
                  <c:v>Leeds Dental Institute</c:v>
                </c:pt>
                <c:pt idx="7">
                  <c:v>Radiology</c:v>
                </c:pt>
                <c:pt idx="8">
                  <c:v>Women's Hospital</c:v>
                </c:pt>
                <c:pt idx="9">
                  <c:v>Chapel Allerton Hospital</c:v>
                </c:pt>
                <c:pt idx="10">
                  <c:v>Trauma &amp; Related Services</c:v>
                </c:pt>
                <c:pt idx="11">
                  <c:v>Emergency and Specialty Medicine</c:v>
                </c:pt>
                <c:pt idx="12">
                  <c:v>Cardio - Respiratory</c:v>
                </c:pt>
                <c:pt idx="13">
                  <c:v>Centre for Neurosciences</c:v>
                </c:pt>
                <c:pt idx="14">
                  <c:v>Abdominal Medicine and Surgery</c:v>
                </c:pt>
                <c:pt idx="15">
                  <c:v>Children's</c:v>
                </c:pt>
                <c:pt idx="16">
                  <c:v>Oncology</c:v>
                </c:pt>
              </c:strCache>
            </c:strRef>
          </c:cat>
          <c:val>
            <c:numRef>
              <c:f>'Setup-Pivot'!$B$2:$B$19</c:f>
              <c:numCache>
                <c:formatCode>General</c:formatCode>
                <c:ptCount val="17"/>
                <c:pt idx="0">
                  <c:v>1</c:v>
                </c:pt>
                <c:pt idx="1">
                  <c:v>2</c:v>
                </c:pt>
                <c:pt idx="2">
                  <c:v>5</c:v>
                </c:pt>
                <c:pt idx="3">
                  <c:v>5</c:v>
                </c:pt>
                <c:pt idx="4">
                  <c:v>5</c:v>
                </c:pt>
                <c:pt idx="5">
                  <c:v>5</c:v>
                </c:pt>
                <c:pt idx="6">
                  <c:v>6</c:v>
                </c:pt>
                <c:pt idx="7">
                  <c:v>6</c:v>
                </c:pt>
                <c:pt idx="8">
                  <c:v>9</c:v>
                </c:pt>
                <c:pt idx="9">
                  <c:v>9</c:v>
                </c:pt>
                <c:pt idx="10">
                  <c:v>11</c:v>
                </c:pt>
                <c:pt idx="11">
                  <c:v>12</c:v>
                </c:pt>
                <c:pt idx="12">
                  <c:v>17</c:v>
                </c:pt>
                <c:pt idx="13">
                  <c:v>18</c:v>
                </c:pt>
                <c:pt idx="14">
                  <c:v>29</c:v>
                </c:pt>
                <c:pt idx="15">
                  <c:v>34</c:v>
                </c:pt>
                <c:pt idx="16">
                  <c:v>68</c:v>
                </c:pt>
              </c:numCache>
            </c:numRef>
          </c:val>
          <c:extLst>
            <c:ext xmlns:c16="http://schemas.microsoft.com/office/drawing/2014/chart" uri="{C3380CC4-5D6E-409C-BE32-E72D297353CC}">
              <c16:uniqueId val="{00000000-D8DB-416E-8E1B-FEF6F00FC47B}"/>
            </c:ext>
          </c:extLst>
        </c:ser>
        <c:dLbls>
          <c:dLblPos val="inEnd"/>
          <c:showLegendKey val="0"/>
          <c:showVal val="1"/>
          <c:showCatName val="0"/>
          <c:showSerName val="0"/>
          <c:showPercent val="0"/>
          <c:showBubbleSize val="0"/>
        </c:dLbls>
        <c:gapWidth val="150"/>
        <c:overlap val="100"/>
        <c:axId val="1149135791"/>
        <c:axId val="1149124143"/>
      </c:barChart>
      <c:catAx>
        <c:axId val="11491357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4143"/>
        <c:crosses val="autoZero"/>
        <c:auto val="1"/>
        <c:lblAlgn val="ctr"/>
        <c:lblOffset val="100"/>
        <c:noMultiLvlLbl val="0"/>
      </c:catAx>
      <c:valAx>
        <c:axId val="1149124143"/>
        <c:scaling>
          <c:orientation val="minMax"/>
        </c:scaling>
        <c:delete val="1"/>
        <c:axPos val="b"/>
        <c:numFmt formatCode="General" sourceLinked="1"/>
        <c:majorTickMark val="none"/>
        <c:minorTickMark val="none"/>
        <c:tickLblPos val="nextTo"/>
        <c:crossAx val="114913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Dashboard.xlsx]Setup-Pivot!Pivot-Allocation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r>
              <a:rPr lang="en-US">
                <a:latin typeface="+mj-lt"/>
              </a:rPr>
              <a:t>R&amp;I Study Allocation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3C69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'Setup-Pivot'!$B$31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'Setup-Pivot'!$A$32:$A$42</c:f>
              <c:strCache>
                <c:ptCount val="10"/>
                <c:pt idx="0">
                  <c:v>Lee Tarnor</c:v>
                </c:pt>
                <c:pt idx="1">
                  <c:v>Mischa Scharwz</c:v>
                </c:pt>
                <c:pt idx="2">
                  <c:v>Mathew Warning</c:v>
                </c:pt>
                <c:pt idx="3">
                  <c:v>Chantelle Rogers</c:v>
                </c:pt>
                <c:pt idx="4">
                  <c:v>Jilly McDougal</c:v>
                </c:pt>
                <c:pt idx="5">
                  <c:v>Jane Doe</c:v>
                </c:pt>
                <c:pt idx="6">
                  <c:v>Mark Walton</c:v>
                </c:pt>
                <c:pt idx="7">
                  <c:v>Cindy Fernandes</c:v>
                </c:pt>
                <c:pt idx="8">
                  <c:v>Iftaab Saeed</c:v>
                </c:pt>
                <c:pt idx="9">
                  <c:v>Annette Gallagher</c:v>
                </c:pt>
              </c:strCache>
            </c:strRef>
          </c:cat>
          <c:val>
            <c:numRef>
              <c:f>'Setup-Pivot'!$B$32:$B$42</c:f>
              <c:numCache>
                <c:formatCode>General</c:formatCode>
                <c:ptCount val="10"/>
                <c:pt idx="0">
                  <c:v>63</c:v>
                </c:pt>
                <c:pt idx="1">
                  <c:v>44</c:v>
                </c:pt>
                <c:pt idx="2">
                  <c:v>32</c:v>
                </c:pt>
                <c:pt idx="3">
                  <c:v>29</c:v>
                </c:pt>
                <c:pt idx="4">
                  <c:v>25</c:v>
                </c:pt>
                <c:pt idx="5">
                  <c:v>21</c:v>
                </c:pt>
                <c:pt idx="6">
                  <c:v>20</c:v>
                </c:pt>
                <c:pt idx="7">
                  <c:v>3</c:v>
                </c:pt>
                <c:pt idx="8">
                  <c:v>3</c:v>
                </c:pt>
                <c:pt idx="9">
                  <c:v>2</c:v>
                </c:pt>
              </c:numCache>
            </c:numRef>
          </c:val>
          <c:extLst>
            <c:ext xmlns:c16="http://schemas.microsoft.com/office/drawing/2014/chart" uri="{C3380CC4-5D6E-409C-BE32-E72D297353CC}">
              <c16:uniqueId val="{00000000-7F5D-4508-A118-1591CE15C6D7}"/>
            </c:ext>
          </c:extLst>
        </c:ser>
        <c:dLbls>
          <c:showLegendKey val="0"/>
          <c:showVal val="0"/>
          <c:showCatName val="0"/>
          <c:showSerName val="0"/>
          <c:showPercent val="0"/>
          <c:showBubbleSize val="0"/>
        </c:dLbls>
        <c:gapWidth val="150"/>
        <c:overlap val="100"/>
        <c:axId val="1149115823"/>
        <c:axId val="1149128719"/>
      </c:barChart>
      <c:catAx>
        <c:axId val="114911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149128719"/>
        <c:crosses val="autoZero"/>
        <c:auto val="1"/>
        <c:lblAlgn val="ctr"/>
        <c:lblOffset val="100"/>
        <c:noMultiLvlLbl val="0"/>
      </c:catAx>
      <c:valAx>
        <c:axId val="1149128719"/>
        <c:scaling>
          <c:orientation val="minMax"/>
        </c:scaling>
        <c:delete val="1"/>
        <c:axPos val="l"/>
        <c:numFmt formatCode="General" sourceLinked="1"/>
        <c:majorTickMark val="none"/>
        <c:minorTickMark val="none"/>
        <c:tickLblPos val="nextTo"/>
        <c:crossAx val="1149115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Dashboard.xlsx]Open - Pivot!Pivot - Open - Studies by R&amp;I Lead</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latin typeface="Segoe UI" panose="020B0502040204020203" pitchFamily="34" charset="0"/>
                <a:cs typeface="Segoe UI" panose="020B0502040204020203" pitchFamily="34" charset="0"/>
              </a:rPr>
              <a:t>Studies Open</a:t>
            </a:r>
            <a:r>
              <a:rPr lang="en-US" baseline="0">
                <a:latin typeface="Segoe UI" panose="020B0502040204020203" pitchFamily="34" charset="0"/>
                <a:cs typeface="Segoe UI" panose="020B0502040204020203" pitchFamily="34" charset="0"/>
              </a:rPr>
              <a:t> by R&amp;I Lead</a:t>
            </a:r>
            <a:endParaRPr lang="en-US">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'Open - Pivot'!$B$1</c:f>
              <c:strCache>
                <c:ptCount val="1"/>
                <c:pt idx="0">
                  <c:v>Total</c:v>
                </c:pt>
              </c:strCache>
            </c:strRef>
          </c:tx>
          <c:spPr>
            <a:solidFill>
              <a:srgbClr val="03C6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 Pivot'!$A$2:$A$15</c:f>
              <c:strCache>
                <c:ptCount val="13"/>
                <c:pt idx="0">
                  <c:v>Bilaal Khan</c:v>
                </c:pt>
                <c:pt idx="1">
                  <c:v>Lee Tarnor</c:v>
                </c:pt>
                <c:pt idx="2">
                  <c:v>Mischa Scharwz</c:v>
                </c:pt>
                <c:pt idx="3">
                  <c:v>Jane Doe</c:v>
                </c:pt>
                <c:pt idx="4">
                  <c:v>Jilly McDougal</c:v>
                </c:pt>
                <c:pt idx="5">
                  <c:v>Iftaab Saeed</c:v>
                </c:pt>
                <c:pt idx="6">
                  <c:v>Sunil Nila</c:v>
                </c:pt>
                <c:pt idx="7">
                  <c:v>Annette Gallagher</c:v>
                </c:pt>
                <c:pt idx="8">
                  <c:v>Mathew Warning</c:v>
                </c:pt>
                <c:pt idx="9">
                  <c:v>Mark Walton</c:v>
                </c:pt>
                <c:pt idx="10">
                  <c:v>Cindy Fernandes</c:v>
                </c:pt>
                <c:pt idx="11">
                  <c:v>Chantelle Rogers</c:v>
                </c:pt>
                <c:pt idx="12">
                  <c:v>Debbie Mawer</c:v>
                </c:pt>
              </c:strCache>
            </c:strRef>
          </c:cat>
          <c:val>
            <c:numRef>
              <c:f>'Open - Pivot'!$B$2:$B$15</c:f>
              <c:numCache>
                <c:formatCode>General</c:formatCode>
                <c:ptCount val="13"/>
                <c:pt idx="0">
                  <c:v>57</c:v>
                </c:pt>
                <c:pt idx="1">
                  <c:v>55</c:v>
                </c:pt>
                <c:pt idx="2">
                  <c:v>47</c:v>
                </c:pt>
                <c:pt idx="3">
                  <c:v>37</c:v>
                </c:pt>
                <c:pt idx="4">
                  <c:v>34</c:v>
                </c:pt>
                <c:pt idx="5">
                  <c:v>29</c:v>
                </c:pt>
                <c:pt idx="6">
                  <c:v>26</c:v>
                </c:pt>
                <c:pt idx="7">
                  <c:v>23</c:v>
                </c:pt>
                <c:pt idx="8">
                  <c:v>18</c:v>
                </c:pt>
                <c:pt idx="9">
                  <c:v>10</c:v>
                </c:pt>
                <c:pt idx="10">
                  <c:v>8</c:v>
                </c:pt>
                <c:pt idx="11">
                  <c:v>5</c:v>
                </c:pt>
                <c:pt idx="12">
                  <c:v>2</c:v>
                </c:pt>
              </c:numCache>
            </c:numRef>
          </c:val>
          <c:extLst>
            <c:ext xmlns:c16="http://schemas.microsoft.com/office/drawing/2014/chart" uri="{C3380CC4-5D6E-409C-BE32-E72D297353CC}">
              <c16:uniqueId val="{00000000-BD2F-4251-BFAD-D62ED0AC6727}"/>
            </c:ext>
          </c:extLst>
        </c:ser>
        <c:dLbls>
          <c:showLegendKey val="0"/>
          <c:showVal val="0"/>
          <c:showCatName val="0"/>
          <c:showSerName val="0"/>
          <c:showPercent val="0"/>
          <c:showBubbleSize val="0"/>
        </c:dLbls>
        <c:gapWidth val="150"/>
        <c:overlap val="100"/>
        <c:axId val="1059065695"/>
        <c:axId val="1059060287"/>
      </c:barChart>
      <c:catAx>
        <c:axId val="10590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059060287"/>
        <c:crosses val="autoZero"/>
        <c:auto val="1"/>
        <c:lblAlgn val="ctr"/>
        <c:lblOffset val="100"/>
        <c:noMultiLvlLbl val="0"/>
      </c:catAx>
      <c:valAx>
        <c:axId val="105906028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0590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R&amp;I Staff Performance Dashboard.xlsx]Open - Pivot!PivotTable13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a:latin typeface="Segoe UI" panose="020B0502040204020203" pitchFamily="34" charset="0"/>
                <a:cs typeface="Segoe UI" panose="020B0502040204020203" pitchFamily="34" charset="0"/>
              </a:rPr>
              <a:t>Studies Open by R&amp;I Lead: 2019 -</a:t>
            </a:r>
            <a:r>
              <a:rPr lang="en-GB" baseline="0">
                <a:latin typeface="Segoe UI" panose="020B0502040204020203" pitchFamily="34" charset="0"/>
                <a:cs typeface="Segoe UI" panose="020B0502040204020203" pitchFamily="34" charset="0"/>
              </a:rPr>
              <a:t> 2022</a:t>
            </a:r>
            <a:endParaRPr lang="en-GB">
              <a:latin typeface="Segoe UI" panose="020B0502040204020203" pitchFamily="34" charset="0"/>
              <a:cs typeface="Segoe UI" panose="020B0502040204020203" pitchFamily="34" charset="0"/>
            </a:endParaRPr>
          </a:p>
        </c:rich>
      </c:tx>
      <c:layout>
        <c:manualLayout>
          <c:xMode val="edge"/>
          <c:yMode val="edge"/>
          <c:x val="0.30531647846732152"/>
          <c:y val="3.6254030414854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3C6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76217160735369"/>
          <c:y val="0.15718077917559153"/>
          <c:w val="0.47484819752124036"/>
          <c:h val="0.75682010703404068"/>
        </c:manualLayout>
      </c:layout>
      <c:barChart>
        <c:barDir val="bar"/>
        <c:grouping val="stacked"/>
        <c:varyColors val="0"/>
        <c:ser>
          <c:idx val="0"/>
          <c:order val="0"/>
          <c:tx>
            <c:strRef>
              <c:f>'Open - Pivot'!$B$48:$B$51</c:f>
              <c:strCache>
                <c:ptCount val="1"/>
                <c:pt idx="0">
                  <c:v>2019</c:v>
                </c:pt>
              </c:strCache>
            </c:strRef>
          </c:tx>
          <c:spPr>
            <a:solidFill>
              <a:schemeClr val="accent1"/>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Pivot'!$B$52:$B$65</c:f>
              <c:numCache>
                <c:formatCode>General</c:formatCode>
                <c:ptCount val="13"/>
                <c:pt idx="1">
                  <c:v>1</c:v>
                </c:pt>
                <c:pt idx="2">
                  <c:v>1</c:v>
                </c:pt>
                <c:pt idx="6">
                  <c:v>2</c:v>
                </c:pt>
                <c:pt idx="9">
                  <c:v>2</c:v>
                </c:pt>
                <c:pt idx="10">
                  <c:v>1</c:v>
                </c:pt>
                <c:pt idx="11">
                  <c:v>1</c:v>
                </c:pt>
              </c:numCache>
            </c:numRef>
          </c:val>
          <c:extLst>
            <c:ext xmlns:c16="http://schemas.microsoft.com/office/drawing/2014/chart" uri="{C3380CC4-5D6E-409C-BE32-E72D297353CC}">
              <c16:uniqueId val="{00000000-05BF-4269-9A87-0CEB2132B2C5}"/>
            </c:ext>
          </c:extLst>
        </c:ser>
        <c:ser>
          <c:idx val="1"/>
          <c:order val="1"/>
          <c:tx>
            <c:strRef>
              <c:f>'Open - Pivot'!$C$48:$C$51</c:f>
              <c:strCache>
                <c:ptCount val="1"/>
                <c:pt idx="0">
                  <c:v>2020</c:v>
                </c:pt>
              </c:strCache>
            </c:strRef>
          </c:tx>
          <c:spPr>
            <a:solidFill>
              <a:schemeClr val="accent2"/>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Pivot'!$C$52:$C$65</c:f>
              <c:numCache>
                <c:formatCode>General</c:formatCode>
                <c:ptCount val="13"/>
                <c:pt idx="1">
                  <c:v>8</c:v>
                </c:pt>
                <c:pt idx="2">
                  <c:v>1</c:v>
                </c:pt>
                <c:pt idx="4">
                  <c:v>4</c:v>
                </c:pt>
                <c:pt idx="6">
                  <c:v>5</c:v>
                </c:pt>
                <c:pt idx="9">
                  <c:v>16</c:v>
                </c:pt>
                <c:pt idx="10">
                  <c:v>13</c:v>
                </c:pt>
                <c:pt idx="11">
                  <c:v>16</c:v>
                </c:pt>
                <c:pt idx="12">
                  <c:v>1</c:v>
                </c:pt>
              </c:numCache>
            </c:numRef>
          </c:val>
          <c:extLst>
            <c:ext xmlns:c16="http://schemas.microsoft.com/office/drawing/2014/chart" uri="{C3380CC4-5D6E-409C-BE32-E72D297353CC}">
              <c16:uniqueId val="{0000000C-05BF-4269-9A87-0CEB2132B2C5}"/>
            </c:ext>
          </c:extLst>
        </c:ser>
        <c:ser>
          <c:idx val="2"/>
          <c:order val="2"/>
          <c:tx>
            <c:strRef>
              <c:f>'Open - Pivot'!$D$48:$D$51</c:f>
              <c:strCache>
                <c:ptCount val="1"/>
                <c:pt idx="0">
                  <c:v>2021</c:v>
                </c:pt>
              </c:strCache>
            </c:strRef>
          </c:tx>
          <c:spPr>
            <a:solidFill>
              <a:srgbClr val="03C699"/>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Pivot'!$D$52:$D$65</c:f>
              <c:numCache>
                <c:formatCode>General</c:formatCode>
                <c:ptCount val="13"/>
                <c:pt idx="0">
                  <c:v>3</c:v>
                </c:pt>
                <c:pt idx="1">
                  <c:v>12</c:v>
                </c:pt>
                <c:pt idx="3">
                  <c:v>3</c:v>
                </c:pt>
                <c:pt idx="4">
                  <c:v>25</c:v>
                </c:pt>
                <c:pt idx="5">
                  <c:v>13</c:v>
                </c:pt>
                <c:pt idx="6">
                  <c:v>20</c:v>
                </c:pt>
                <c:pt idx="7">
                  <c:v>8</c:v>
                </c:pt>
                <c:pt idx="8">
                  <c:v>3</c:v>
                </c:pt>
                <c:pt idx="9">
                  <c:v>35</c:v>
                </c:pt>
                <c:pt idx="10">
                  <c:v>20</c:v>
                </c:pt>
                <c:pt idx="11">
                  <c:v>9</c:v>
                </c:pt>
                <c:pt idx="12">
                  <c:v>42</c:v>
                </c:pt>
              </c:numCache>
            </c:numRef>
          </c:val>
          <c:extLst>
            <c:ext xmlns:c16="http://schemas.microsoft.com/office/drawing/2014/chart" uri="{C3380CC4-5D6E-409C-BE32-E72D297353CC}">
              <c16:uniqueId val="{0000000D-05BF-4269-9A87-0CEB2132B2C5}"/>
            </c:ext>
          </c:extLst>
        </c:ser>
        <c:ser>
          <c:idx val="3"/>
          <c:order val="3"/>
          <c:tx>
            <c:strRef>
              <c:f>'Open - Pivot'!$E$48:$E$51</c:f>
              <c:strCache>
                <c:ptCount val="1"/>
                <c:pt idx="0">
                  <c:v>2022</c:v>
                </c:pt>
              </c:strCache>
            </c:strRef>
          </c:tx>
          <c:spPr>
            <a:solidFill>
              <a:schemeClr val="accent4"/>
            </a:solidFill>
            <a:ln>
              <a:noFill/>
            </a:ln>
            <a:effectLst/>
          </c:spPr>
          <c:invertIfNegative val="0"/>
          <c:cat>
            <c:strRef>
              <c:f>'Open - Pivot'!$A$52:$A$65</c:f>
              <c:strCache>
                <c:ptCount val="13"/>
                <c:pt idx="0">
                  <c:v>Chantelle Rogers</c:v>
                </c:pt>
                <c:pt idx="1">
                  <c:v>Annette Gallagher</c:v>
                </c:pt>
                <c:pt idx="2">
                  <c:v>Debbie Mawer</c:v>
                </c:pt>
                <c:pt idx="3">
                  <c:v>Cindy Fernandes</c:v>
                </c:pt>
                <c:pt idx="4">
                  <c:v>Iftaab Saeed</c:v>
                </c:pt>
                <c:pt idx="5">
                  <c:v>Jilly McDougal</c:v>
                </c:pt>
                <c:pt idx="6">
                  <c:v>Lee Tarnor</c:v>
                </c:pt>
                <c:pt idx="7">
                  <c:v>Mathew Warning</c:v>
                </c:pt>
                <c:pt idx="8">
                  <c:v>Mark Walton</c:v>
                </c:pt>
                <c:pt idx="9">
                  <c:v>Bilaal Khan</c:v>
                </c:pt>
                <c:pt idx="10">
                  <c:v>Jane Doe</c:v>
                </c:pt>
                <c:pt idx="11">
                  <c:v>Sunil Nila</c:v>
                </c:pt>
                <c:pt idx="12">
                  <c:v>Mischa Scharwz</c:v>
                </c:pt>
              </c:strCache>
            </c:strRef>
          </c:cat>
          <c:val>
            <c:numRef>
              <c:f>'Open - Pivot'!$E$52:$E$65</c:f>
              <c:numCache>
                <c:formatCode>General</c:formatCode>
                <c:ptCount val="13"/>
                <c:pt idx="0">
                  <c:v>2</c:v>
                </c:pt>
                <c:pt idx="1">
                  <c:v>2</c:v>
                </c:pt>
                <c:pt idx="3">
                  <c:v>5</c:v>
                </c:pt>
                <c:pt idx="5">
                  <c:v>21</c:v>
                </c:pt>
                <c:pt idx="6">
                  <c:v>28</c:v>
                </c:pt>
                <c:pt idx="7">
                  <c:v>10</c:v>
                </c:pt>
                <c:pt idx="8">
                  <c:v>7</c:v>
                </c:pt>
                <c:pt idx="9">
                  <c:v>4</c:v>
                </c:pt>
                <c:pt idx="10">
                  <c:v>3</c:v>
                </c:pt>
                <c:pt idx="12">
                  <c:v>4</c:v>
                </c:pt>
              </c:numCache>
            </c:numRef>
          </c:val>
          <c:extLst>
            <c:ext xmlns:c16="http://schemas.microsoft.com/office/drawing/2014/chart" uri="{C3380CC4-5D6E-409C-BE32-E72D297353CC}">
              <c16:uniqueId val="{0000000E-05BF-4269-9A87-0CEB2132B2C5}"/>
            </c:ext>
          </c:extLst>
        </c:ser>
        <c:dLbls>
          <c:showLegendKey val="0"/>
          <c:showVal val="0"/>
          <c:showCatName val="0"/>
          <c:showSerName val="0"/>
          <c:showPercent val="0"/>
          <c:showBubbleSize val="0"/>
        </c:dLbls>
        <c:gapWidth val="150"/>
        <c:overlap val="100"/>
        <c:axId val="1246320303"/>
        <c:axId val="1246320719"/>
      </c:barChart>
      <c:catAx>
        <c:axId val="124632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246320719"/>
        <c:crosses val="autoZero"/>
        <c:auto val="1"/>
        <c:lblAlgn val="ctr"/>
        <c:lblOffset val="100"/>
        <c:noMultiLvlLbl val="0"/>
      </c:catAx>
      <c:valAx>
        <c:axId val="124632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31" fmlaLink="'Studies in Setup'!$Q$1" max="229" min="1" page="10"/>
</file>

<file path=xl/ctrlProps/ctrlProp2.xml><?xml version="1.0" encoding="utf-8"?>
<formControlPr xmlns="http://schemas.microsoft.com/office/spreadsheetml/2009/9/main" objectType="Scroll" dx="31" fmlaLink="'Open Studies'!$M$1" max="341" min="1" page="10" val="34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485773</xdr:colOff>
      <xdr:row>0</xdr:row>
      <xdr:rowOff>12699</xdr:rowOff>
    </xdr:from>
    <xdr:to>
      <xdr:col>14</xdr:col>
      <xdr:colOff>330200</xdr:colOff>
      <xdr:row>27</xdr:row>
      <xdr:rowOff>38100</xdr:rowOff>
    </xdr:to>
    <xdr:graphicFrame macro="">
      <xdr:nvGraphicFramePr>
        <xdr:cNvPr id="2" name="Setup Chart -  CSU Coun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436560</xdr:colOff>
      <xdr:row>29</xdr:row>
      <xdr:rowOff>163511</xdr:rowOff>
    </xdr:from>
    <xdr:to>
      <xdr:col>14</xdr:col>
      <xdr:colOff>380999</xdr:colOff>
      <xdr:row>49</xdr:row>
      <xdr:rowOff>9525</xdr:rowOff>
    </xdr:to>
    <xdr:graphicFrame macro="">
      <xdr:nvGraphicFramePr>
        <xdr:cNvPr id="3" name="Setup Chart - Allocation">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93662</xdr:colOff>
      <xdr:row>75</xdr:row>
      <xdr:rowOff>93662</xdr:rowOff>
    </xdr:from>
    <xdr:to>
      <xdr:col>11</xdr:col>
      <xdr:colOff>428625</xdr:colOff>
      <xdr:row>96</xdr:row>
      <xdr:rowOff>133350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552449</xdr:colOff>
      <xdr:row>0</xdr:row>
      <xdr:rowOff>103186</xdr:rowOff>
    </xdr:from>
    <xdr:to>
      <xdr:col>12</xdr:col>
      <xdr:colOff>447674</xdr:colOff>
      <xdr:row>22</xdr:row>
      <xdr:rowOff>66675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361950</xdr:colOff>
      <xdr:row>46</xdr:row>
      <xdr:rowOff>153984</xdr:rowOff>
    </xdr:from>
    <xdr:to>
      <xdr:col>19</xdr:col>
      <xdr:colOff>28575</xdr:colOff>
      <xdr:row>68</xdr:row>
      <xdr:rowOff>171449</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xdr:colOff>
      <xdr:row>0</xdr:row>
      <xdr:rowOff>11113</xdr:rowOff>
    </xdr:from>
    <xdr:to>
      <xdr:col>7</xdr:col>
      <xdr:colOff>485775</xdr:colOff>
      <xdr:row>17</xdr:row>
      <xdr:rowOff>142875</xdr:rowOff>
    </xdr:to>
    <xdr:graphicFrame macro="">
      <xdr:nvGraphicFramePr>
        <xdr:cNvPr id="2" name="Setup Chart -  CSU Count">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581025</xdr:colOff>
      <xdr:row>2</xdr:row>
      <xdr:rowOff>57150</xdr:rowOff>
    </xdr:from>
    <xdr:to>
      <xdr:col>12</xdr:col>
      <xdr:colOff>368300</xdr:colOff>
      <xdr:row>17</xdr:row>
      <xdr:rowOff>133351</xdr:rowOff>
    </xdr:to>
    <xdr:graphicFrame macro="">
      <xdr:nvGraphicFramePr>
        <xdr:cNvPr id="3" name="Setup Chart - Allocation">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654050</xdr:colOff>
      <xdr:row>18</xdr:row>
      <xdr:rowOff>0</xdr:rowOff>
    </xdr:from>
    <xdr:to>
      <xdr:col>15</xdr:col>
      <xdr:colOff>231775</xdr:colOff>
      <xdr:row>31</xdr:row>
      <xdr:rowOff>171450</xdr:rowOff>
    </xdr:to>
    <mc:AlternateContent xmlns:mc="http://schemas.openxmlformats.org/markup-compatibility/2006" xmlns:a14="http://schemas.microsoft.com/office/drawing/2010/main">
      <mc:Choice Requires="a14">
        <xdr:graphicFrame macro="">
          <xdr:nvGraphicFramePr>
            <xdr:cNvPr id="5" name="R&amp;I Lead">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R&amp;I Lead"/>
            </a:graphicData>
          </a:graphic>
        </xdr:graphicFrame>
      </mc:Choice>
      <mc:Fallback xmlns="">
        <xdr:sp macro="" textlink="">
          <xdr:nvSpPr>
            <xdr:cNvPr id="0" name=""/>
            <xdr:cNvSpPr>
              <a:spLocks noTextEdit="1"/>
            </xdr:cNvSpPr>
          </xdr:nvSpPr>
          <xdr:spPr>
            <a:xfrm>
              <a:off x="15306675" y="4133850"/>
              <a:ext cx="182562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11</xdr:col>
          <xdr:colOff>38100</xdr:colOff>
          <xdr:row>18</xdr:row>
          <xdr:rowOff>6350</xdr:rowOff>
        </xdr:from>
        <xdr:to>
          <xdr:col>11</xdr:col>
          <xdr:colOff>228600</xdr:colOff>
          <xdr:row>34</xdr:row>
          <xdr:rowOff>95250</xdr:rowOff>
        </xdr:to>
        <xdr:sp macro="" textlink="">
          <xdr:nvSpPr>
            <xdr:cNvPr id="4097" name="Scroll Bar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11</xdr:col>
      <xdr:colOff>304800</xdr:colOff>
      <xdr:row>18</xdr:row>
      <xdr:rowOff>9525</xdr:rowOff>
    </xdr:from>
    <xdr:to>
      <xdr:col>13</xdr:col>
      <xdr:colOff>647700</xdr:colOff>
      <xdr:row>32</xdr:row>
      <xdr:rowOff>0</xdr:rowOff>
    </xdr:to>
    <mc:AlternateContent xmlns:mc="http://schemas.openxmlformats.org/markup-compatibility/2006" xmlns:a14="http://schemas.microsoft.com/office/drawing/2010/main">
      <mc:Choice Requires="a14">
        <xdr:graphicFrame macro="">
          <xdr:nvGraphicFramePr>
            <xdr:cNvPr id="6" name="CSU">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0/slicer">
              <sle:slicer xmlns:sle="http://schemas.microsoft.com/office/drawing/2010/slicer" name="CSU"/>
            </a:graphicData>
          </a:graphic>
        </xdr:graphicFrame>
      </mc:Choice>
      <mc:Fallback xmlns="">
        <xdr:sp macro="" textlink="">
          <xdr:nvSpPr>
            <xdr:cNvPr id="0" name=""/>
            <xdr:cNvSpPr>
              <a:spLocks noTextEdit="1"/>
            </xdr:cNvSpPr>
          </xdr:nvSpPr>
          <xdr:spPr>
            <a:xfrm>
              <a:off x="13468350" y="4140200"/>
              <a:ext cx="1828800" cy="252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590550</xdr:colOff>
      <xdr:row>23</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657224</xdr:colOff>
      <xdr:row>2</xdr:row>
      <xdr:rowOff>60323</xdr:rowOff>
    </xdr:from>
    <xdr:to>
      <xdr:col>14</xdr:col>
      <xdr:colOff>676275</xdr:colOff>
      <xdr:row>23</xdr:row>
      <xdr:rowOff>76199</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101600</xdr:colOff>
          <xdr:row>23</xdr:row>
          <xdr:rowOff>171450</xdr:rowOff>
        </xdr:from>
        <xdr:to>
          <xdr:col>11</xdr:col>
          <xdr:colOff>279400</xdr:colOff>
          <xdr:row>36</xdr:row>
          <xdr:rowOff>69850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500-0000011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11</xdr:col>
      <xdr:colOff>415925</xdr:colOff>
      <xdr:row>23</xdr:row>
      <xdr:rowOff>142876</xdr:rowOff>
    </xdr:from>
    <xdr:to>
      <xdr:col>12</xdr:col>
      <xdr:colOff>428625</xdr:colOff>
      <xdr:row>36</xdr:row>
      <xdr:rowOff>0</xdr:rowOff>
    </xdr:to>
    <mc:AlternateContent xmlns:mc="http://schemas.openxmlformats.org/markup-compatibility/2006" xmlns:a14="http://schemas.microsoft.com/office/drawing/2010/main">
      <mc:Choice Requires="a14">
        <xdr:graphicFrame macro="">
          <xdr:nvGraphicFramePr>
            <xdr:cNvPr id="4" name="R&amp;I Lead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amp;I Lead 1"/>
            </a:graphicData>
          </a:graphic>
        </xdr:graphicFrame>
      </mc:Choice>
      <mc:Fallback xmlns="">
        <xdr:sp macro="" textlink="">
          <xdr:nvSpPr>
            <xdr:cNvPr id="0" name=""/>
            <xdr:cNvSpPr>
              <a:spLocks noTextEdit="1"/>
            </xdr:cNvSpPr>
          </xdr:nvSpPr>
          <xdr:spPr>
            <a:xfrm>
              <a:off x="10741025" y="4664076"/>
              <a:ext cx="1828800" cy="2212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485776</xdr:colOff>
      <xdr:row>23</xdr:row>
      <xdr:rowOff>130175</xdr:rowOff>
    </xdr:from>
    <xdr:to>
      <xdr:col>15</xdr:col>
      <xdr:colOff>104775</xdr:colOff>
      <xdr:row>35</xdr:row>
      <xdr:rowOff>171450</xdr:rowOff>
    </xdr:to>
    <mc:AlternateContent xmlns:mc="http://schemas.openxmlformats.org/markup-compatibility/2006" xmlns:a14="http://schemas.microsoft.com/office/drawing/2010/main">
      <mc:Choice Requires="a14">
        <xdr:graphicFrame macro="">
          <xdr:nvGraphicFramePr>
            <xdr:cNvPr id="5" name="CSU 1">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SU 1"/>
            </a:graphicData>
          </a:graphic>
        </xdr:graphicFrame>
      </mc:Choice>
      <mc:Fallback xmlns="">
        <xdr:sp macro="" textlink="">
          <xdr:nvSpPr>
            <xdr:cNvPr id="0" name=""/>
            <xdr:cNvSpPr>
              <a:spLocks noTextEdit="1"/>
            </xdr:cNvSpPr>
          </xdr:nvSpPr>
          <xdr:spPr>
            <a:xfrm>
              <a:off x="12626976" y="4654550"/>
              <a:ext cx="1590674" cy="221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Nila" refreshedDate="44736.520437847219" createdVersion="7" refreshedVersion="7" minRefreshableVersion="3" recordCount="351" xr:uid="{E9BBBE9A-FF2D-421D-BDAF-1984021CD980}">
  <cacheSource type="worksheet">
    <worksheetSource ref="A1:K352" sheet="Open Studies"/>
  </cacheSource>
  <cacheFields count="13">
    <cacheField name="R&amp;I Lead" numFmtId="0">
      <sharedItems count="13">
        <s v="Abbie Edwards"/>
        <s v="Anne Gowing"/>
        <s v="Debbie Mawer"/>
        <s v="Doly Coutinho"/>
        <s v="Ihtzaz Sarwar"/>
        <s v="Jade McCann"/>
        <s v="Liam Turner"/>
        <s v="Mark Wareing"/>
        <s v="Matt Dalton"/>
        <s v="Mohammed Khan"/>
        <s v="Sarah Hall"/>
        <s v="Sunil Nila"/>
        <s v="Sylwia Adamczyk"/>
      </sharedItems>
    </cacheField>
    <cacheField name="R&amp;I No" numFmtId="0">
      <sharedItems count="347">
        <s v="NE21/136716"/>
        <s v="RR21/127403"/>
        <s v="NE21/140691"/>
        <s v="ME20/129182"/>
        <s v="RI21/130219"/>
        <s v="PA18/113118"/>
        <s v="PT19/125837"/>
        <s v="GA19/122475"/>
        <s v="VS19/123724"/>
        <s v="CR19/126381"/>
        <s v="GA19/126803"/>
        <s v="RL19/128836"/>
        <s v="MO20/129427"/>
        <s v="MO20/129461"/>
        <s v="MB20/129945"/>
        <s v="NE20/130005"/>
        <s v="GA20/134691"/>
        <s v="CD20/130778"/>
        <s v="MO20/129655"/>
        <s v="ED20/134893"/>
        <s v="EN21/138414"/>
        <s v="CO20/129681"/>
        <s v="RL21/138356"/>
        <s v="GS21/138922"/>
        <s v="PA21/139775"/>
        <s v="PM21/140222"/>
        <s v="CD21/140756"/>
        <s v="ED21/143292"/>
        <s v="MW19/123507"/>
        <s v="MW19/90246"/>
        <s v="CO19/123690"/>
        <s v="MO20/125588"/>
        <s v="MO21/135704"/>
        <s v="MO21/140200"/>
        <s v="CO21/126811"/>
        <s v="CO21/142804"/>
        <s v="MO21/135247"/>
        <s v="MO22/148600"/>
        <s v="MO19/126719"/>
        <s v="VS19/105364"/>
        <s v="OR19/113326"/>
        <s v="PO19/121964"/>
        <s v="MO20/107970"/>
        <s v="MO20/122696"/>
        <s v="MO20/129983"/>
        <s v="PA20/127484"/>
        <s v="MO19/126566"/>
        <s v="MO20/133140"/>
        <s v="CO20/135036"/>
        <s v="PL20/132836"/>
        <s v="MO20/135554"/>
        <s v="PA20/128688"/>
        <s v="CO21/136991"/>
        <s v="MO20/136412"/>
        <s v="MO21/111484"/>
        <s v="CO20/126511"/>
        <s v="PA20/136726"/>
        <s v="MO21/123898"/>
        <s v="PO20/135267"/>
        <s v="CO21/139651"/>
        <s v="MO21/129622"/>
        <s v="AN21/135709"/>
        <s v="PO21/137656"/>
        <s v="PO21/129891"/>
        <s v="CO21/138704"/>
        <s v="PA21/128681"/>
        <s v="PA21/132831"/>
        <s v="CD20/130573"/>
        <s v="OP20/131960"/>
        <s v="RR20/133902"/>
        <s v="CO19/121741"/>
        <s v="RD21/140747"/>
        <s v="OR21/137396"/>
        <s v="RL21/138856"/>
        <s v="NE21/142155"/>
        <s v="OP21/140380"/>
        <s v="DM21/140819"/>
        <s v="CO21/141636"/>
        <s v="RL21/142445"/>
        <s v="RL21/142539"/>
        <s v="NE21/140612"/>
        <s v="NE21/129478"/>
        <s v="GA21/124490"/>
        <s v="GS21/144194"/>
        <s v="DM21/143720"/>
        <s v="NE21/139731"/>
        <s v="RL21/130200"/>
        <s v="CD21/94665"/>
        <s v="RM21/113071"/>
        <s v="GS21/142410"/>
        <s v="UNASIGNED"/>
        <s v="RL21/142905"/>
        <s v="NE21/143913"/>
        <s v="RR21/140954"/>
        <s v="CR21/146526"/>
        <s v="AN22/142171"/>
        <s v="NP22/147276"/>
        <s v="RI22/140016"/>
        <s v="DT22/136541"/>
        <s v="ED22/144821"/>
        <s v="MW22/148107"/>
        <s v="RL19/125726"/>
        <s v="GS19/108546"/>
        <s v="PA19/110490"/>
        <s v="RL20/128965"/>
        <s v="ID20/130830"/>
        <s v="ID20/131954"/>
        <s v="AE20/13376"/>
        <s v="ID20/132096"/>
        <s v="RM20/111476"/>
        <s v="HM20/133458"/>
        <s v="HM20/135906"/>
        <s v="OP21/133782"/>
        <s v="MO21/137238"/>
        <s v="RD20/137820"/>
        <s v="RM21/123302"/>
        <s v="HM21/140524"/>
        <s v="HM21/136172"/>
        <s v="CD21/139592"/>
        <s v="HM21/139535"/>
        <s v="GA21/127218"/>
        <s v="RM21/139811"/>
        <s v="CD21/140523"/>
        <s v="VS21/128202"/>
        <s v="CD21/142334"/>
        <s v="RL21/141951"/>
        <s v="AN21/140869"/>
        <s v="RL21/142670"/>
        <s v="VS21/138180"/>
        <s v="OP21/142257"/>
        <s v="MW21/141657"/>
        <s v="IM21/138800"/>
        <s v="OP21/142083"/>
        <s v="OP21/108196"/>
        <s v="UR21/106190"/>
        <s v="RR21/137587"/>
        <s v="AE21/133497"/>
        <s v="ED21/139538"/>
        <s v="RR21/142676"/>
        <s v="RM21/125144"/>
        <s v="PA21/142737"/>
        <s v="HM21/135217"/>
        <s v="CD21/144221"/>
        <s v="PA21/139870"/>
        <s v="OG21/111352"/>
        <s v="MO21/100370"/>
        <s v="RM21/141722"/>
        <s v="NE21/142298"/>
        <s v="RL21/137013"/>
        <s v="RR21/145730"/>
        <s v="HM21/143679"/>
        <s v="DI21/144287"/>
        <s v="RM21/141638"/>
        <s v="UR22/145631"/>
        <s v="AN22/144975"/>
        <s v="AN22/129552"/>
        <s v="PA20/133935"/>
        <s v="PO20/137063"/>
        <s v="HM21/138832"/>
        <s v="PA21/138613"/>
        <s v="DT21/141392"/>
        <s v="PA21/142170"/>
        <s v="PO21/138933"/>
        <s v="PA21/139042"/>
        <s v="PA21/139078"/>
        <s v="PO21/140336"/>
        <s v="PS21/141566"/>
        <s v="CS21/136358"/>
        <s v="PO21/146288"/>
        <s v="OR21/144845"/>
        <s v="PO22/147722"/>
        <s v="PA22/148212"/>
        <s v="CO20/125815"/>
        <s v="MO21/133413"/>
        <s v="MO21/134361"/>
        <s v="MO21/123883"/>
        <s v="MO21/134864"/>
        <s v="CO21/138895"/>
        <s v="GS21/140808"/>
        <s v="CO21/144746"/>
        <s v="MO21/130786"/>
        <s v="SP19/111605"/>
        <s v="NE19/120364"/>
        <s v="RR19/124376"/>
        <s v="RR19/110555"/>
        <s v="CO19/97729"/>
        <s v="AN19/72485"/>
        <s v="NE19/122526"/>
        <s v="CD19/123352"/>
        <s v="PA19/125430"/>
        <s v="MW19/96870"/>
        <s v="CO19/113034"/>
        <s v="PA19/3863"/>
        <s v="ED19/129444"/>
        <s v="ED19/129470"/>
        <s v="MW20/123085"/>
        <s v="HM20/123285"/>
        <s v="ED20/130445"/>
        <s v="RR20/128951"/>
        <s v="ID20/129953"/>
        <s v="NE20/50831"/>
        <s v="PT20/132323"/>
        <s v="MB20/132977"/>
        <s v="MO20/128882"/>
        <s v="CD20/132772"/>
        <s v="DM20/129673"/>
        <s v="NE20/109658"/>
        <s v="CO20/134663"/>
        <s v="MO20/130839"/>
        <s v="IM20/130487"/>
        <s v="GS20/135335"/>
        <s v="OR20/137619"/>
        <s v="NE20/135286"/>
        <s v="MB21/134516"/>
        <s v="CG21/137550"/>
        <s v="AE21/135829"/>
        <s v="OR21/140624"/>
        <s v="ED21/140836"/>
        <s v="NE21/139577"/>
        <s v="GM21/131997"/>
        <s v="CG21/138381"/>
        <s v="CD21/138219"/>
        <s v="CG21/141712"/>
        <s v="ED21/134753"/>
        <s v="GU21/139320"/>
        <s v="GU21/139730"/>
        <s v="DM21/124088"/>
        <s v="GS21/135344"/>
        <s v="RL21/142961"/>
        <s v="AN21/140894"/>
        <s v="MO21/143398"/>
        <s v="PA21/143166"/>
        <s v="NE21/142337"/>
        <s v="AN21/126756"/>
        <s v="NE21/144747"/>
        <s v="IM21/142716"/>
        <s v="CD21/144399"/>
        <s v="CD21/142107"/>
        <s v="HM19/122833"/>
        <s v="PO19/263454"/>
        <s v="DM19/123364"/>
        <s v="GU19/123499"/>
        <s v="RR20/118061"/>
        <s v="GA19/124505"/>
        <s v="PO19/123449"/>
        <s v="HM19/126327"/>
        <s v="DM19/128657"/>
        <s v="PA18/107785"/>
        <s v="PA20/129676"/>
        <s v="HM20/123867"/>
        <s v="HM20/113251"/>
        <s v="PO20/127743"/>
        <s v="HM20/128555"/>
        <s v="MO20/125050"/>
        <s v="MO20/109349"/>
        <s v="DM20/124601"/>
        <s v="IM20/130979"/>
        <s v="IM20/132628"/>
        <s v="RR20/126801"/>
        <s v="HM20/130598"/>
        <s v="RR20/135220"/>
        <s v="HM20/135522"/>
        <s v="GA20/132813"/>
        <s v="CD20/133216"/>
        <s v="RD20/133092"/>
        <s v="PA20/136939"/>
        <s v="RR21/135768"/>
        <s v="OP21/138494"/>
        <s v="OP21/133849"/>
        <s v="HM21/138088"/>
        <s v="CO21/140339"/>
        <s v="OR21/144310"/>
        <s v="GS21/145274"/>
        <s v="PT21/145718"/>
        <s v="ED22/147142"/>
        <s v="CD19/123154"/>
        <s v="RL19/125368"/>
        <s v="RR19/129015"/>
        <s v="CD19/126245"/>
        <s v="CD19/126119"/>
        <s v="CD20/128842"/>
        <s v="AN20/128564"/>
        <s v="OG20/130138"/>
        <s v="CR20/132375"/>
        <s v="PA20/132246"/>
        <s v="RM20/133061"/>
        <s v="CR20/133234"/>
        <s v="CD20/132459"/>
        <s v="CD20/132384"/>
        <s v="CD20/133944"/>
        <s v="MW19/123986"/>
        <s v="CD20/124864"/>
        <s v="OG20/135388"/>
        <s v="CD20/109047"/>
        <s v="CD20/135316"/>
        <s v="MW20/133429"/>
        <s v="OG20/135862"/>
        <s v="CO21/124406"/>
        <s v="CD20/138532"/>
        <s v="MW20/108127"/>
        <s v="MW21/142903"/>
        <s v="HM19/123658"/>
        <s v="CD19/90865"/>
        <s v="GS19/122352"/>
        <s v="AN20/124358"/>
        <s v="HM20/110805"/>
        <s v="GA19/105668"/>
        <s v="RL20/123706"/>
        <s v="GS19/24812"/>
        <s v="GS20/134028"/>
        <s v="HM20/129870"/>
        <s v="GS20/135525"/>
        <s v="HM20/135589"/>
        <s v="HM20/135500"/>
        <s v="HM20/130842"/>
        <s v="GS20/135015"/>
        <s v="RL20/113495"/>
        <s v="GS20/136423"/>
        <s v="GA20/133451"/>
        <s v="RL20/130527"/>
        <s v="RL20/135905"/>
        <s v="HM20/121825"/>
        <s v="CD21/139153"/>
        <s v="IM21/135471"/>
        <s v="GS21/139443"/>
        <s v="PY21/139862"/>
        <s v="PA21/139633"/>
        <s v="UR21/137821"/>
        <s v="GS21/139713"/>
        <s v="GS21/137320"/>
        <s v="AN21/89133"/>
        <s v="OP21/130909"/>
        <s v="CD21/134257"/>
        <s v="MW21/129781"/>
        <s v="OP21/138249"/>
        <s v="CD20/133559"/>
        <s v="GS21/138277"/>
        <s v="CD21/140095"/>
        <s v="MW21/129928"/>
        <s v="OG21/137698"/>
        <s v="RM21/142771"/>
        <s v="CD21/142103"/>
        <s v="HM21/142003"/>
        <s v="CD22/148633"/>
        <s v="ME22/148034"/>
        <s v="RM22/136287"/>
        <s v="CD22/148822"/>
      </sharedItems>
    </cacheField>
    <cacheField name="CSU" numFmtId="0">
      <sharedItems count="19">
        <s v="Centre for Neurosciences"/>
        <s v="Chapel Allerton Hospital"/>
        <s v="Emergency and Specialty Medicine"/>
        <s v="Children's"/>
        <s v="Adult Therapies"/>
        <s v="Abdominal Medicine and Surgery"/>
        <s v="All CSUs"/>
        <s v="Oncology"/>
        <s v="Pathology"/>
        <s v="Cardio - Respiratory"/>
        <s v="Head and Neck"/>
        <s v="Adult Theatres &amp; Anaesthesia"/>
        <s v="Women's Hospital"/>
        <s v="Trauma &amp; Related Services"/>
        <s v="Adult Critical Care"/>
        <s v="Radiology"/>
        <s v="UNASIGNED"/>
        <s v="Corporate"/>
        <s v="Leeds Dental Institute"/>
      </sharedItems>
    </cacheField>
    <cacheField name="Title" numFmtId="0">
      <sharedItems/>
    </cacheField>
    <cacheField name="Status" numFmtId="0">
      <sharedItems/>
    </cacheField>
    <cacheField name="Project Type" numFmtId="0">
      <sharedItems/>
    </cacheField>
    <cacheField name="Date Site Invited" numFmtId="14">
      <sharedItems containsSemiMixedTypes="0" containsNonDate="0" containsDate="1" containsString="0" minDate="2019-08-05T00:00:00" maxDate="2022-05-13T00:00:00"/>
    </cacheField>
    <cacheField name="Date Site Selected" numFmtId="14">
      <sharedItems containsSemiMixedTypes="0" containsNonDate="0" containsDate="1" containsString="0" minDate="2019-08-19T00:00:00" maxDate="2022-05-20T00:00:00"/>
    </cacheField>
    <cacheField name="Date Site Confirmed" numFmtId="14">
      <sharedItems containsSemiMixedTypes="0" containsNonDate="0" containsDate="1" containsString="0" minDate="2019-09-27T00:00:00" maxDate="2022-06-16T00:00:00"/>
    </cacheField>
    <cacheField name="LTHT Confirmation of Capacity and Capability" numFmtId="14">
      <sharedItems containsSemiMixedTypes="0" containsNonDate="0" containsDate="1" containsString="0" minDate="2019-09-27T00:00:00" maxDate="2022-06-16T00:00:00" count="256">
        <d v="2022-01-12T00:00:00"/>
        <d v="2021-12-09T00:00:00"/>
        <d v="2022-02-28T00:00:00"/>
        <d v="2021-12-08T00:00:00"/>
        <d v="2019-11-04T00:00:00"/>
        <d v="2021-08-13T00:00:00"/>
        <d v="2021-08-31T00:00:00"/>
        <d v="2020-02-17T00:00:00"/>
        <d v="2020-09-15T00:00:00"/>
        <d v="2020-01-21T00:00:00"/>
        <d v="2022-01-05T00:00:00"/>
        <d v="2020-08-10T00:00:00"/>
        <d v="2021-08-23T00:00:00"/>
        <d v="2020-08-13T00:00:00"/>
        <d v="2021-01-22T00:00:00"/>
        <d v="2021-03-30T00:00:00"/>
        <d v="2021-02-02T00:00:00"/>
        <d v="2021-08-17T00:00:00"/>
        <d v="2021-06-10T00:00:00"/>
        <d v="2021-12-17T00:00:00"/>
        <d v="2021-09-20T00:00:00"/>
        <d v="2022-01-21T00:00:00"/>
        <d v="2021-08-04T00:00:00"/>
        <d v="2021-09-02T00:00:00"/>
        <d v="2019-10-31T00:00:00"/>
        <d v="2020-03-02T00:00:00"/>
        <d v="2021-12-13T00:00:00"/>
        <d v="2022-01-24T00:00:00"/>
        <d v="2021-11-22T00:00:00"/>
        <d v="2022-01-17T00:00:00"/>
        <d v="2021-11-29T00:00:00"/>
        <d v="2022-03-07T00:00:00"/>
        <d v="2022-02-09T00:00:00"/>
        <d v="2022-05-09T00:00:00"/>
        <d v="2021-04-01T00:00:00"/>
        <d v="2020-02-11T00:00:00"/>
        <d v="2021-02-01T00:00:00"/>
        <d v="2020-12-03T00:00:00"/>
        <d v="2021-04-19T00:00:00"/>
        <d v="2021-07-29T00:00:00"/>
        <d v="2021-10-15T00:00:00"/>
        <d v="2021-03-31T00:00:00"/>
        <d v="2021-06-01T00:00:00"/>
        <d v="2020-08-20T00:00:00"/>
        <d v="2021-02-25T00:00:00"/>
        <d v="2021-03-23T00:00:00"/>
        <d v="2020-11-23T00:00:00"/>
        <d v="2021-08-16T00:00:00"/>
        <d v="2021-07-22T00:00:00"/>
        <d v="2021-03-16T00:00:00"/>
        <d v="2021-06-22T00:00:00"/>
        <d v="2021-03-25T00:00:00"/>
        <d v="2021-05-19T00:00:00"/>
        <d v="2021-09-14T00:00:00"/>
        <d v="2021-01-18T00:00:00"/>
        <d v="2021-09-15T00:00:00"/>
        <d v="2021-10-25T00:00:00"/>
        <d v="2021-05-26T00:00:00"/>
        <d v="2021-06-09T00:00:00"/>
        <d v="2021-05-28T00:00:00"/>
        <d v="2021-09-24T00:00:00"/>
        <d v="2021-06-04T00:00:00"/>
        <d v="2021-08-12T00:00:00"/>
        <d v="2021-11-17T00:00:00"/>
        <d v="2021-12-07T00:00:00"/>
        <d v="2021-10-20T00:00:00"/>
        <d v="2021-08-11T00:00:00"/>
        <d v="2021-12-02T00:00:00"/>
        <d v="2021-11-30T00:00:00"/>
        <d v="2022-02-08T00:00:00"/>
        <d v="2021-11-19T00:00:00"/>
        <d v="2022-04-26T00:00:00"/>
        <d v="2022-04-12T00:00:00"/>
        <d v="2022-05-16T00:00:00"/>
        <d v="2021-12-06T00:00:00"/>
        <d v="2022-02-01T00:00:00"/>
        <d v="2022-06-08T00:00:00"/>
        <d v="2022-02-22T00:00:00"/>
        <d v="2022-01-14T00:00:00"/>
        <d v="2022-02-24T00:00:00"/>
        <d v="2022-04-08T00:00:00"/>
        <d v="2022-01-25T00:00:00"/>
        <d v="2021-12-16T00:00:00"/>
        <d v="2022-03-14T00:00:00"/>
        <d v="2022-01-31T00:00:00"/>
        <d v="2022-05-03T00:00:00"/>
        <d v="2022-03-18T00:00:00"/>
        <d v="2022-03-03T00:00:00"/>
        <d v="2022-04-11T00:00:00"/>
        <d v="2022-04-07T00:00:00"/>
        <d v="2022-03-22T00:00:00"/>
        <d v="2019-09-27T00:00:00"/>
        <d v="2019-10-25T00:00:00"/>
        <d v="2021-09-27T00:00:00"/>
        <d v="2020-03-24T00:00:00"/>
        <d v="2020-04-09T00:00:00"/>
        <d v="2020-04-23T00:00:00"/>
        <d v="2020-09-22T00:00:00"/>
        <d v="2021-06-30T00:00:00"/>
        <d v="2021-11-11T00:00:00"/>
        <d v="2021-08-25T00:00:00"/>
        <d v="2022-04-28T00:00:00"/>
        <d v="2022-02-25T00:00:00"/>
        <d v="2022-03-10T00:00:00"/>
        <d v="2022-01-10T00:00:00"/>
        <d v="2022-01-19T00:00:00"/>
        <d v="2021-11-18T00:00:00"/>
        <d v="2022-01-18T00:00:00"/>
        <d v="2021-11-09T00:00:00"/>
        <d v="2022-02-03T00:00:00"/>
        <d v="2022-03-11T00:00:00"/>
        <d v="2022-02-07T00:00:00"/>
        <d v="2021-12-21T00:00:00"/>
        <d v="2021-12-01T00:00:00"/>
        <d v="2022-05-12T00:00:00"/>
        <d v="2022-02-21T00:00:00"/>
        <d v="2021-11-10T00:00:00"/>
        <d v="2022-05-05T00:00:00"/>
        <d v="2022-04-13T00:00:00"/>
        <d v="2022-05-27T00:00:00"/>
        <d v="2022-05-06T00:00:00"/>
        <d v="2021-10-27T00:00:00"/>
        <d v="2021-07-30T00:00:00"/>
        <d v="2022-04-22T00:00:00"/>
        <d v="2021-08-26T00:00:00"/>
        <d v="2021-09-10T00:00:00"/>
        <d v="2021-09-21T00:00:00"/>
        <d v="2022-02-17T00:00:00"/>
        <d v="2022-03-01T00:00:00"/>
        <d v="2021-11-24T00:00:00"/>
        <d v="2022-01-13T00:00:00"/>
        <d v="2022-04-29T00:00:00"/>
        <d v="2022-01-11T00:00:00"/>
        <d v="2022-04-14T00:00:00"/>
        <d v="2022-03-28T00:00:00"/>
        <d v="2022-03-29T00:00:00"/>
        <d v="2022-05-19T00:00:00"/>
        <d v="2022-05-10T00:00:00"/>
        <d v="2022-03-09T00:00:00"/>
        <d v="2019-10-18T00:00:00"/>
        <d v="2020-02-05T00:00:00"/>
        <d v="2019-11-29T00:00:00"/>
        <d v="2020-06-17T00:00:00"/>
        <d v="2021-04-27T00:00:00"/>
        <d v="2020-04-17T00:00:00"/>
        <d v="2021-05-20T00:00:00"/>
        <d v="2020-03-03T00:00:00"/>
        <d v="2020-12-22T00:00:00"/>
        <d v="2021-02-26T00:00:00"/>
        <d v="2020-01-30T00:00:00"/>
        <d v="2020-02-13T00:00:00"/>
        <d v="2021-08-09T00:00:00"/>
        <d v="2020-06-26T00:00:00"/>
        <d v="2021-02-03T00:00:00"/>
        <d v="2020-10-21T00:00:00"/>
        <d v="2021-01-08T00:00:00"/>
        <d v="2020-08-03T00:00:00"/>
        <d v="2020-05-21T00:00:00"/>
        <d v="2020-07-20T00:00:00"/>
        <d v="2021-05-10T00:00:00"/>
        <d v="2020-12-21T00:00:00"/>
        <d v="2020-09-07T00:00:00"/>
        <d v="2022-02-14T00:00:00"/>
        <d v="2020-11-19T00:00:00"/>
        <d v="2021-11-15T00:00:00"/>
        <d v="2021-03-26T00:00:00"/>
        <d v="2021-07-07T00:00:00"/>
        <d v="2021-05-06T00:00:00"/>
        <d v="2021-07-16T00:00:00"/>
        <d v="2021-06-24T00:00:00"/>
        <d v="2021-11-12T00:00:00"/>
        <d v="2021-10-07T00:00:00"/>
        <d v="2021-09-03T00:00:00"/>
        <d v="2021-12-22T00:00:00"/>
        <d v="2021-12-20T00:00:00"/>
        <d v="2021-11-16T00:00:00"/>
        <d v="2021-12-10T00:00:00"/>
        <d v="2021-10-08T00:00:00"/>
        <d v="2022-01-07T00:00:00"/>
        <d v="2021-10-22T00:00:00"/>
        <d v="2022-02-16T00:00:00"/>
        <d v="2019-12-20T00:00:00"/>
        <d v="2021-06-25T00:00:00"/>
        <d v="2020-01-09T00:00:00"/>
        <d v="2020-02-14T00:00:00"/>
        <d v="2021-01-05T00:00:00"/>
        <d v="2021-02-05T00:00:00"/>
        <d v="2020-06-16T00:00:00"/>
        <d v="2020-06-04T00:00:00"/>
        <d v="2021-02-04T00:00:00"/>
        <d v="2020-11-13T00:00:00"/>
        <d v="2021-04-20T00:00:00"/>
        <d v="2020-08-12T00:00:00"/>
        <d v="2021-05-07T00:00:00"/>
        <d v="2021-02-27T00:00:00"/>
        <d v="2021-02-12T00:00:00"/>
        <d v="2020-05-19T00:00:00"/>
        <d v="2020-11-24T00:00:00"/>
        <d v="2021-01-29T00:00:00"/>
        <d v="2020-10-19T00:00:00"/>
        <d v="2020-10-26T00:00:00"/>
        <d v="2021-02-23T00:00:00"/>
        <d v="2021-07-26T00:00:00"/>
        <d v="2021-05-05T00:00:00"/>
        <d v="2021-06-15T00:00:00"/>
        <d v="2022-02-11T00:00:00"/>
        <d v="2019-12-23T00:00:00"/>
        <d v="2020-01-13T00:00:00"/>
        <d v="2020-10-07T00:00:00"/>
        <d v="2020-07-06T00:00:00"/>
        <d v="2021-03-24T00:00:00"/>
        <d v="2020-02-21T00:00:00"/>
        <d v="2021-01-13T00:00:00"/>
        <d v="2020-05-06T00:00:00"/>
        <d v="2020-07-16T00:00:00"/>
        <d v="2020-10-02T00:00:00"/>
        <d v="2020-07-14T00:00:00"/>
        <d v="2020-12-30T00:00:00"/>
        <d v="2020-11-06T00:00:00"/>
        <d v="2020-08-28T00:00:00"/>
        <d v="2020-12-07T00:00:00"/>
        <d v="2020-12-17T00:00:00"/>
        <d v="2020-10-22T00:00:00"/>
        <d v="2020-12-04T00:00:00"/>
        <d v="2021-04-06T00:00:00"/>
        <d v="2021-03-05T00:00:00"/>
        <d v="2021-05-11T00:00:00"/>
        <d v="2021-01-19T00:00:00"/>
        <d v="2021-04-22T00:00:00"/>
        <d v="2021-04-08T00:00:00"/>
        <d v="2021-09-13T00:00:00"/>
        <d v="2021-08-19T00:00:00"/>
        <d v="2021-05-21T00:00:00"/>
        <d v="2021-06-08T00:00:00"/>
        <d v="2021-06-02T00:00:00"/>
        <d v="2021-01-25T00:00:00"/>
        <d v="2021-07-09T00:00:00"/>
        <d v="2021-01-07T00:00:00"/>
        <d v="2021-07-21T00:00:00"/>
        <d v="2021-09-01T00:00:00"/>
        <d v="2021-08-05T00:00:00"/>
        <d v="2021-03-19T00:00:00"/>
        <d v="2021-06-18T00:00:00"/>
        <d v="2021-05-13T00:00:00"/>
        <d v="2021-04-07T00:00:00"/>
        <d v="2021-03-29T00:00:00"/>
        <d v="2021-07-19T00:00:00"/>
        <d v="2021-05-27T00:00:00"/>
        <d v="2021-06-11T00:00:00"/>
        <d v="2021-08-06T00:00:00"/>
        <d v="2021-09-09T00:00:00"/>
        <d v="2021-09-28T00:00:00"/>
        <d v="2022-06-09T00:00:00"/>
        <d v="2022-05-25T00:00:00"/>
        <d v="2022-06-06T00:00:00"/>
        <d v="2022-06-15T00:00:00"/>
      </sharedItems>
      <fieldGroup par="12" base="9">
        <rangePr groupBy="months" startDate="2019-09-27T00:00:00" endDate="2022-06-16T00:00:00"/>
        <groupItems count="14">
          <s v="&lt;27/09/2019"/>
          <s v="Jan"/>
          <s v="Feb"/>
          <s v="Mar"/>
          <s v="Apr"/>
          <s v="May"/>
          <s v="Jun"/>
          <s v="Jul"/>
          <s v="Aug"/>
          <s v="Sep"/>
          <s v="Oct"/>
          <s v="Nov"/>
          <s v="Dec"/>
          <s v="&gt;16/06/2022"/>
        </groupItems>
      </fieldGroup>
    </cacheField>
    <cacheField name="Days to Open" numFmtId="3">
      <sharedItems containsSemiMixedTypes="0" containsString="0" containsNumber="1" containsInteger="1" minValue="0" maxValue="830"/>
    </cacheField>
    <cacheField name="Quarters" numFmtId="0" databaseField="0">
      <fieldGroup base="9">
        <rangePr groupBy="quarters" startDate="2019-09-27T00:00:00" endDate="2022-06-16T00:00:00"/>
        <groupItems count="6">
          <s v="&lt;27/09/2019"/>
          <s v="Qtr1"/>
          <s v="Qtr2"/>
          <s v="Qtr3"/>
          <s v="Qtr4"/>
          <s v="&gt;16/06/2022"/>
        </groupItems>
      </fieldGroup>
    </cacheField>
    <cacheField name="Years" numFmtId="0" databaseField="0">
      <fieldGroup base="9">
        <rangePr groupBy="years" startDate="2019-09-27T00:00:00" endDate="2022-06-16T00:00:00"/>
        <groupItems count="6">
          <s v="&lt;27/09/2019"/>
          <s v="2019"/>
          <s v="2020"/>
          <s v="2021"/>
          <s v="2022"/>
          <s v="&gt;16/06/2022"/>
        </groupItems>
      </fieldGroup>
    </cacheField>
  </cacheFields>
  <extLst>
    <ext xmlns:x14="http://schemas.microsoft.com/office/spreadsheetml/2009/9/main" uri="{725AE2AE-9491-48be-B2B4-4EB974FC3084}">
      <x14:pivotCacheDefinition pivotCacheId="11414735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Nila" refreshedDate="44996.635477083335" createdVersion="7" refreshedVersion="7" minRefreshableVersion="3" recordCount="242" xr:uid="{39476396-2C05-4917-86B3-0A5E2AFCCD1F}">
  <cacheSource type="worksheet">
    <worksheetSource ref="A1:M243" sheet="Studies in Setup"/>
  </cacheSource>
  <cacheFields count="13">
    <cacheField name="R&amp;I Lead" numFmtId="0">
      <sharedItems count="10">
        <s v="Abbie Edwards"/>
        <s v="Anne Gowing"/>
        <s v="Doly Coutinho"/>
        <s v="Ihtzaz Sarwar"/>
        <s v="Jade McCann"/>
        <s v="Liam Turner"/>
        <s v="Mark Wareing"/>
        <s v="Matt Dalton"/>
        <s v="Sarah Hall"/>
        <s v="Sylwia Adamczyk"/>
      </sharedItems>
    </cacheField>
    <cacheField name="R&amp;I No" numFmtId="0">
      <sharedItems/>
    </cacheField>
    <cacheField name="CSU" numFmtId="0">
      <sharedItems count="17">
        <s v="Oncology"/>
        <s v="Abdominal Medicine and Surgery"/>
        <s v="Cardio - Respiratory"/>
        <s v="Leeds Dental Institute"/>
        <s v="Women's Hospital"/>
        <s v="Pathology"/>
        <s v="Emergency and Specialty Medicine"/>
        <s v="Radiology"/>
        <s v="UNASIGNED"/>
        <s v="Adult Therapies"/>
        <s v="Centre for Neurosciences"/>
        <s v="Chapel Allerton Hospital"/>
        <s v="Trauma &amp; Related Services"/>
        <s v="Children's"/>
        <s v="Head and Neck"/>
        <s v="Medicines Management &amp; Pharmacy"/>
        <s v="All CSUs"/>
      </sharedItems>
    </cacheField>
    <cacheField name="Status" numFmtId="0">
      <sharedItems/>
    </cacheField>
    <cacheField name="Date Site Invited" numFmtId="14">
      <sharedItems containsSemiMixedTypes="0" containsNonDate="0" containsDate="1" containsString="0" minDate="2019-08-20T00:00:00" maxDate="2022-06-23T00:00:00"/>
    </cacheField>
    <cacheField name="Date Site Selected" numFmtId="14">
      <sharedItems containsSemiMixedTypes="0" containsNonDate="0" containsDate="1" containsString="0" minDate="2019-10-10T00:00:00" maxDate="2022-06-24T00:00:00"/>
    </cacheField>
    <cacheField name="Project Type" numFmtId="0">
      <sharedItems/>
    </cacheField>
    <cacheField name="Title" numFmtId="0">
      <sharedItems/>
    </cacheField>
    <cacheField name="R&amp;I Internal Update" numFmtId="0">
      <sharedItems/>
    </cacheField>
    <cacheField name="Waiting (Comments)" numFmtId="0">
      <sharedItems/>
    </cacheField>
    <cacheField name="IRAS Number" numFmtId="0">
      <sharedItems/>
    </cacheField>
    <cacheField name="Todays Date" numFmtId="14">
      <sharedItems containsSemiMixedTypes="0" containsNonDate="0" containsDate="1" containsString="0" minDate="2023-03-11T00:00:00" maxDate="2023-03-12T00:00:00"/>
    </cacheField>
    <cacheField name="Days in Setup" numFmtId="0">
      <sharedItems containsSemiMixedTypes="0" containsString="0" containsNumber="1" containsInteger="1" minValue="262" maxValue="1299"/>
    </cacheField>
  </cacheFields>
  <extLst>
    <ext xmlns:x14="http://schemas.microsoft.com/office/spreadsheetml/2009/9/main" uri="{725AE2AE-9491-48be-B2B4-4EB974FC3084}">
      <x14:pivotCacheDefinition pivotCacheId="2028820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x v="0"/>
    <x v="0"/>
    <s v="UK Chiari 1 Study"/>
    <s v="Open"/>
    <s v="Non-commercial non-portfolio"/>
    <d v="2021-02-15T00:00:00"/>
    <d v="2021-02-24T00:00:00"/>
    <d v="2022-01-12T00:00:00"/>
    <x v="0"/>
    <n v="331"/>
  </r>
  <r>
    <x v="0"/>
    <x v="1"/>
    <x v="1"/>
    <s v="The ALTO study version 1.0"/>
    <s v="Open"/>
    <s v="Non-commercial portfolio"/>
    <d v="2021-03-12T00:00:00"/>
    <d v="2021-03-12T00:00:00"/>
    <d v="2021-12-09T00:00:00"/>
    <x v="1"/>
    <n v="272"/>
  </r>
  <r>
    <x v="0"/>
    <x v="2"/>
    <x v="0"/>
    <s v="COVID-19 and Multiple Sclerosis Disease Modifying Therapies v1.0"/>
    <s v="Open"/>
    <s v="Non-commercial non-portfolio"/>
    <d v="2021-04-08T00:00:00"/>
    <d v="2021-04-20T00:00:00"/>
    <d v="2021-12-09T00:00:00"/>
    <x v="1"/>
    <n v="245"/>
  </r>
  <r>
    <x v="0"/>
    <x v="3"/>
    <x v="2"/>
    <s v="Clinical effectiveness of the Patient Wellness Questionnaire"/>
    <s v="Open"/>
    <s v="Non-commercial non-portfolio"/>
    <d v="2021-08-18T00:00:00"/>
    <d v="2021-08-18T00:00:00"/>
    <d v="2022-02-28T00:00:00"/>
    <x v="2"/>
    <n v="194"/>
  </r>
  <r>
    <x v="0"/>
    <x v="4"/>
    <x v="1"/>
    <s v="Digital-My Arm Pain Programme (D-MAPP) - Version 1.0"/>
    <s v="Open"/>
    <s v="Non-commercial portfolio"/>
    <d v="2021-11-11T00:00:00"/>
    <d v="2021-11-11T00:00:00"/>
    <d v="2021-12-08T00:00:00"/>
    <x v="3"/>
    <n v="27"/>
  </r>
  <r>
    <x v="1"/>
    <x v="5"/>
    <x v="3"/>
    <s v="Role of Sarcopenia in Paediatric Non-Alcoholic Fatty Liver Disease"/>
    <s v="Open"/>
    <s v="Non-commercial portfolio"/>
    <d v="2019-08-12T00:00:00"/>
    <d v="2019-11-04T00:00:00"/>
    <d v="2019-11-04T00:00:00"/>
    <x v="4"/>
    <n v="84"/>
  </r>
  <r>
    <x v="1"/>
    <x v="6"/>
    <x v="4"/>
    <s v="Assessing Personalised Airway Clearance Techniques in PCD"/>
    <s v="Open"/>
    <s v="Non-commercial portfolio"/>
    <d v="2019-08-19T00:00:00"/>
    <d v="2019-08-19T00:00:00"/>
    <d v="2021-06-01T00:00:00"/>
    <x v="5"/>
    <n v="725"/>
  </r>
  <r>
    <x v="1"/>
    <x v="7"/>
    <x v="5"/>
    <s v="The Efficacy and Safety of the SB Knife Jr. for colorectal ESD"/>
    <s v="Open"/>
    <s v="Non-commercial non-portfolio"/>
    <d v="2019-09-04T00:00:00"/>
    <d v="2019-09-04T00:00:00"/>
    <d v="2020-08-30T00:00:00"/>
    <x v="6"/>
    <n v="727"/>
  </r>
  <r>
    <x v="1"/>
    <x v="8"/>
    <x v="5"/>
    <s v="Patient resilience in vascular surgery_Version 1"/>
    <s v="Open"/>
    <s v="Non-commercial non-portfolio"/>
    <d v="2019-09-05T00:00:00"/>
    <d v="2020-02-17T00:00:00"/>
    <d v="2020-02-17T00:00:00"/>
    <x v="7"/>
    <n v="165"/>
  </r>
  <r>
    <x v="1"/>
    <x v="9"/>
    <x v="6"/>
    <s v="iWorkSmart survey: Share opinion about using own smart devices at work"/>
    <s v="Open"/>
    <s v="Non-commercial portfolio"/>
    <d v="2019-09-20T00:00:00"/>
    <d v="2020-09-15T00:00:00"/>
    <d v="2020-09-15T00:00:00"/>
    <x v="8"/>
    <n v="361"/>
  </r>
  <r>
    <x v="1"/>
    <x v="10"/>
    <x v="5"/>
    <s v="A longitudinal study of reproductive choices in women with IBD"/>
    <s v="Open"/>
    <s v="Non-commercial non-portfolio"/>
    <d v="2019-10-03T00:00:00"/>
    <d v="2020-01-21T00:00:00"/>
    <d v="2020-01-21T00:00:00"/>
    <x v="9"/>
    <n v="110"/>
  </r>
  <r>
    <x v="1"/>
    <x v="11"/>
    <x v="5"/>
    <s v="Hypothermic Oxygenated Perfusion for DCD Kidneys: A Multi-centre Trial"/>
    <s v="Open"/>
    <s v="Non-commercial portfolio"/>
    <d v="2019-12-06T00:00:00"/>
    <d v="2019-12-06T00:00:00"/>
    <d v="2022-01-05T00:00:00"/>
    <x v="10"/>
    <n v="761"/>
  </r>
  <r>
    <x v="1"/>
    <x v="12"/>
    <x v="7"/>
    <s v="Real World Evidence Alliance at Leeds: Ovarian cancer 1.0"/>
    <s v="Open"/>
    <s v="Non-commercial non-portfolio"/>
    <d v="2020-01-15T00:00:00"/>
    <d v="2020-01-15T00:00:00"/>
    <d v="2020-08-10T00:00:00"/>
    <x v="11"/>
    <n v="208"/>
  </r>
  <r>
    <x v="1"/>
    <x v="13"/>
    <x v="7"/>
    <s v="Real World Evidence Alliance at Leeds: Multiple Myeloma 1.0"/>
    <s v="Open"/>
    <s v="Non-commercial portfolio"/>
    <d v="2020-01-15T00:00:00"/>
    <d v="2020-08-10T00:00:00"/>
    <d v="2020-08-10T00:00:00"/>
    <x v="11"/>
    <n v="208"/>
  </r>
  <r>
    <x v="1"/>
    <x v="14"/>
    <x v="8"/>
    <s v="Role of Clostridium difficile in infant diarrhoea Version 1.0"/>
    <s v="Open"/>
    <s v="Non-commercial portfolio"/>
    <d v="2020-02-07T00:00:00"/>
    <d v="2020-02-07T00:00:00"/>
    <d v="2021-08-23T00:00:00"/>
    <x v="12"/>
    <n v="563"/>
  </r>
  <r>
    <x v="1"/>
    <x v="15"/>
    <x v="0"/>
    <s v="MS-PROACTIVE"/>
    <s v="Open"/>
    <s v="Non-commercial portfolio"/>
    <d v="2020-02-10T00:00:00"/>
    <d v="2020-08-13T00:00:00"/>
    <d v="2020-08-13T00:00:00"/>
    <x v="13"/>
    <n v="185"/>
  </r>
  <r>
    <x v="1"/>
    <x v="16"/>
    <x v="5"/>
    <s v="Colonoscopy and new technology experiences and perceptions"/>
    <s v="Open"/>
    <s v="Non-commercial portfolio"/>
    <d v="2020-06-20T00:00:00"/>
    <d v="2021-01-22T00:00:00"/>
    <d v="2021-01-22T00:00:00"/>
    <x v="14"/>
    <n v="216"/>
  </r>
  <r>
    <x v="1"/>
    <x v="17"/>
    <x v="9"/>
    <s v="MOTIVATE AI"/>
    <s v="Open"/>
    <s v="Non-commercial portfolio"/>
    <d v="2020-07-01T00:00:00"/>
    <d v="2020-07-01T00:00:00"/>
    <d v="2020-08-03T00:00:00"/>
    <x v="11"/>
    <n v="40"/>
  </r>
  <r>
    <x v="1"/>
    <x v="18"/>
    <x v="7"/>
    <s v="RCD-Onc: Cancer Outcome Prediction"/>
    <s v="Open"/>
    <s v="Non-commercial non-portfolio"/>
    <d v="2020-08-10T00:00:00"/>
    <d v="2020-08-10T00:00:00"/>
    <d v="2020-08-10T00:00:00"/>
    <x v="11"/>
    <n v="0"/>
  </r>
  <r>
    <x v="1"/>
    <x v="19"/>
    <x v="2"/>
    <s v="Hyper Aid PLUS"/>
    <s v="Open"/>
    <s v="Non-commercial non-portfolio"/>
    <d v="2020-12-04T00:00:00"/>
    <d v="2021-03-30T00:00:00"/>
    <d v="2021-03-30T00:00:00"/>
    <x v="15"/>
    <n v="116"/>
  </r>
  <r>
    <x v="1"/>
    <x v="20"/>
    <x v="10"/>
    <s v="Amyloid Proteins in Medullary Thyroid Cancer and Laryngeal Amyloidosis"/>
    <s v="Open"/>
    <s v="Non-commercial non-portfolio"/>
    <d v="2021-01-15T00:00:00"/>
    <d v="2021-01-19T00:00:00"/>
    <d v="2021-02-02T00:00:00"/>
    <x v="16"/>
    <n v="18"/>
  </r>
  <r>
    <x v="1"/>
    <x v="21"/>
    <x v="7"/>
    <s v="PREHABS - Prehabilitation Radiotherapy Exercise, smoking Habit cessation And Balanced diet Study."/>
    <s v="Open"/>
    <s v="Non-commercial non-portfolio"/>
    <d v="2021-01-22T00:00:00"/>
    <d v="2021-01-22T00:00:00"/>
    <d v="2021-08-17T00:00:00"/>
    <x v="17"/>
    <n v="207"/>
  </r>
  <r>
    <x v="1"/>
    <x v="22"/>
    <x v="5"/>
    <s v="Decision making about Living Kidney Donation - DEAL KD study"/>
    <s v="Open"/>
    <s v="Non-commercial portfolio"/>
    <d v="2021-02-01T00:00:00"/>
    <d v="2021-02-01T00:00:00"/>
    <d v="2021-06-10T00:00:00"/>
    <x v="18"/>
    <n v="129"/>
  </r>
  <r>
    <x v="1"/>
    <x v="23"/>
    <x v="11"/>
    <s v="Wound Catheter Vs LA Bolus in Renal Transplant: RCT"/>
    <s v="Open"/>
    <s v="Non-commercial portfolio"/>
    <d v="2021-02-04T00:00:00"/>
    <d v="2021-05-11T00:00:00"/>
    <d v="2021-12-17T00:00:00"/>
    <x v="19"/>
    <n v="316"/>
  </r>
  <r>
    <x v="1"/>
    <x v="24"/>
    <x v="3"/>
    <s v="PRIM-SDR"/>
    <s v="Open"/>
    <s v="Non-commercial portfolio"/>
    <d v="2021-03-12T00:00:00"/>
    <d v="2021-09-20T00:00:00"/>
    <d v="2021-09-20T00:00:00"/>
    <x v="20"/>
    <n v="192"/>
  </r>
  <r>
    <x v="1"/>
    <x v="25"/>
    <x v="0"/>
    <s v="PREDICT MF - Diagnostic utility of medial branch blocks for ReActiv8 response"/>
    <s v="Open"/>
    <s v="Non-commercial portfolio"/>
    <d v="2021-03-30T00:00:00"/>
    <d v="2021-03-30T00:00:00"/>
    <d v="2022-01-21T00:00:00"/>
    <x v="21"/>
    <n v="297"/>
  </r>
  <r>
    <x v="1"/>
    <x v="26"/>
    <x v="9"/>
    <s v="LOCAL ECG"/>
    <s v="Open"/>
    <s v="Non-commercial non-portfolio"/>
    <d v="2021-04-22T00:00:00"/>
    <d v="2021-04-26T00:00:00"/>
    <d v="2021-08-04T00:00:00"/>
    <x v="22"/>
    <n v="104"/>
  </r>
  <r>
    <x v="1"/>
    <x v="27"/>
    <x v="2"/>
    <s v="Adrenal Insufficiency &amp; Covid Vaccination questionnaire"/>
    <s v="Open"/>
    <s v="Non-commercial portfolio"/>
    <d v="2021-08-02T00:00:00"/>
    <d v="2021-08-02T00:00:00"/>
    <d v="2021-09-02T00:00:00"/>
    <x v="23"/>
    <n v="31"/>
  </r>
  <r>
    <x v="2"/>
    <x v="28"/>
    <x v="12"/>
    <s v="Cerclage after full dilatation caesarean section"/>
    <s v="Open"/>
    <s v="Non-commercial portfolio"/>
    <d v="2019-08-15T00:00:00"/>
    <d v="2019-10-23T00:00:00"/>
    <d v="2019-10-31T00:00:00"/>
    <x v="24"/>
    <n v="77"/>
  </r>
  <r>
    <x v="2"/>
    <x v="29"/>
    <x v="12"/>
    <s v="TTTS Registry"/>
    <s v="Open"/>
    <s v="Non-commercial portfolio"/>
    <d v="2019-09-05T00:00:00"/>
    <d v="2019-09-06T00:00:00"/>
    <d v="2020-02-20T00:00:00"/>
    <x v="25"/>
    <n v="179"/>
  </r>
  <r>
    <x v="3"/>
    <x v="30"/>
    <x v="7"/>
    <s v="TORPEdO"/>
    <s v="Open"/>
    <s v="Non-commercial portfolio"/>
    <d v="2019-10-08T00:00:00"/>
    <d v="2019-10-08T00:00:00"/>
    <d v="2021-12-13T00:00:00"/>
    <x v="26"/>
    <n v="797"/>
  </r>
  <r>
    <x v="3"/>
    <x v="31"/>
    <x v="7"/>
    <s v="STRASS 2 (1809-STBSG)"/>
    <s v="Open"/>
    <s v="Non-commercial portfolio"/>
    <d v="2020-10-29T00:00:00"/>
    <d v="2020-12-16T00:00:00"/>
    <d v="2022-01-24T00:00:00"/>
    <x v="27"/>
    <n v="452"/>
  </r>
  <r>
    <x v="3"/>
    <x v="32"/>
    <x v="7"/>
    <s v="TransRAMPART"/>
    <s v="Open"/>
    <s v="Non-commercial portfolio"/>
    <d v="2021-03-31T00:00:00"/>
    <d v="2021-04-01T00:00:00"/>
    <d v="2021-11-22T00:00:00"/>
    <x v="28"/>
    <n v="236"/>
  </r>
  <r>
    <x v="3"/>
    <x v="33"/>
    <x v="7"/>
    <s v="MK-4280A Versus Standard of Care in Previously Treated Metastatic PD-L1 positive CRC "/>
    <s v="Open"/>
    <s v="Commercial portfolio"/>
    <d v="2021-06-29T00:00:00"/>
    <d v="2021-07-28T00:00:00"/>
    <d v="2022-01-17T00:00:00"/>
    <x v="29"/>
    <n v="202"/>
  </r>
  <r>
    <x v="3"/>
    <x v="34"/>
    <x v="7"/>
    <s v="Melanoma Wide Excision Trial - MelMarT-II"/>
    <s v="Open"/>
    <s v="Non-commercial portfolio"/>
    <d v="2021-07-09T00:00:00"/>
    <d v="2021-07-19T00:00:00"/>
    <d v="2021-11-24T00:00:00"/>
    <x v="30"/>
    <n v="143"/>
  </r>
  <r>
    <x v="3"/>
    <x v="35"/>
    <x v="7"/>
    <s v="Cancer Experiences during the COVID-19 Pandemic Version 1"/>
    <s v="Open"/>
    <s v="Non-commercial portfolio"/>
    <d v="2021-09-02T00:00:00"/>
    <d v="2021-11-01T00:00:00"/>
    <d v="2022-03-04T00:00:00"/>
    <x v="31"/>
    <n v="186"/>
  </r>
  <r>
    <x v="3"/>
    <x v="36"/>
    <x v="7"/>
    <s v="The ANTHEM Feasibility Study "/>
    <s v="Open"/>
    <s v="Non-commercial portfolio"/>
    <d v="2021-12-08T00:00:00"/>
    <d v="2021-12-08T00:00:00"/>
    <d v="2022-02-09T00:00:00"/>
    <x v="32"/>
    <n v="63"/>
  </r>
  <r>
    <x v="3"/>
    <x v="37"/>
    <x v="7"/>
    <s v="FOxTROT Platform"/>
    <s v="Open"/>
    <s v="Non-commercial portfolio"/>
    <d v="2022-01-28T00:00:00"/>
    <d v="2022-01-28T00:00:00"/>
    <d v="2022-05-09T00:00:00"/>
    <x v="33"/>
    <n v="101"/>
  </r>
  <r>
    <x v="4"/>
    <x v="38"/>
    <x v="7"/>
    <s v="EORTC 1617-QLG-BCG"/>
    <s v="Open"/>
    <s v="Non-commercial portfolio"/>
    <d v="2019-10-02T00:00:00"/>
    <d v="2020-03-06T00:00:00"/>
    <d v="2021-04-01T00:00:00"/>
    <x v="34"/>
    <n v="547"/>
  </r>
  <r>
    <x v="4"/>
    <x v="39"/>
    <x v="13"/>
    <s v="Surgical Wounds Healing By Secondary Intention - 2"/>
    <s v="Open"/>
    <s v="Non-commercial portfolio"/>
    <d v="2019-10-24T00:00:00"/>
    <d v="2020-01-24T00:00:00"/>
    <d v="2020-02-05T00:00:00"/>
    <x v="35"/>
    <n v="110"/>
  </r>
  <r>
    <x v="4"/>
    <x v="40"/>
    <x v="13"/>
    <s v="KARDS - Knee ARthroplasty versus joint Distraction Study"/>
    <s v="Open"/>
    <s v="Non-commercial portfolio"/>
    <d v="2019-11-01T00:00:00"/>
    <d v="2019-11-01T00:00:00"/>
    <d v="2021-03-31T00:00:00"/>
    <x v="36"/>
    <n v="458"/>
  </r>
  <r>
    <x v="4"/>
    <x v="41"/>
    <x v="3"/>
    <s v="Childhood cancer diagnosis"/>
    <s v="Open"/>
    <s v="Non-commercial portfolio"/>
    <d v="2020-01-07T00:00:00"/>
    <d v="2020-11-13T00:00:00"/>
    <d v="2020-12-03T00:00:00"/>
    <x v="37"/>
    <n v="331"/>
  </r>
  <r>
    <x v="4"/>
    <x v="42"/>
    <x v="7"/>
    <s v="MONITOR."/>
    <s v="Open"/>
    <s v="Non-commercial portfolio"/>
    <d v="2020-01-08T00:00:00"/>
    <d v="2020-03-23T00:00:00"/>
    <d v="2021-04-19T00:00:00"/>
    <x v="38"/>
    <n v="467"/>
  </r>
  <r>
    <x v="4"/>
    <x v="43"/>
    <x v="7"/>
    <s v="ATRiUM"/>
    <s v="Open"/>
    <s v="Non-commercial portfolio"/>
    <d v="2020-02-03T00:00:00"/>
    <d v="2020-02-20T00:00:00"/>
    <d v="2021-07-19T00:00:00"/>
    <x v="39"/>
    <n v="542"/>
  </r>
  <r>
    <x v="4"/>
    <x v="44"/>
    <x v="7"/>
    <s v="Phase I/IIa trial of ChAdOx1 &amp; MVA vaccines against MAGE-A3 &amp; NY-ESO-1"/>
    <s v="Open"/>
    <s v="Non-commercial portfolio"/>
    <d v="2020-02-20T00:00:00"/>
    <d v="2020-11-24T00:00:00"/>
    <d v="2021-10-08T00:00:00"/>
    <x v="40"/>
    <n v="603"/>
  </r>
  <r>
    <x v="4"/>
    <x v="45"/>
    <x v="3"/>
    <s v="CRAFFT – Children’s Radius Acute Fracture Fixation Trial"/>
    <s v="Open"/>
    <s v="Non-commercial portfolio"/>
    <d v="2020-02-21T00:00:00"/>
    <d v="2021-03-18T00:00:00"/>
    <d v="2021-03-31T00:00:00"/>
    <x v="41"/>
    <n v="404"/>
  </r>
  <r>
    <x v="4"/>
    <x v="46"/>
    <x v="7"/>
    <s v="Tessa Jowell BRAIN MATRIX - Platform Study"/>
    <s v="Open"/>
    <s v="Non-commercial portfolio"/>
    <d v="2020-03-16T00:00:00"/>
    <d v="2021-02-15T00:00:00"/>
    <d v="2021-06-01T00:00:00"/>
    <x v="42"/>
    <n v="442"/>
  </r>
  <r>
    <x v="4"/>
    <x v="47"/>
    <x v="7"/>
    <s v="Long-term implications of rare brain tumours"/>
    <s v="Open"/>
    <s v="Non-commercial portfolio"/>
    <d v="2020-06-30T00:00:00"/>
    <d v="2020-07-07T00:00:00"/>
    <d v="2020-08-20T00:00:00"/>
    <x v="43"/>
    <n v="51"/>
  </r>
  <r>
    <x v="4"/>
    <x v="48"/>
    <x v="7"/>
    <s v="INCMGA 0012-303 - POD1UM-303"/>
    <s v="Open"/>
    <s v="Commercial portfolio"/>
    <d v="2020-09-02T00:00:00"/>
    <d v="2020-09-02T00:00:00"/>
    <d v="2021-02-24T00:00:00"/>
    <x v="44"/>
    <n v="176"/>
  </r>
  <r>
    <x v="4"/>
    <x v="49"/>
    <x v="13"/>
    <s v="Fractures of Adult metaCarpal shafTS (FACTS)"/>
    <s v="Open"/>
    <s v="Non-commercial portfolio"/>
    <d v="2020-09-22T00:00:00"/>
    <d v="2020-09-22T00:00:00"/>
    <d v="2021-03-23T00:00:00"/>
    <x v="45"/>
    <n v="182"/>
  </r>
  <r>
    <x v="4"/>
    <x v="50"/>
    <x v="7"/>
    <s v="Social Integration After a Cancer Diagnosis "/>
    <s v="Open"/>
    <s v="Non-commercial portfolio"/>
    <d v="2020-10-08T00:00:00"/>
    <d v="2020-11-23T00:00:00"/>
    <d v="2020-11-23T00:00:00"/>
    <x v="46"/>
    <n v="46"/>
  </r>
  <r>
    <x v="4"/>
    <x v="51"/>
    <x v="3"/>
    <s v="MOPPEt"/>
    <s v="Open"/>
    <s v="Non-commercial portfolio"/>
    <d v="2020-10-28T00:00:00"/>
    <d v="2020-10-28T00:00:00"/>
    <d v="2021-08-13T00:00:00"/>
    <x v="47"/>
    <n v="292"/>
  </r>
  <r>
    <x v="4"/>
    <x v="52"/>
    <x v="7"/>
    <s v="CODAK: An observational study in NSCLC patients receiving durvalumab"/>
    <s v="Open"/>
    <s v="Commercial portfolio"/>
    <d v="2020-11-23T00:00:00"/>
    <d v="2021-01-28T00:00:00"/>
    <d v="2021-09-08T00:00:00"/>
    <x v="48"/>
    <n v="241"/>
  </r>
  <r>
    <x v="4"/>
    <x v="53"/>
    <x v="7"/>
    <s v="CANVAS: Cancer surveillance and support "/>
    <s v="Open"/>
    <s v="Non-commercial portfolio"/>
    <d v="2020-11-27T00:00:00"/>
    <d v="2020-12-07T00:00:00"/>
    <d v="2020-12-07T00:00:00"/>
    <x v="49"/>
    <n v="109"/>
  </r>
  <r>
    <x v="4"/>
    <x v="54"/>
    <x v="7"/>
    <s v="IMreal"/>
    <s v="Open"/>
    <s v="Commercial portfolio"/>
    <d v="2020-12-07T00:00:00"/>
    <d v="2021-03-01T00:00:00"/>
    <d v="2021-06-15T00:00:00"/>
    <x v="50"/>
    <n v="197"/>
  </r>
  <r>
    <x v="4"/>
    <x v="55"/>
    <x v="7"/>
    <s v="Improving patient experience and outcomes in bowel cancer screening"/>
    <s v="Open"/>
    <s v="Non-commercial portfolio"/>
    <d v="2020-12-09T00:00:00"/>
    <d v="2020-12-15T00:00:00"/>
    <d v="2021-03-25T00:00:00"/>
    <x v="51"/>
    <n v="106"/>
  </r>
  <r>
    <x v="4"/>
    <x v="56"/>
    <x v="3"/>
    <s v="Psychosocial access to kidney transplantation in children"/>
    <s v="Open"/>
    <s v="Non-commercial portfolio"/>
    <d v="2020-12-16T00:00:00"/>
    <d v="2020-12-16T00:00:00"/>
    <d v="2021-05-19T00:00:00"/>
    <x v="52"/>
    <n v="154"/>
  </r>
  <r>
    <x v="4"/>
    <x v="57"/>
    <x v="7"/>
    <s v="Development of a questionnaire for AYAs (14-39 years) with cancer"/>
    <s v="Open"/>
    <s v="Non-commercial portfolio"/>
    <d v="2020-12-21T00:00:00"/>
    <d v="2020-12-21T00:00:00"/>
    <d v="2021-09-13T00:00:00"/>
    <x v="53"/>
    <n v="267"/>
  </r>
  <r>
    <x v="4"/>
    <x v="58"/>
    <x v="3"/>
    <s v="QLQ-C30 Validation"/>
    <s v="Open"/>
    <s v="Non-commercial portfolio"/>
    <d v="2020-12-24T00:00:00"/>
    <d v="2021-01-05T00:00:00"/>
    <d v="2021-01-18T00:00:00"/>
    <x v="54"/>
    <n v="25"/>
  </r>
  <r>
    <x v="4"/>
    <x v="59"/>
    <x v="7"/>
    <s v="A Phase 1 Study Exploring the Safety, Tolerability, Pharmacokinetics, and  Pharmacodynamics of INCB099318 in Participants With Select Advanced Solid Tumors"/>
    <s v="Open"/>
    <s v="Commercial portfolio"/>
    <d v="2021-03-15T00:00:00"/>
    <d v="2021-03-22T00:00:00"/>
    <d v="2021-09-14T00:00:00"/>
    <x v="55"/>
    <n v="184"/>
  </r>
  <r>
    <x v="4"/>
    <x v="60"/>
    <x v="7"/>
    <s v="ART27.13-100"/>
    <s v="Open"/>
    <s v="Commercial portfolio"/>
    <d v="2021-03-23T00:00:00"/>
    <d v="2021-03-26T00:00:00"/>
    <d v="2021-10-25T00:00:00"/>
    <x v="56"/>
    <n v="216"/>
  </r>
  <r>
    <x v="4"/>
    <x v="61"/>
    <x v="14"/>
    <s v="UK-ROX"/>
    <s v="Open"/>
    <s v="Non-commercial portfolio"/>
    <d v="2021-03-25T00:00:00"/>
    <d v="2021-03-25T00:00:00"/>
    <d v="2021-05-26T00:00:00"/>
    <x v="57"/>
    <n v="62"/>
  </r>
  <r>
    <x v="4"/>
    <x v="62"/>
    <x v="3"/>
    <s v="C-POS cognitive interview study"/>
    <s v="Open"/>
    <s v="Non-commercial portfolio"/>
    <d v="2021-03-31T00:00:00"/>
    <d v="2021-04-09T00:00:00"/>
    <d v="2021-06-09T00:00:00"/>
    <x v="58"/>
    <n v="70"/>
  </r>
  <r>
    <x v="4"/>
    <x v="63"/>
    <x v="3"/>
    <s v="Development of a decision aid for parents "/>
    <s v="Open"/>
    <s v="Non-commercial portfolio"/>
    <d v="2021-04-15T00:00:00"/>
    <d v="2021-04-15T00:00:00"/>
    <d v="2021-05-28T00:00:00"/>
    <x v="59"/>
    <n v="43"/>
  </r>
  <r>
    <x v="4"/>
    <x v="64"/>
    <x v="7"/>
    <s v="AVA6000 in Patients with FAP Positive Solid Tumours"/>
    <s v="Open"/>
    <s v="Commercial portfolio"/>
    <d v="2021-04-26T00:00:00"/>
    <d v="2021-05-24T00:00:00"/>
    <d v="2021-09-22T00:00:00"/>
    <x v="60"/>
    <n v="151"/>
  </r>
  <r>
    <x v="4"/>
    <x v="65"/>
    <x v="3"/>
    <s v="International Congenital Lung Malformations Registry"/>
    <s v="Open"/>
    <s v="Non-commercial portfolio"/>
    <d v="2021-05-24T00:00:00"/>
    <d v="2021-05-25T00:00:00"/>
    <d v="2021-06-04T00:00:00"/>
    <x v="61"/>
    <n v="11"/>
  </r>
  <r>
    <x v="4"/>
    <x v="66"/>
    <x v="3"/>
    <s v="UNICORNS: Uveitis in childhood"/>
    <s v="Open"/>
    <s v="Non-commercial portfolio"/>
    <d v="2021-06-18T00:00:00"/>
    <d v="2021-06-25T00:00:00"/>
    <d v="2021-08-06T00:00:00"/>
    <x v="62"/>
    <n v="55"/>
  </r>
  <r>
    <x v="5"/>
    <x v="67"/>
    <x v="9"/>
    <s v="Optimising pacing for contractility 2"/>
    <s v="Open"/>
    <s v="Non-commercial portfolio"/>
    <d v="2020-05-01T00:00:00"/>
    <d v="2020-07-20T00:00:00"/>
    <d v="2021-11-17T00:00:00"/>
    <x v="63"/>
    <n v="565"/>
  </r>
  <r>
    <x v="5"/>
    <x v="68"/>
    <x v="10"/>
    <s v="The ASTUTE Trial"/>
    <s v="Open"/>
    <s v="Non-commercial portfolio"/>
    <d v="2020-09-28T00:00:00"/>
    <d v="2020-12-15T00:00:00"/>
    <d v="2021-12-07T00:00:00"/>
    <x v="64"/>
    <n v="435"/>
  </r>
  <r>
    <x v="5"/>
    <x v="69"/>
    <x v="1"/>
    <s v="Systemic sclerosis-0004/0081-Mitsubishi Pharma Corporation"/>
    <s v="Open"/>
    <s v="Commercial portfolio"/>
    <d v="2020-09-30T00:00:00"/>
    <d v="2020-09-30T00:00:00"/>
    <d v="2021-10-15T00:00:00"/>
    <x v="65"/>
    <n v="385"/>
  </r>
  <r>
    <x v="5"/>
    <x v="70"/>
    <x v="7"/>
    <s v="BRIOChe"/>
    <s v="Open"/>
    <s v="Non-commercial portfolio"/>
    <d v="2020-10-08T00:00:00"/>
    <d v="2021-05-18T00:00:00"/>
    <d v="2021-11-17T00:00:00"/>
    <x v="63"/>
    <n v="405"/>
  </r>
  <r>
    <x v="5"/>
    <x v="71"/>
    <x v="15"/>
    <s v="Micrima MARIA Data collection for machine learning "/>
    <s v="Open"/>
    <s v="UNASIGNED"/>
    <d v="2021-04-19T00:00:00"/>
    <d v="2021-08-16T00:00:00"/>
    <d v="2021-11-29T00:00:00"/>
    <x v="30"/>
    <n v="224"/>
  </r>
  <r>
    <x v="5"/>
    <x v="72"/>
    <x v="0"/>
    <s v="ROWTATE - Work Package 3 &amp; 4 - v1.0"/>
    <s v="Open"/>
    <s v="Non-commercial portfolio"/>
    <d v="2021-06-05T00:00:00"/>
    <d v="2021-06-09T00:00:00"/>
    <d v="2021-08-11T00:00:00"/>
    <x v="66"/>
    <n v="67"/>
  </r>
  <r>
    <x v="5"/>
    <x v="73"/>
    <x v="5"/>
    <s v="Liver transplantation in patients with Acute-on-Chronic liver failure "/>
    <s v="Open"/>
    <s v="Non-commercial portfolio"/>
    <d v="2021-06-15T00:00:00"/>
    <d v="2021-06-22T00:00:00"/>
    <d v="2021-12-02T00:00:00"/>
    <x v="67"/>
    <n v="170"/>
  </r>
  <r>
    <x v="5"/>
    <x v="74"/>
    <x v="0"/>
    <s v="TRIUMPH: Preventive Treatment of Migraine Registry: Version (a)"/>
    <s v="Open"/>
    <s v="Commercial portfolio"/>
    <d v="2021-06-25T00:00:00"/>
    <d v="2021-10-21T00:00:00"/>
    <d v="2021-12-08T00:00:00"/>
    <x v="3"/>
    <n v="166"/>
  </r>
  <r>
    <x v="5"/>
    <x v="75"/>
    <x v="10"/>
    <s v="GR42691 AVONELLE-X"/>
    <s v="Open"/>
    <s v="Commercial portfolio"/>
    <d v="2021-07-09T00:00:00"/>
    <d v="2021-08-04T00:00:00"/>
    <d v="2021-11-30T00:00:00"/>
    <x v="68"/>
    <n v="144"/>
  </r>
  <r>
    <x v="5"/>
    <x v="76"/>
    <x v="1"/>
    <s v="POSITIVE Psoriasis Study assessing use of tildrakizumab in RWE setting"/>
    <s v="Open"/>
    <s v="Commercial portfolio"/>
    <d v="2021-07-09T00:00:00"/>
    <d v="2021-07-09T00:00:00"/>
    <d v="2022-02-08T00:00:00"/>
    <x v="69"/>
    <n v="214"/>
  </r>
  <r>
    <x v="5"/>
    <x v="77"/>
    <x v="7"/>
    <s v="Optimising acute oncology services for people with dementia."/>
    <s v="Open"/>
    <s v="Non-commercial portfolio"/>
    <d v="2021-07-27T00:00:00"/>
    <d v="2021-07-27T00:00:00"/>
    <d v="2021-11-19T00:00:00"/>
    <x v="70"/>
    <n v="115"/>
  </r>
  <r>
    <x v="5"/>
    <x v="78"/>
    <x v="5"/>
    <s v="SELINA"/>
    <s v="Open"/>
    <s v="Non-commercial portfolio"/>
    <d v="2021-08-19T00:00:00"/>
    <d v="2021-08-19T00:00:00"/>
    <d v="2022-04-26T00:00:00"/>
    <x v="71"/>
    <n v="250"/>
  </r>
  <r>
    <x v="5"/>
    <x v="79"/>
    <x v="5"/>
    <s v="Pearl"/>
    <s v="Open"/>
    <s v="Non-commercial portfolio"/>
    <d v="2021-08-25T00:00:00"/>
    <d v="2021-08-25T00:00:00"/>
    <d v="2022-04-12T00:00:00"/>
    <x v="72"/>
    <n v="230"/>
  </r>
  <r>
    <x v="5"/>
    <x v="80"/>
    <x v="0"/>
    <s v="Collar or no collar for peg fracture"/>
    <s v="Open"/>
    <s v="Non-commercial portfolio"/>
    <d v="2021-09-01T00:00:00"/>
    <d v="2021-09-01T00:00:00"/>
    <d v="2022-05-16T00:00:00"/>
    <x v="73"/>
    <n v="257"/>
  </r>
  <r>
    <x v="5"/>
    <x v="81"/>
    <x v="0"/>
    <s v="NEuRoMS Work Package 2i Observational Study"/>
    <s v="Open"/>
    <s v="Non-commercial portfolio"/>
    <d v="2021-09-02T00:00:00"/>
    <d v="2021-10-07T00:00:00"/>
    <d v="2021-12-02T00:00:00"/>
    <x v="67"/>
    <n v="91"/>
  </r>
  <r>
    <x v="5"/>
    <x v="82"/>
    <x v="5"/>
    <s v="Colorectal Cancer Cohort Study (COLO-COHORT)"/>
    <s v="Open"/>
    <s v="Non-commercial portfolio"/>
    <d v="2021-09-14T00:00:00"/>
    <d v="2021-10-06T00:00:00"/>
    <d v="2021-12-06T00:00:00"/>
    <x v="74"/>
    <n v="83"/>
  </r>
  <r>
    <x v="5"/>
    <x v="83"/>
    <x v="5"/>
    <s v="Perfused Liver Utilisation Study (PLUS)  v1.0 13/08/2021"/>
    <s v="Open"/>
    <s v="Non-commercial portfolio"/>
    <d v="2021-09-17T00:00:00"/>
    <d v="2021-11-11T00:00:00"/>
    <d v="2022-02-01T00:00:00"/>
    <x v="75"/>
    <n v="137"/>
  </r>
  <r>
    <x v="5"/>
    <x v="84"/>
    <x v="1"/>
    <s v="BE HEARD EXTENSION"/>
    <s v="Open"/>
    <s v="Commercial portfolio"/>
    <d v="2021-09-28T00:00:00"/>
    <d v="2021-09-28T00:00:00"/>
    <d v="2022-06-08T00:00:00"/>
    <x v="76"/>
    <n v="253"/>
  </r>
  <r>
    <x v="5"/>
    <x v="85"/>
    <x v="0"/>
    <s v="Clinician attitudes to common neurological conditions"/>
    <s v="Open"/>
    <s v="Academic/student"/>
    <d v="2021-09-29T00:00:00"/>
    <d v="2021-09-29T00:00:00"/>
    <d v="2022-02-22T00:00:00"/>
    <x v="77"/>
    <n v="146"/>
  </r>
  <r>
    <x v="5"/>
    <x v="86"/>
    <x v="5"/>
    <s v="The UNPACK Study: Phase 2"/>
    <s v="Open"/>
    <s v="Non-commercial portfolio"/>
    <d v="2021-10-05T00:00:00"/>
    <d v="2021-10-05T00:00:00"/>
    <d v="2022-01-14T00:00:00"/>
    <x v="78"/>
    <n v="101"/>
  </r>
  <r>
    <x v="5"/>
    <x v="87"/>
    <x v="9"/>
    <s v="CE-MARC 3"/>
    <s v="Open"/>
    <s v="Non-commercial portfolio"/>
    <d v="2021-10-14T00:00:00"/>
    <d v="2021-10-14T00:00:00"/>
    <d v="2022-02-24T00:00:00"/>
    <x v="79"/>
    <n v="133"/>
  </r>
  <r>
    <x v="5"/>
    <x v="88"/>
    <x v="9"/>
    <s v="TIPAL"/>
    <s v="Open"/>
    <s v="Non-commercial portfolio"/>
    <d v="2021-10-21T00:00:00"/>
    <d v="2021-10-21T00:00:00"/>
    <d v="2022-04-08T00:00:00"/>
    <x v="80"/>
    <n v="169"/>
  </r>
  <r>
    <x v="5"/>
    <x v="89"/>
    <x v="5"/>
    <s v="CP340 SUN-Study  "/>
    <s v="Open"/>
    <s v="Commercial portfolio"/>
    <d v="2021-11-23T00:00:00"/>
    <d v="2021-11-23T00:00:00"/>
    <d v="2022-01-25T00:00:00"/>
    <x v="81"/>
    <n v="63"/>
  </r>
  <r>
    <x v="5"/>
    <x v="90"/>
    <x v="16"/>
    <s v="Socket Sense"/>
    <s v="Open"/>
    <s v="Non-commercial portfolio"/>
    <d v="2021-12-03T00:00:00"/>
    <d v="2021-12-07T00:00:00"/>
    <d v="2021-12-16T00:00:00"/>
    <x v="82"/>
    <n v="13"/>
  </r>
  <r>
    <x v="5"/>
    <x v="91"/>
    <x v="5"/>
    <s v="TrUSt-NAFLD"/>
    <s v="Open"/>
    <s v="Non-commercial portfolio"/>
    <d v="2021-12-06T00:00:00"/>
    <d v="2021-12-06T00:00:00"/>
    <d v="2022-02-14T00:00:00"/>
    <x v="83"/>
    <n v="98"/>
  </r>
  <r>
    <x v="5"/>
    <x v="92"/>
    <x v="0"/>
    <s v="ADAMS"/>
    <s v="Open"/>
    <s v="Non-commercial portfolio"/>
    <d v="2021-12-07T00:00:00"/>
    <d v="2021-12-07T00:00:00"/>
    <d v="2022-01-31T00:00:00"/>
    <x v="84"/>
    <n v="55"/>
  </r>
  <r>
    <x v="5"/>
    <x v="93"/>
    <x v="1"/>
    <s v="PsABIOnd"/>
    <s v="Open"/>
    <s v="Commercial portfolio"/>
    <d v="2021-12-14T00:00:00"/>
    <d v="2021-12-14T00:00:00"/>
    <d v="2022-01-31T00:00:00"/>
    <x v="84"/>
    <n v="48"/>
  </r>
  <r>
    <x v="5"/>
    <x v="94"/>
    <x v="17"/>
    <s v="U-INConti"/>
    <s v="Open"/>
    <s v="Non-commercial non-portfolio"/>
    <d v="2021-12-14T00:00:00"/>
    <d v="2021-12-15T00:00:00"/>
    <d v="2022-05-03T00:00:00"/>
    <x v="85"/>
    <n v="140"/>
  </r>
  <r>
    <x v="5"/>
    <x v="95"/>
    <x v="4"/>
    <s v="SNAP3:Frailty &amp; delirium"/>
    <s v="Open"/>
    <s v="Non-commercial portfolio"/>
    <d v="2022-01-18T00:00:00"/>
    <d v="2022-01-18T00:00:00"/>
    <d v="2022-03-18T00:00:00"/>
    <x v="86"/>
    <n v="59"/>
  </r>
  <r>
    <x v="5"/>
    <x v="96"/>
    <x v="0"/>
    <s v="The Predictability of RBANS from the TOPF and Demographic variables"/>
    <s v="Open"/>
    <s v="Academic/student"/>
    <d v="2022-01-20T00:00:00"/>
    <d v="2022-02-08T00:00:00"/>
    <d v="2022-03-03T00:00:00"/>
    <x v="87"/>
    <n v="42"/>
  </r>
  <r>
    <x v="5"/>
    <x v="97"/>
    <x v="16"/>
    <s v="HEAL-COVID trial"/>
    <s v="Open"/>
    <s v="Non-commercial portfolio"/>
    <d v="2022-01-27T00:00:00"/>
    <d v="2022-02-17T00:00:00"/>
    <d v="2022-04-11T00:00:00"/>
    <x v="88"/>
    <n v="74"/>
  </r>
  <r>
    <x v="5"/>
    <x v="98"/>
    <x v="18"/>
    <s v="DECIDE"/>
    <s v="Open"/>
    <s v="Non-commercial portfolio"/>
    <d v="2022-01-27T00:00:00"/>
    <d v="2022-02-22T00:00:00"/>
    <d v="2022-05-03T00:00:00"/>
    <x v="85"/>
    <n v="96"/>
  </r>
  <r>
    <x v="5"/>
    <x v="99"/>
    <x v="12"/>
    <s v="Individualised patieNt care and treatment FOR MatErnal Diabetes "/>
    <s v="Open"/>
    <s v="Non-commercial portfolio"/>
    <d v="2022-02-08T00:00:00"/>
    <d v="2022-02-08T00:00:00"/>
    <d v="2022-04-07T00:00:00"/>
    <x v="89"/>
    <n v="58"/>
  </r>
  <r>
    <x v="5"/>
    <x v="100"/>
    <x v="12"/>
    <s v="Strengthening Antenatal Care Resilience in the Face of Pandemics (SARA)"/>
    <s v="Open"/>
    <s v="Academic/student"/>
    <d v="2022-02-23T00:00:00"/>
    <d v="2022-03-07T00:00:00"/>
    <d v="2022-03-22T00:00:00"/>
    <x v="90"/>
    <n v="27"/>
  </r>
  <r>
    <x v="6"/>
    <x v="101"/>
    <x v="5"/>
    <s v="People’s Involvement in Family Member’s Chronic Kidney Disease Choices"/>
    <s v="Open"/>
    <s v="Non-commercial non-portfolio"/>
    <d v="2019-08-05T00:00:00"/>
    <d v="2019-08-20T00:00:00"/>
    <d v="2019-09-27T00:00:00"/>
    <x v="91"/>
    <n v="53"/>
  </r>
  <r>
    <x v="6"/>
    <x v="102"/>
    <x v="5"/>
    <s v="ALLEGRO"/>
    <s v="Open"/>
    <s v="Non-commercial portfolio"/>
    <d v="2019-08-12T00:00:00"/>
    <d v="2019-10-10T00:00:00"/>
    <d v="2019-10-25T00:00:00"/>
    <x v="92"/>
    <n v="74"/>
  </r>
  <r>
    <x v="6"/>
    <x v="103"/>
    <x v="3"/>
    <s v="Trial Net (TN22)"/>
    <s v="Open"/>
    <s v="Non-commercial portfolio"/>
    <d v="2019-09-18T00:00:00"/>
    <d v="2019-09-20T00:00:00"/>
    <d v="2020-03-13T00:00:00"/>
    <x v="46"/>
    <n v="432"/>
  </r>
  <r>
    <x v="6"/>
    <x v="104"/>
    <x v="5"/>
    <s v="The SPRING Study"/>
    <s v="Open"/>
    <s v="Commercial portfolio"/>
    <d v="2020-01-27T00:00:00"/>
    <d v="2020-02-03T00:00:00"/>
    <d v="2021-09-22T00:00:00"/>
    <x v="93"/>
    <n v="609"/>
  </r>
  <r>
    <x v="6"/>
    <x v="105"/>
    <x v="2"/>
    <s v="RECOVERY trial"/>
    <s v="Open"/>
    <s v="Non-commercial portfolio"/>
    <d v="2020-03-16T00:00:00"/>
    <d v="2020-03-16T00:00:00"/>
    <d v="2020-03-24T00:00:00"/>
    <x v="94"/>
    <n v="8"/>
  </r>
  <r>
    <x v="6"/>
    <x v="106"/>
    <x v="2"/>
    <s v="Adaptive COVID-19 Treatment Trial (ACTT) "/>
    <s v="Open"/>
    <s v="Non-commercial portfolio"/>
    <d v="2020-03-23T00:00:00"/>
    <d v="2020-03-30T00:00:00"/>
    <d v="2020-04-09T00:00:00"/>
    <x v="95"/>
    <n v="17"/>
  </r>
  <r>
    <x v="6"/>
    <x v="107"/>
    <x v="2"/>
    <s v="The PRIEST Study"/>
    <s v="Open"/>
    <s v="Non-commercial portfolio"/>
    <d v="2020-03-26T00:00:00"/>
    <d v="2020-04-21T00:00:00"/>
    <d v="2020-04-21T00:00:00"/>
    <x v="96"/>
    <n v="28"/>
  </r>
  <r>
    <x v="6"/>
    <x v="108"/>
    <x v="2"/>
    <s v="COVID19 in recipients of allogeneic stem cell transplantation"/>
    <s v="Open"/>
    <s v="Non-commercial portfolio"/>
    <d v="2020-03-31T00:00:00"/>
    <d v="2020-05-15T00:00:00"/>
    <d v="2020-09-21T00:00:00"/>
    <x v="97"/>
    <n v="175"/>
  </r>
  <r>
    <x v="6"/>
    <x v="109"/>
    <x v="9"/>
    <s v="A randomised study of QBW251 in patients with bronchiectasis"/>
    <s v="Open"/>
    <s v="Commercial portfolio"/>
    <d v="2020-09-18T00:00:00"/>
    <d v="2020-11-10T00:00:00"/>
    <d v="2021-06-21T00:00:00"/>
    <x v="98"/>
    <n v="285"/>
  </r>
  <r>
    <x v="6"/>
    <x v="110"/>
    <x v="7"/>
    <s v="Glofitamab in Relapsed/Refractory DLBCL (GO41944)"/>
    <s v="Open"/>
    <s v="Commercial portfolio"/>
    <d v="2020-11-05T00:00:00"/>
    <d v="2022-01-12T00:00:00"/>
    <d v="2022-02-09T00:00:00"/>
    <x v="32"/>
    <n v="461"/>
  </r>
  <r>
    <x v="6"/>
    <x v="111"/>
    <x v="7"/>
    <s v="APPLY-PNH"/>
    <s v="Open"/>
    <s v="Commercial portfolio"/>
    <d v="2020-11-18T00:00:00"/>
    <d v="2020-11-26T00:00:00"/>
    <d v="2021-11-11T00:00:00"/>
    <x v="99"/>
    <n v="358"/>
  </r>
  <r>
    <x v="6"/>
    <x v="112"/>
    <x v="10"/>
    <s v="COMINO"/>
    <s v="Open"/>
    <s v="Commercial portfolio"/>
    <d v="2021-01-11T00:00:00"/>
    <d v="2021-02-17T00:00:00"/>
    <d v="2021-08-17T00:00:00"/>
    <x v="100"/>
    <n v="226"/>
  </r>
  <r>
    <x v="6"/>
    <x v="113"/>
    <x v="7"/>
    <s v="Study of T3P-Y058-739, a GM strain of the bacterium Yersinia enterocolitica, in patient with adv ST"/>
    <s v="Open"/>
    <s v="Commercial portfolio"/>
    <d v="2021-01-12T00:00:00"/>
    <d v="2021-01-12T00:00:00"/>
    <d v="2022-04-28T00:00:00"/>
    <x v="101"/>
    <n v="471"/>
  </r>
  <r>
    <x v="6"/>
    <x v="114"/>
    <x v="15"/>
    <s v="HOPE4LIVER - CSP1473"/>
    <s v="Open"/>
    <s v="Commercial portfolio"/>
    <d v="2021-01-19T00:00:00"/>
    <d v="2021-01-19T00:00:00"/>
    <d v="2021-05-27T00:00:00"/>
    <x v="59"/>
    <n v="129"/>
  </r>
  <r>
    <x v="6"/>
    <x v="115"/>
    <x v="9"/>
    <s v="Observational study of benralizumab in UK patients with severe asthma"/>
    <s v="Open"/>
    <s v="Commercial portfolio"/>
    <d v="2021-02-17T00:00:00"/>
    <d v="2021-02-17T00:00:00"/>
    <d v="2021-11-17T00:00:00"/>
    <x v="63"/>
    <n v="273"/>
  </r>
  <r>
    <x v="6"/>
    <x v="116"/>
    <x v="7"/>
    <s v="COMMODORE 2"/>
    <s v="Open"/>
    <s v="Commercial non-portfolio"/>
    <d v="2021-03-26T00:00:00"/>
    <d v="2021-05-14T00:00:00"/>
    <d v="2021-12-16T00:00:00"/>
    <x v="82"/>
    <n v="265"/>
  </r>
  <r>
    <x v="6"/>
    <x v="117"/>
    <x v="7"/>
    <s v="PROMise"/>
    <s v="Open"/>
    <s v="Non-commercial portfolio"/>
    <d v="2021-04-06T00:00:00"/>
    <d v="2021-04-06T00:00:00"/>
    <d v="2021-10-27T00:00:00"/>
    <x v="63"/>
    <n v="225"/>
  </r>
  <r>
    <x v="6"/>
    <x v="118"/>
    <x v="9"/>
    <s v="iCorMicA - Stratified medicine in angina"/>
    <s v="Open"/>
    <s v="Non-commercial portfolio"/>
    <d v="2021-04-29T00:00:00"/>
    <d v="2021-06-15T00:00:00"/>
    <d v="2022-02-25T00:00:00"/>
    <x v="102"/>
    <n v="302"/>
  </r>
  <r>
    <x v="6"/>
    <x v="119"/>
    <x v="7"/>
    <s v="Safety and effects of pozelimab and cemdisiran in patients with PNH"/>
    <s v="Open"/>
    <s v="Commercial portfolio"/>
    <d v="2021-05-07T00:00:00"/>
    <d v="2021-05-07T00:00:00"/>
    <d v="2022-01-17T00:00:00"/>
    <x v="29"/>
    <n v="255"/>
  </r>
  <r>
    <x v="6"/>
    <x v="120"/>
    <x v="5"/>
    <s v="Brains, Bowels and Babies: pilot study"/>
    <s v="Open"/>
    <s v="Non-commercial non-portfolio"/>
    <d v="2021-05-14T00:00:00"/>
    <d v="2021-05-14T00:00:00"/>
    <d v="2022-03-10T00:00:00"/>
    <x v="103"/>
    <n v="300"/>
  </r>
  <r>
    <x v="6"/>
    <x v="121"/>
    <x v="9"/>
    <s v="COVID-19 antibody responses in Cystic Fibrosis patients"/>
    <s v="Open"/>
    <s v="Non-commercial portfolio"/>
    <d v="2021-05-21T00:00:00"/>
    <d v="2021-05-21T00:00:00"/>
    <d v="2022-01-10T00:00:00"/>
    <x v="104"/>
    <n v="234"/>
  </r>
  <r>
    <x v="6"/>
    <x v="122"/>
    <x v="9"/>
    <s v="SAPIEN 3 Ultra EU Post-Market Observational Study"/>
    <s v="Open"/>
    <s v="Commercial portfolio"/>
    <d v="2021-05-27T00:00:00"/>
    <d v="2021-08-09T00:00:00"/>
    <d v="2022-01-19T00:00:00"/>
    <x v="105"/>
    <n v="237"/>
  </r>
  <r>
    <x v="6"/>
    <x v="123"/>
    <x v="13"/>
    <s v="DOMINO-DFU"/>
    <s v="Open"/>
    <s v="Non-commercial portfolio"/>
    <d v="2021-05-28T00:00:00"/>
    <d v="2021-05-28T00:00:00"/>
    <d v="2021-11-18T00:00:00"/>
    <x v="106"/>
    <n v="174"/>
  </r>
  <r>
    <x v="6"/>
    <x v="124"/>
    <x v="9"/>
    <s v="POLESTAR Trial"/>
    <s v="Open"/>
    <s v="Non-commercial portfolio"/>
    <d v="2021-06-02T00:00:00"/>
    <d v="2021-12-06T00:00:00"/>
    <d v="2022-04-28T00:00:00"/>
    <x v="101"/>
    <n v="330"/>
  </r>
  <r>
    <x v="6"/>
    <x v="125"/>
    <x v="5"/>
    <s v="MAESTRO"/>
    <s v="Open"/>
    <s v="Commercial portfolio"/>
    <d v="2021-06-03T00:00:00"/>
    <d v="2021-06-03T00:00:00"/>
    <d v="2022-01-18T00:00:00"/>
    <x v="107"/>
    <n v="229"/>
  </r>
  <r>
    <x v="6"/>
    <x v="126"/>
    <x v="14"/>
    <s v="BIS-TBI"/>
    <s v="Open"/>
    <s v="Non-commercial portfolio"/>
    <d v="2021-06-09T00:00:00"/>
    <d v="2021-06-09T00:00:00"/>
    <d v="2021-11-09T00:00:00"/>
    <x v="108"/>
    <n v="153"/>
  </r>
  <r>
    <x v="6"/>
    <x v="127"/>
    <x v="5"/>
    <s v="MORE-2"/>
    <s v="Open"/>
    <s v="UNASIGNED"/>
    <d v="2021-06-15T00:00:00"/>
    <d v="2021-07-29T00:00:00"/>
    <d v="2021-11-18T00:00:00"/>
    <x v="106"/>
    <n v="156"/>
  </r>
  <r>
    <x v="6"/>
    <x v="128"/>
    <x v="13"/>
    <s v="ACCess study"/>
    <s v="Open"/>
    <s v="Non-commercial portfolio"/>
    <d v="2021-06-18T00:00:00"/>
    <d v="2021-06-18T00:00:00"/>
    <d v="2021-11-19T00:00:00"/>
    <x v="70"/>
    <n v="154"/>
  </r>
  <r>
    <x v="6"/>
    <x v="129"/>
    <x v="10"/>
    <s v="GALE - Phase 3 GA Extension Study"/>
    <s v="Open"/>
    <s v="Commercial portfolio"/>
    <d v="2021-06-21T00:00:00"/>
    <d v="2021-06-21T00:00:00"/>
    <d v="2021-11-22T00:00:00"/>
    <x v="28"/>
    <n v="154"/>
  </r>
  <r>
    <x v="6"/>
    <x v="130"/>
    <x v="12"/>
    <s v="Preg-Cov"/>
    <s v="Open"/>
    <s v="Non-commercial portfolio"/>
    <d v="2021-06-28T00:00:00"/>
    <d v="2021-08-09T00:00:00"/>
    <d v="2021-09-27T00:00:00"/>
    <x v="93"/>
    <n v="91"/>
  </r>
  <r>
    <x v="6"/>
    <x v="131"/>
    <x v="8"/>
    <s v="KVD824"/>
    <s v="Open"/>
    <s v="Commercial portfolio"/>
    <d v="2021-06-29T00:00:00"/>
    <d v="2021-07-01T00:00:00"/>
    <d v="2022-01-14T00:00:00"/>
    <x v="78"/>
    <n v="199"/>
  </r>
  <r>
    <x v="6"/>
    <x v="132"/>
    <x v="10"/>
    <s v="OPT-302-1005 (COAST) Phase 3 study of OPT-302 with aflibercept in neovascular AMD"/>
    <s v="Open"/>
    <s v="Commercial portfolio"/>
    <d v="2021-07-01T00:00:00"/>
    <d v="2021-07-05T00:00:00"/>
    <d v="2021-11-11T00:00:00"/>
    <x v="99"/>
    <n v="133"/>
  </r>
  <r>
    <x v="6"/>
    <x v="133"/>
    <x v="10"/>
    <s v="LONG TERM FOLLOW-UP GENE THERAPY STUDY FOR XLRP RPGR"/>
    <s v="Open"/>
    <s v="Commercial portfolio"/>
    <d v="2021-07-06T00:00:00"/>
    <d v="2021-07-23T00:00:00"/>
    <d v="2022-01-12T00:00:00"/>
    <x v="0"/>
    <n v="190"/>
  </r>
  <r>
    <x v="6"/>
    <x v="134"/>
    <x v="5"/>
    <s v="PURSUIT"/>
    <s v="Open"/>
    <s v="Non-commercial portfolio"/>
    <d v="2021-07-19T00:00:00"/>
    <d v="2021-07-19T00:00:00"/>
    <d v="2022-02-03T00:00:00"/>
    <x v="109"/>
    <n v="199"/>
  </r>
  <r>
    <x v="6"/>
    <x v="135"/>
    <x v="1"/>
    <s v="Gazyva in Extrarenal Lupus"/>
    <s v="Open"/>
    <s v="Commercial portfolio"/>
    <d v="2021-07-19T00:00:00"/>
    <d v="2021-07-26T00:00:00"/>
    <d v="2022-03-11T00:00:00"/>
    <x v="110"/>
    <n v="235"/>
  </r>
  <r>
    <x v="6"/>
    <x v="136"/>
    <x v="2"/>
    <s v="CRASH-4"/>
    <s v="Open"/>
    <s v="Non-commercial portfolio"/>
    <d v="2021-07-21T00:00:00"/>
    <d v="2021-08-10T00:00:00"/>
    <d v="2022-02-03T00:00:00"/>
    <x v="109"/>
    <n v="197"/>
  </r>
  <r>
    <x v="6"/>
    <x v="137"/>
    <x v="2"/>
    <s v="V1 STRATUS Study"/>
    <s v="Open"/>
    <s v="Non-commercial portfolio"/>
    <d v="2021-08-03T00:00:00"/>
    <d v="2021-08-24T00:00:00"/>
    <d v="2022-02-07T00:00:00"/>
    <x v="111"/>
    <n v="188"/>
  </r>
  <r>
    <x v="6"/>
    <x v="138"/>
    <x v="1"/>
    <s v="STAR: Guselkumab in Psoriatic Arthritis Axial Disease"/>
    <s v="Open"/>
    <s v="Commercial portfolio"/>
    <d v="2021-08-09T00:00:00"/>
    <d v="2021-08-09T00:00:00"/>
    <d v="2021-12-21T00:00:00"/>
    <x v="112"/>
    <n v="134"/>
  </r>
  <r>
    <x v="6"/>
    <x v="139"/>
    <x v="9"/>
    <s v="Morphine And BrEathLessness trial (MABEL)"/>
    <s v="Open"/>
    <s v="Non-commercial portfolio"/>
    <d v="2021-08-09T00:00:00"/>
    <d v="2021-09-13T00:00:00"/>
    <d v="2022-01-17T00:00:00"/>
    <x v="29"/>
    <n v="161"/>
  </r>
  <r>
    <x v="6"/>
    <x v="140"/>
    <x v="3"/>
    <s v="Invasive mechanical ventilation for acute viral bronchiolitis"/>
    <s v="Open"/>
    <s v="Non-commercial non-portfolio"/>
    <d v="2021-08-25T00:00:00"/>
    <d v="2021-11-25T00:00:00"/>
    <d v="2021-12-01T00:00:00"/>
    <x v="113"/>
    <n v="98"/>
  </r>
  <r>
    <x v="6"/>
    <x v="141"/>
    <x v="16"/>
    <s v="BGB-3111-LTE1"/>
    <s v="Open"/>
    <s v="Commercial portfolio"/>
    <d v="2021-08-26T00:00:00"/>
    <d v="2021-09-10T00:00:00"/>
    <d v="2021-12-16T00:00:00"/>
    <x v="82"/>
    <n v="112"/>
  </r>
  <r>
    <x v="6"/>
    <x v="142"/>
    <x v="9"/>
    <s v="The ShortCut™ Study Protocol"/>
    <s v="Open"/>
    <s v="UNASIGNED"/>
    <d v="2021-09-09T00:00:00"/>
    <d v="2021-09-28T00:00:00"/>
    <d v="2022-02-09T00:00:00"/>
    <x v="32"/>
    <n v="153"/>
  </r>
  <r>
    <x v="6"/>
    <x v="143"/>
    <x v="3"/>
    <s v="UK HRQoL study for children and adolescents with XLH v1.0"/>
    <s v="Open"/>
    <s v="Commercial portfolio"/>
    <d v="2021-09-17T00:00:00"/>
    <d v="2021-09-17T00:00:00"/>
    <d v="2021-11-22T00:00:00"/>
    <x v="28"/>
    <n v="66"/>
  </r>
  <r>
    <x v="6"/>
    <x v="144"/>
    <x v="12"/>
    <s v="The CERM Trial "/>
    <s v="Open"/>
    <s v="Non-commercial portfolio"/>
    <d v="2021-09-30T00:00:00"/>
    <d v="2021-09-30T00:00:00"/>
    <d v="2022-01-05T00:00:00"/>
    <x v="10"/>
    <n v="97"/>
  </r>
  <r>
    <x v="6"/>
    <x v="145"/>
    <x v="7"/>
    <s v="ATX-MAP-001 Achilles Tx Tissue Research Protocol"/>
    <s v="Open"/>
    <s v="Commercial portfolio"/>
    <d v="2021-10-05T00:00:00"/>
    <d v="2021-10-26T00:00:00"/>
    <d v="2022-05-12T00:00:00"/>
    <x v="114"/>
    <n v="219"/>
  </r>
  <r>
    <x v="6"/>
    <x v="146"/>
    <x v="9"/>
    <s v="A Phase 3 Study of VX-121 Combination Therapy in Subjects With Cystic Fibrosis Heterozygous"/>
    <s v="Open"/>
    <s v="Commercial portfolio"/>
    <d v="2021-10-13T00:00:00"/>
    <d v="2021-10-13T00:00:00"/>
    <d v="2022-02-21T00:00:00"/>
    <x v="115"/>
    <n v="131"/>
  </r>
  <r>
    <x v="6"/>
    <x v="147"/>
    <x v="0"/>
    <s v="OPTIMISE:MS – Pregnancy Registry "/>
    <s v="Open"/>
    <s v="Non-commercial portfolio"/>
    <d v="2021-10-21T00:00:00"/>
    <d v="2021-11-29T00:00:00"/>
    <d v="2022-01-31T00:00:00"/>
    <x v="84"/>
    <n v="102"/>
  </r>
  <r>
    <x v="6"/>
    <x v="148"/>
    <x v="5"/>
    <s v="Polycystic Liver Disease Registry"/>
    <s v="Open"/>
    <s v="Non-commercial portfolio"/>
    <d v="2021-10-26T00:00:00"/>
    <d v="2021-11-01T00:00:00"/>
    <d v="2021-11-10T00:00:00"/>
    <x v="116"/>
    <n v="15"/>
  </r>
  <r>
    <x v="6"/>
    <x v="149"/>
    <x v="1"/>
    <s v="Musculoskeletal Pain in Long COVID (MUSLOC)"/>
    <s v="Open"/>
    <s v="Academic/student"/>
    <d v="2021-10-29T00:00:00"/>
    <d v="2021-10-29T00:00:00"/>
    <d v="2022-02-01T00:00:00"/>
    <x v="75"/>
    <n v="95"/>
  </r>
  <r>
    <x v="6"/>
    <x v="150"/>
    <x v="7"/>
    <s v="Efficacy, safety and PK of rilzabrutinib in patients with wAIHA (ACT17209)"/>
    <s v="Open"/>
    <s v="Commercial portfolio"/>
    <d v="2021-11-03T00:00:00"/>
    <d v="2021-11-03T00:00:00"/>
    <d v="2022-05-05T00:00:00"/>
    <x v="117"/>
    <n v="183"/>
  </r>
  <r>
    <x v="6"/>
    <x v="151"/>
    <x v="5"/>
    <s v="Palliative management of malignant bowel obstruction."/>
    <s v="Open"/>
    <s v="Non-commercial portfolio"/>
    <d v="2021-11-23T00:00:00"/>
    <d v="2021-11-23T00:00:00"/>
    <d v="2022-04-13T00:00:00"/>
    <x v="118"/>
    <n v="141"/>
  </r>
  <r>
    <x v="6"/>
    <x v="152"/>
    <x v="9"/>
    <s v="VX20-121-103 "/>
    <s v="Open"/>
    <s v="Commercial portfolio"/>
    <d v="2021-11-29T00:00:00"/>
    <d v="2021-11-30T00:00:00"/>
    <d v="2022-02-21T00:00:00"/>
    <x v="115"/>
    <n v="84"/>
  </r>
  <r>
    <x v="6"/>
    <x v="153"/>
    <x v="5"/>
    <s v="A Study to Evaluate Lumasiran in Adults with Recurrent Calcium Oxalate Kidney Stone Disease"/>
    <s v="Open"/>
    <s v="Commercial portfolio"/>
    <d v="2022-01-06T00:00:00"/>
    <d v="2022-01-06T00:00:00"/>
    <d v="2022-05-27T00:00:00"/>
    <x v="119"/>
    <n v="141"/>
  </r>
  <r>
    <x v="6"/>
    <x v="154"/>
    <x v="11"/>
    <s v="SAPPHIRE - Safe Antimicrobial ProPhylaxis for surgery study"/>
    <s v="Open"/>
    <s v="Non-commercial portfolio"/>
    <d v="2022-03-16T00:00:00"/>
    <d v="2022-03-16T00:00:00"/>
    <d v="2022-05-06T00:00:00"/>
    <x v="120"/>
    <n v="51"/>
  </r>
  <r>
    <x v="6"/>
    <x v="155"/>
    <x v="11"/>
    <s v="VITAL"/>
    <s v="Open"/>
    <s v="Non-commercial portfolio"/>
    <d v="2022-03-16T00:00:00"/>
    <d v="2022-03-16T00:00:00"/>
    <d v="2022-05-16T00:00:00"/>
    <x v="73"/>
    <n v="61"/>
  </r>
  <r>
    <x v="7"/>
    <x v="156"/>
    <x v="3"/>
    <s v="Biliary Atresia Odevixibat Liver Disease (BOLD)"/>
    <s v="Open"/>
    <s v="Commercial portfolio"/>
    <d v="2020-09-29T00:00:00"/>
    <d v="2021-05-06T00:00:00"/>
    <d v="2021-10-26T00:00:00"/>
    <x v="121"/>
    <n v="393"/>
  </r>
  <r>
    <x v="7"/>
    <x v="157"/>
    <x v="3"/>
    <s v="ALXN-1210-TMA-314"/>
    <s v="Open"/>
    <s v="Commercial portfolio"/>
    <d v="2020-11-09T00:00:00"/>
    <d v="2020-11-09T00:00:00"/>
    <d v="2021-07-28T00:00:00"/>
    <x v="122"/>
    <n v="263"/>
  </r>
  <r>
    <x v="7"/>
    <x v="158"/>
    <x v="7"/>
    <s v="OCTAVE (V1.0, 02-Feb-2021)"/>
    <s v="Open"/>
    <s v="Non-commercial portfolio"/>
    <d v="2021-02-04T00:00:00"/>
    <d v="2021-02-23T00:00:00"/>
    <d v="2022-04-20T00:00:00"/>
    <x v="123"/>
    <n v="442"/>
  </r>
  <r>
    <x v="7"/>
    <x v="159"/>
    <x v="3"/>
    <s v="The CF STORM Trial"/>
    <s v="Open"/>
    <s v="Non-commercial portfolio"/>
    <d v="2021-02-22T00:00:00"/>
    <d v="2021-05-17T00:00:00"/>
    <d v="2021-08-25T00:00:00"/>
    <x v="124"/>
    <n v="185"/>
  </r>
  <r>
    <x v="7"/>
    <x v="160"/>
    <x v="18"/>
    <s v="The short and long-term effects of nitrous oxide/oxygen sedation as compared with general anaesthesia on children’s future level of dental anxiety and acceptance of dental treatment"/>
    <s v="Open"/>
    <s v="UNASIGNED"/>
    <d v="2021-04-30T00:00:00"/>
    <d v="2021-06-18T00:00:00"/>
    <d v="2021-09-10T00:00:00"/>
    <x v="125"/>
    <n v="133"/>
  </r>
  <r>
    <x v="7"/>
    <x v="159"/>
    <x v="9"/>
    <s v="The CF STORM Trial"/>
    <s v="Open"/>
    <s v="Non-commercial portfolio"/>
    <d v="2021-05-04T00:00:00"/>
    <d v="2021-05-04T00:00:00"/>
    <d v="2021-09-13T00:00:00"/>
    <x v="126"/>
    <n v="140"/>
  </r>
  <r>
    <x v="7"/>
    <x v="161"/>
    <x v="3"/>
    <s v="DESTINY: del Nido versus St Thomas' blood cardioplegia in the young"/>
    <s v="Open"/>
    <s v="Non-commercial portfolio"/>
    <d v="2021-06-14T00:00:00"/>
    <d v="2021-06-14T00:00:00"/>
    <d v="2022-02-17T00:00:00"/>
    <x v="127"/>
    <n v="248"/>
  </r>
  <r>
    <x v="7"/>
    <x v="152"/>
    <x v="9"/>
    <s v="VX20-121-103 "/>
    <s v="Open"/>
    <s v="Commercial portfolio"/>
    <d v="2021-08-05T00:00:00"/>
    <d v="2022-01-10T00:00:00"/>
    <d v="2022-02-28T00:00:00"/>
    <x v="128"/>
    <n v="208"/>
  </r>
  <r>
    <x v="7"/>
    <x v="162"/>
    <x v="3"/>
    <s v="Reproductive function in TYA cancer survivors. (The PROTECT study)"/>
    <s v="Open"/>
    <s v="Non-commercial portfolio"/>
    <d v="2021-08-06T00:00:00"/>
    <d v="2021-08-06T00:00:00"/>
    <d v="2021-12-21T00:00:00"/>
    <x v="112"/>
    <n v="137"/>
  </r>
  <r>
    <x v="7"/>
    <x v="163"/>
    <x v="3"/>
    <s v="Chatbot for young people with type 1 diabetes mellitus"/>
    <s v="Open"/>
    <s v="Non-commercial portfolio"/>
    <d v="2021-08-11T00:00:00"/>
    <d v="2021-09-09T00:00:00"/>
    <d v="2021-12-02T00:00:00"/>
    <x v="67"/>
    <n v="113"/>
  </r>
  <r>
    <x v="7"/>
    <x v="164"/>
    <x v="3"/>
    <s v="PADDINGToN  Version 1.0"/>
    <s v="Open"/>
    <s v="Non-commercial portfolio"/>
    <d v="2021-09-01T00:00:00"/>
    <d v="2021-09-01T00:00:00"/>
    <d v="2021-11-24T00:00:00"/>
    <x v="129"/>
    <n v="84"/>
  </r>
  <r>
    <x v="7"/>
    <x v="165"/>
    <x v="3"/>
    <s v="BRIGHTLIGHT_2021"/>
    <s v="Open"/>
    <s v="Non-commercial portfolio"/>
    <d v="2021-09-20T00:00:00"/>
    <d v="2021-10-14T00:00:00"/>
    <d v="2022-02-25T00:00:00"/>
    <x v="31"/>
    <n v="168"/>
  </r>
  <r>
    <x v="7"/>
    <x v="166"/>
    <x v="3"/>
    <s v="Long term complications of paediatric blunt abdominal trauma"/>
    <s v="Open"/>
    <s v="Non-commercial non-portfolio"/>
    <d v="2021-09-22T00:00:00"/>
    <d v="2021-10-21T00:00:00"/>
    <d v="2022-01-07T00:00:00"/>
    <x v="130"/>
    <n v="113"/>
  </r>
  <r>
    <x v="7"/>
    <x v="167"/>
    <x v="3"/>
    <s v="Pastoral, spiritual and religious care of children facing end of life"/>
    <s v="Open"/>
    <s v="Non-commercial portfolio"/>
    <d v="2021-10-01T00:00:00"/>
    <d v="2021-10-01T00:00:00"/>
    <d v="2022-04-14T00:00:00"/>
    <x v="131"/>
    <n v="210"/>
  </r>
  <r>
    <x v="7"/>
    <x v="168"/>
    <x v="3"/>
    <s v="Understanding the social outcomes of childhood cancer survivors"/>
    <s v="Open"/>
    <s v="Academic/student"/>
    <d v="2021-11-25T00:00:00"/>
    <d v="2021-12-09T00:00:00"/>
    <d v="2022-01-10T00:00:00"/>
    <x v="132"/>
    <n v="47"/>
  </r>
  <r>
    <x v="7"/>
    <x v="169"/>
    <x v="3"/>
    <s v="NON-STOP"/>
    <s v="Open"/>
    <s v="Academic/student"/>
    <d v="2021-12-03T00:00:00"/>
    <d v="2021-12-03T00:00:00"/>
    <d v="2022-01-14T00:00:00"/>
    <x v="78"/>
    <n v="42"/>
  </r>
  <r>
    <x v="7"/>
    <x v="170"/>
    <x v="3"/>
    <s v="The UK SSPedi study"/>
    <s v="Open"/>
    <s v="Non-commercial non-portfolio"/>
    <d v="2022-01-06T00:00:00"/>
    <d v="2022-02-15T00:00:00"/>
    <d v="2022-04-14T00:00:00"/>
    <x v="133"/>
    <n v="98"/>
  </r>
  <r>
    <x v="7"/>
    <x v="171"/>
    <x v="3"/>
    <s v="Models of care for Children with Medical Complexity"/>
    <s v="Open"/>
    <s v="UNASIGNED"/>
    <d v="2022-02-23T00:00:00"/>
    <d v="2022-03-11T00:00:00"/>
    <d v="2022-04-13T00:00:00"/>
    <x v="133"/>
    <n v="50"/>
  </r>
  <r>
    <x v="8"/>
    <x v="172"/>
    <x v="7"/>
    <s v="MK7339-012 Phase 3 Study of Pembrolizumab with Concurrent Chemoradiation Therapy"/>
    <s v="Open"/>
    <s v="Commercial portfolio"/>
    <d v="2019-12-19T00:00:00"/>
    <d v="2020-04-27T00:00:00"/>
    <d v="2022-03-28T00:00:00"/>
    <x v="134"/>
    <n v="830"/>
  </r>
  <r>
    <x v="8"/>
    <x v="173"/>
    <x v="7"/>
    <s v="DESTINY-Breast05"/>
    <s v="Open"/>
    <s v="Commercial portfolio"/>
    <d v="2021-02-08T00:00:00"/>
    <d v="2021-02-08T00:00:00"/>
    <d v="2022-03-14T00:00:00"/>
    <x v="83"/>
    <n v="399"/>
  </r>
  <r>
    <x v="8"/>
    <x v="174"/>
    <x v="7"/>
    <s v="SERENA-4"/>
    <s v="Open"/>
    <s v="Commercial portfolio"/>
    <d v="2021-03-30T00:00:00"/>
    <d v="2021-03-30T00:00:00"/>
    <d v="2022-03-29T00:00:00"/>
    <x v="135"/>
    <n v="364"/>
  </r>
  <r>
    <x v="8"/>
    <x v="175"/>
    <x v="7"/>
    <s v="POETIC-A"/>
    <s v="Open"/>
    <s v="Non-commercial portfolio"/>
    <d v="2021-04-15T00:00:00"/>
    <d v="2021-04-29T00:00:00"/>
    <d v="2021-12-01T00:00:00"/>
    <x v="113"/>
    <n v="230"/>
  </r>
  <r>
    <x v="8"/>
    <x v="176"/>
    <x v="7"/>
    <s v="IIA-HGSOC"/>
    <s v="Open"/>
    <s v="Non-commercial portfolio"/>
    <d v="2021-04-27T00:00:00"/>
    <d v="2021-12-02T00:00:00"/>
    <d v="2022-01-14T00:00:00"/>
    <x v="78"/>
    <n v="262"/>
  </r>
  <r>
    <x v="8"/>
    <x v="177"/>
    <x v="7"/>
    <s v="ON-TRK: larotrectinib observational study (v1.0)"/>
    <s v="Open"/>
    <s v="Commercial portfolio"/>
    <d v="2021-05-24T00:00:00"/>
    <d v="2021-05-24T00:00:00"/>
    <d v="2022-05-19T00:00:00"/>
    <x v="136"/>
    <n v="360"/>
  </r>
  <r>
    <x v="8"/>
    <x v="162"/>
    <x v="7"/>
    <s v="Reproductive function in TYA cancer survivors. (The PROTECT study)"/>
    <s v="Open"/>
    <s v="Non-commercial portfolio"/>
    <d v="2021-08-06T00:00:00"/>
    <d v="2021-08-06T00:00:00"/>
    <d v="2021-12-02T00:00:00"/>
    <x v="67"/>
    <n v="118"/>
  </r>
  <r>
    <x v="8"/>
    <x v="178"/>
    <x v="5"/>
    <s v="ATNEC"/>
    <s v="Open"/>
    <s v="Non-commercial portfolio"/>
    <d v="2021-09-13T00:00:00"/>
    <d v="2021-09-13T00:00:00"/>
    <d v="2022-05-10T00:00:00"/>
    <x v="137"/>
    <n v="239"/>
  </r>
  <r>
    <x v="8"/>
    <x v="179"/>
    <x v="7"/>
    <s v="Occupational experiences of people diagnosed with a brain tumour"/>
    <s v="Open"/>
    <s v="Non-commercial non-portfolio"/>
    <d v="2021-09-28T00:00:00"/>
    <d v="2021-09-28T00:00:00"/>
    <d v="2021-12-17T00:00:00"/>
    <x v="19"/>
    <n v="80"/>
  </r>
  <r>
    <x v="8"/>
    <x v="180"/>
    <x v="7"/>
    <s v="DESTINY-06"/>
    <s v="Open"/>
    <s v="Commercial portfolio"/>
    <d v="2021-09-29T00:00:00"/>
    <d v="2021-10-05T00:00:00"/>
    <d v="2022-03-09T00:00:00"/>
    <x v="138"/>
    <n v="161"/>
  </r>
  <r>
    <x v="9"/>
    <x v="181"/>
    <x v="0"/>
    <s v="Co-producing a supported self-management intervention for aphasia"/>
    <s v="Open"/>
    <s v="Non-commercial portfolio"/>
    <d v="2019-08-16T00:00:00"/>
    <d v="2019-09-18T00:00:00"/>
    <d v="2019-10-18T00:00:00"/>
    <x v="139"/>
    <n v="63"/>
  </r>
  <r>
    <x v="9"/>
    <x v="182"/>
    <x v="0"/>
    <s v="MS real-world pharmacovigilance study"/>
    <s v="Open"/>
    <s v="Non-commercial portfolio"/>
    <d v="2019-10-17T00:00:00"/>
    <d v="2020-02-05T00:00:00"/>
    <d v="2020-02-05T00:00:00"/>
    <x v="140"/>
    <n v="111"/>
  </r>
  <r>
    <x v="9"/>
    <x v="183"/>
    <x v="1"/>
    <s v="SPOK"/>
    <s v="Open"/>
    <s v="Non-commercial portfolio"/>
    <d v="2019-10-25T00:00:00"/>
    <d v="2019-11-29T00:00:00"/>
    <d v="2019-11-29T00:00:00"/>
    <x v="141"/>
    <n v="35"/>
  </r>
  <r>
    <x v="9"/>
    <x v="184"/>
    <x v="1"/>
    <s v="GCA PRO"/>
    <s v="Open"/>
    <s v="Non-commercial portfolio"/>
    <d v="2019-10-25T00:00:00"/>
    <d v="2020-06-15T00:00:00"/>
    <d v="2020-06-17T00:00:00"/>
    <x v="142"/>
    <n v="236"/>
  </r>
  <r>
    <x v="9"/>
    <x v="185"/>
    <x v="7"/>
    <s v="APHRODITE"/>
    <s v="Open"/>
    <s v="Non-commercial portfolio"/>
    <d v="2019-11-11T00:00:00"/>
    <d v="2019-11-11T00:00:00"/>
    <d v="2019-11-11T00:00:00"/>
    <x v="143"/>
    <n v="533"/>
  </r>
  <r>
    <x v="9"/>
    <x v="186"/>
    <x v="14"/>
    <s v="GenOMICC"/>
    <s v="Open"/>
    <s v="Non-commercial portfolio"/>
    <d v="2019-11-20T00:00:00"/>
    <d v="2020-04-17T00:00:00"/>
    <d v="2020-04-17T00:00:00"/>
    <x v="144"/>
    <n v="149"/>
  </r>
  <r>
    <x v="9"/>
    <x v="187"/>
    <x v="0"/>
    <s v="CHIEF-PD STUDY"/>
    <s v="Open"/>
    <s v="Non-commercial portfolio"/>
    <d v="2019-11-20T00:00:00"/>
    <d v="2020-12-23T00:00:00"/>
    <d v="2021-05-20T00:00:00"/>
    <x v="145"/>
    <n v="547"/>
  </r>
  <r>
    <x v="9"/>
    <x v="188"/>
    <x v="9"/>
    <s v="Optimising beta-blocker doses in heart failure"/>
    <s v="Open"/>
    <s v="UNASIGNED"/>
    <d v="2019-11-28T00:00:00"/>
    <d v="2020-02-10T00:00:00"/>
    <d v="2020-03-03T00:00:00"/>
    <x v="146"/>
    <n v="96"/>
  </r>
  <r>
    <x v="9"/>
    <x v="189"/>
    <x v="3"/>
    <s v="PLUTO"/>
    <s v="Open"/>
    <s v="Non-commercial portfolio"/>
    <d v="2019-11-28T00:00:00"/>
    <d v="2020-12-03T00:00:00"/>
    <d v="2020-12-16T00:00:00"/>
    <x v="147"/>
    <n v="390"/>
  </r>
  <r>
    <x v="9"/>
    <x v="190"/>
    <x v="2"/>
    <s v="MAGiC (Maternal Glucose in Pregnancy) version 1.0"/>
    <s v="Open"/>
    <s v="Non-commercial portfolio"/>
    <d v="2019-11-29T00:00:00"/>
    <d v="2021-02-23T00:00:00"/>
    <d v="2021-02-23T00:00:00"/>
    <x v="148"/>
    <n v="455"/>
  </r>
  <r>
    <x v="9"/>
    <x v="191"/>
    <x v="7"/>
    <s v="How do patients make decisions about rectal cancer treatment?"/>
    <s v="Open"/>
    <s v="Non-commercial portfolio"/>
    <d v="2019-12-03T00:00:00"/>
    <d v="2020-01-30T00:00:00"/>
    <d v="2020-01-30T00:00:00"/>
    <x v="149"/>
    <n v="58"/>
  </r>
  <r>
    <x v="9"/>
    <x v="192"/>
    <x v="3"/>
    <s v="A study of the pathophysiology and clinical manifestations of primary ciliary dyskinesia"/>
    <s v="Open"/>
    <s v="Non-commercial portfolio"/>
    <d v="2019-12-23T00:00:00"/>
    <d v="2020-02-11T00:00:00"/>
    <d v="2020-02-12T00:00:00"/>
    <x v="150"/>
    <n v="52"/>
  </r>
  <r>
    <x v="9"/>
    <x v="193"/>
    <x v="2"/>
    <s v="HS-18-633"/>
    <s v="Open"/>
    <s v="Commercial portfolio"/>
    <d v="2020-01-10T00:00:00"/>
    <d v="2020-03-04T00:00:00"/>
    <d v="2021-08-06T00:00:00"/>
    <x v="151"/>
    <n v="577"/>
  </r>
  <r>
    <x v="9"/>
    <x v="194"/>
    <x v="2"/>
    <s v="HS-19-647"/>
    <s v="Open"/>
    <s v="Commercial portfolio"/>
    <d v="2020-01-10T00:00:00"/>
    <d v="2020-03-04T00:00:00"/>
    <d v="2021-08-06T00:00:00"/>
    <x v="151"/>
    <n v="577"/>
  </r>
  <r>
    <x v="9"/>
    <x v="195"/>
    <x v="12"/>
    <s v="ObsQoR"/>
    <s v="Open"/>
    <s v="Non-commercial portfolio"/>
    <d v="2020-01-15T00:00:00"/>
    <d v="2021-09-01T00:00:00"/>
    <d v="2021-09-02T00:00:00"/>
    <x v="23"/>
    <n v="596"/>
  </r>
  <r>
    <x v="9"/>
    <x v="196"/>
    <x v="7"/>
    <s v="MOM-M281-006"/>
    <s v="Open"/>
    <s v="Commercial portfolio"/>
    <d v="2020-01-17T00:00:00"/>
    <d v="2020-01-17T00:00:00"/>
    <d v="2021-12-07T00:00:00"/>
    <x v="64"/>
    <n v="690"/>
  </r>
  <r>
    <x v="9"/>
    <x v="197"/>
    <x v="2"/>
    <s v="Double diabetes and adverse clinical outcome: identification of mechanistic pathways"/>
    <s v="Open"/>
    <s v="Non-commercial portfolio"/>
    <d v="2020-01-30T00:00:00"/>
    <d v="2020-01-30T00:00:00"/>
    <d v="2020-01-30T00:00:00"/>
    <x v="152"/>
    <n v="148"/>
  </r>
  <r>
    <x v="9"/>
    <x v="198"/>
    <x v="1"/>
    <s v="IMID BioResource"/>
    <s v="Open"/>
    <s v="Non-commercial portfolio"/>
    <d v="2020-01-30T00:00:00"/>
    <d v="2020-01-30T00:00:00"/>
    <d v="2021-02-02T00:00:00"/>
    <x v="153"/>
    <n v="370"/>
  </r>
  <r>
    <x v="9"/>
    <x v="199"/>
    <x v="2"/>
    <s v="PRONTO v1.0"/>
    <s v="Open"/>
    <s v="Non-commercial portfolio"/>
    <d v="2020-02-25T00:00:00"/>
    <d v="2020-10-20T00:00:00"/>
    <d v="2020-10-21T00:00:00"/>
    <x v="154"/>
    <n v="239"/>
  </r>
  <r>
    <x v="9"/>
    <x v="200"/>
    <x v="0"/>
    <s v="Diagnostic and Prognostic Markers of Stroke Outcomes"/>
    <s v="Open"/>
    <s v="Non-commercial portfolio"/>
    <d v="2020-03-03T00:00:00"/>
    <d v="2021-01-07T00:00:00"/>
    <d v="2021-01-07T00:00:00"/>
    <x v="155"/>
    <n v="311"/>
  </r>
  <r>
    <x v="9"/>
    <x v="201"/>
    <x v="1"/>
    <s v="Psychologically informed physiotherapy/PIP."/>
    <s v="Open"/>
    <s v="Commercial non-portfolio"/>
    <d v="2020-04-09T00:00:00"/>
    <d v="2020-04-14T00:00:00"/>
    <d v="2020-08-03T00:00:00"/>
    <x v="156"/>
    <n v="116"/>
  </r>
  <r>
    <x v="9"/>
    <x v="202"/>
    <x v="8"/>
    <s v="Investigation of SARS-CoV2 excretion in faeces"/>
    <s v="Open"/>
    <s v="Non-commercial portfolio"/>
    <d v="2020-05-21T00:00:00"/>
    <d v="2020-06-15T00:00:00"/>
    <d v="2020-06-24T00:00:00"/>
    <x v="157"/>
    <n v="0"/>
  </r>
  <r>
    <x v="9"/>
    <x v="203"/>
    <x v="7"/>
    <s v="eRAPID: Online Symptom Reporting in Lung Cancer"/>
    <s v="Open"/>
    <s v="Non-commercial portfolio"/>
    <d v="2020-05-29T00:00:00"/>
    <d v="2020-06-26T00:00:00"/>
    <d v="2020-06-26T00:00:00"/>
    <x v="152"/>
    <n v="28"/>
  </r>
  <r>
    <x v="9"/>
    <x v="204"/>
    <x v="6"/>
    <s v="FALCON C-19"/>
    <s v="Open"/>
    <s v="Non-commercial portfolio"/>
    <d v="2020-06-26T00:00:00"/>
    <d v="2020-07-20T00:00:00"/>
    <d v="2020-07-20T00:00:00"/>
    <x v="158"/>
    <n v="24"/>
  </r>
  <r>
    <x v="9"/>
    <x v="205"/>
    <x v="1"/>
    <s v="Efficacy and safety comparison of brodalumab versus guselkumab, COBRA"/>
    <s v="Open"/>
    <s v="Commercial portfolio"/>
    <d v="2020-06-30T00:00:00"/>
    <d v="2020-08-11T00:00:00"/>
    <d v="2021-05-07T00:00:00"/>
    <x v="159"/>
    <n v="314"/>
  </r>
  <r>
    <x v="9"/>
    <x v="206"/>
    <x v="0"/>
    <s v="Improving treatment of glioblastoma"/>
    <s v="Open"/>
    <s v="Non-commercial portfolio"/>
    <d v="2020-08-13T00:00:00"/>
    <d v="2020-09-30T00:00:00"/>
    <d v="2020-12-21T00:00:00"/>
    <x v="160"/>
    <n v="130"/>
  </r>
  <r>
    <x v="9"/>
    <x v="207"/>
    <x v="7"/>
    <s v="VCN-01 BRAIN"/>
    <s v="Open"/>
    <s v="Non-commercial portfolio"/>
    <d v="2020-08-19T00:00:00"/>
    <d v="2021-10-06T00:00:00"/>
    <d v="2021-10-15T00:00:00"/>
    <x v="40"/>
    <n v="422"/>
  </r>
  <r>
    <x v="9"/>
    <x v="208"/>
    <x v="8"/>
    <s v="Pathological Characterisation of HCC for Development of Immunotherapy"/>
    <s v="Open"/>
    <s v="UNASIGNED"/>
    <d v="2020-09-03T00:00:00"/>
    <d v="2020-09-03T00:00:00"/>
    <d v="2020-09-07T00:00:00"/>
    <x v="161"/>
    <n v="4"/>
  </r>
  <r>
    <x v="9"/>
    <x v="209"/>
    <x v="8"/>
    <s v="ImmunAID"/>
    <s v="Open"/>
    <s v="Non-commercial portfolio"/>
    <d v="2020-09-17T00:00:00"/>
    <d v="2020-09-17T00:00:00"/>
    <d v="2022-02-14T00:00:00"/>
    <x v="162"/>
    <n v="515"/>
  </r>
  <r>
    <x v="9"/>
    <x v="210"/>
    <x v="5"/>
    <s v="Patient Reported Outcomes in Locally Recurrent Rectal Cancer "/>
    <s v="Open"/>
    <s v="Non-commercial portfolio"/>
    <d v="2020-09-21T00:00:00"/>
    <d v="2020-11-17T00:00:00"/>
    <d v="2020-11-17T00:00:00"/>
    <x v="163"/>
    <n v="59"/>
  </r>
  <r>
    <x v="9"/>
    <x v="211"/>
    <x v="13"/>
    <s v="FROST Registry"/>
    <s v="Open"/>
    <s v="UNASIGNED"/>
    <d v="2020-11-30T00:00:00"/>
    <d v="2021-08-27T00:00:00"/>
    <d v="2021-11-15T00:00:00"/>
    <x v="164"/>
    <n v="350"/>
  </r>
  <r>
    <x v="9"/>
    <x v="212"/>
    <x v="0"/>
    <s v="MAST Trial"/>
    <s v="Open"/>
    <s v="Non-commercial portfolio"/>
    <d v="2020-12-11T00:00:00"/>
    <d v="2020-12-11T00:00:00"/>
    <d v="2021-03-16T00:00:00"/>
    <x v="165"/>
    <n v="105"/>
  </r>
  <r>
    <x v="9"/>
    <x v="213"/>
    <x v="8"/>
    <s v="PEACH"/>
    <s v="Open"/>
    <s v="Non-commercial portfolio"/>
    <d v="2021-03-16T00:00:00"/>
    <d v="2021-03-16T00:00:00"/>
    <d v="2021-07-07T00:00:00"/>
    <x v="166"/>
    <n v="113"/>
  </r>
  <r>
    <x v="9"/>
    <x v="214"/>
    <x v="8"/>
    <s v="Genetic diagnosis of mitochondrial disease without muscle biopsy"/>
    <s v="Open"/>
    <s v="Non-commercial portfolio"/>
    <d v="2021-03-30T00:00:00"/>
    <d v="2021-03-30T00:00:00"/>
    <d v="2021-05-06T00:00:00"/>
    <x v="167"/>
    <n v="37"/>
  </r>
  <r>
    <x v="9"/>
    <x v="215"/>
    <x v="2"/>
    <s v="PACKMaN"/>
    <s v="Open"/>
    <s v="Non-commercial portfolio"/>
    <d v="2021-04-06T00:00:00"/>
    <d v="2021-04-30T00:00:00"/>
    <d v="2021-08-26T00:00:00"/>
    <x v="124"/>
    <n v="142"/>
  </r>
  <r>
    <x v="9"/>
    <x v="216"/>
    <x v="1"/>
    <s v="Molecular basis of joint repair in osteoarthritis (version 2)"/>
    <s v="Open"/>
    <s v="Academic/student"/>
    <d v="2021-04-09T00:00:00"/>
    <d v="2021-04-09T00:00:00"/>
    <d v="2021-07-16T00:00:00"/>
    <x v="168"/>
    <n v="98"/>
  </r>
  <r>
    <x v="9"/>
    <x v="217"/>
    <x v="4"/>
    <s v="Clinicians' diagnosis of infection in diabetic foot ulcers: a sequential, two-phase, mixed-methods study"/>
    <s v="Open"/>
    <s v="Non-commercial non-portfolio"/>
    <d v="2021-04-12T00:00:00"/>
    <d v="2021-04-12T00:00:00"/>
    <d v="2021-06-24T00:00:00"/>
    <x v="169"/>
    <n v="73"/>
  </r>
  <r>
    <x v="9"/>
    <x v="218"/>
    <x v="0"/>
    <s v="DISCUS"/>
    <s v="Open"/>
    <s v="Non-commercial portfolio"/>
    <d v="2021-04-14T00:00:00"/>
    <d v="2021-05-28T00:00:00"/>
    <d v="2021-11-12T00:00:00"/>
    <x v="170"/>
    <n v="212"/>
  </r>
  <r>
    <x v="9"/>
    <x v="219"/>
    <x v="2"/>
    <s v="Supporting person-centred care for people with dementia in hospital v1"/>
    <s v="Open"/>
    <s v="Non-commercial portfolio"/>
    <d v="2021-04-21T00:00:00"/>
    <d v="2021-05-11T00:00:00"/>
    <d v="2021-10-07T00:00:00"/>
    <x v="171"/>
    <n v="169"/>
  </r>
  <r>
    <x v="9"/>
    <x v="220"/>
    <x v="8"/>
    <s v="HEALTHE-RND"/>
    <s v="Open"/>
    <s v="Non-commercial portfolio"/>
    <d v="2021-04-22T00:00:00"/>
    <d v="2021-05-13T00:00:00"/>
    <d v="2021-06-30T00:00:00"/>
    <x v="98"/>
    <n v="69"/>
  </r>
  <r>
    <x v="9"/>
    <x v="221"/>
    <x v="9"/>
    <s v="Multivessel TALENT"/>
    <s v="Open"/>
    <s v="Non-commercial portfolio"/>
    <d v="2021-05-12T00:00:00"/>
    <d v="2021-05-18T00:00:00"/>
    <d v="2021-09-03T00:00:00"/>
    <x v="172"/>
    <n v="114"/>
  </r>
  <r>
    <x v="9"/>
    <x v="222"/>
    <x v="8"/>
    <s v="A patient-centred evaluation of the new NHS Genomic Medicine Service"/>
    <s v="Open"/>
    <s v="Non-commercial portfolio"/>
    <d v="2021-05-24T00:00:00"/>
    <d v="2021-05-25T00:00:00"/>
    <d v="2021-12-22T00:00:00"/>
    <x v="173"/>
    <n v="212"/>
  </r>
  <r>
    <x v="9"/>
    <x v="223"/>
    <x v="2"/>
    <s v="IMCY-0098 Proof of ACtion in Type 1 Diabetes - IMPACT Study"/>
    <s v="Open"/>
    <s v="Commercial portfolio"/>
    <d v="2021-05-25T00:00:00"/>
    <d v="2021-06-07T00:00:00"/>
    <d v="2021-08-04T00:00:00"/>
    <x v="22"/>
    <n v="71"/>
  </r>
  <r>
    <x v="9"/>
    <x v="224"/>
    <x v="2"/>
    <s v="COVID-19 IN PEOPLE OF AFRICAN ANCESTRY"/>
    <s v="Open"/>
    <s v="Non-commercial portfolio"/>
    <d v="2021-06-15T00:00:00"/>
    <d v="2021-07-23T00:00:00"/>
    <d v="2021-11-24T00:00:00"/>
    <x v="129"/>
    <n v="162"/>
  </r>
  <r>
    <x v="9"/>
    <x v="225"/>
    <x v="2"/>
    <s v="LONG COVID IN PEOPLE OF AFRICAN ANCESTRY (CoV-AFRICA)"/>
    <s v="Open"/>
    <s v="Non-commercial portfolio"/>
    <d v="2021-06-15T00:00:00"/>
    <d v="2021-06-15T00:00:00"/>
    <d v="2021-12-20T00:00:00"/>
    <x v="174"/>
    <n v="188"/>
  </r>
  <r>
    <x v="9"/>
    <x v="226"/>
    <x v="1"/>
    <s v="Genotype-phenotype correlation in cutaneous allergy"/>
    <s v="Open"/>
    <s v="Non-commercial portfolio"/>
    <d v="2021-06-29T00:00:00"/>
    <d v="2021-07-08T00:00:00"/>
    <d v="2021-11-16T00:00:00"/>
    <x v="175"/>
    <n v="140"/>
  </r>
  <r>
    <x v="9"/>
    <x v="227"/>
    <x v="5"/>
    <s v="Seal-G / Seal-G MIST Study (DLG-072-06 Rev5.0 18Apr2021)"/>
    <s v="Open"/>
    <s v="Commercial portfolio"/>
    <d v="2021-07-08T00:00:00"/>
    <d v="2021-08-11T00:00:00"/>
    <d v="2021-12-10T00:00:00"/>
    <x v="176"/>
    <n v="155"/>
  </r>
  <r>
    <x v="9"/>
    <x v="228"/>
    <x v="5"/>
    <s v=" Pertubation of gadoxetate kinetics in DCE-MRI of the liver"/>
    <s v="Open"/>
    <s v="Non-commercial non-portfolio"/>
    <d v="2021-07-12T00:00:00"/>
    <d v="2021-12-15T00:00:00"/>
    <d v="2021-12-16T00:00:00"/>
    <x v="82"/>
    <n v="157"/>
  </r>
  <r>
    <x v="9"/>
    <x v="229"/>
    <x v="11"/>
    <s v="Statins for Improving Organ Outcome in Transplantation (SIGNET)"/>
    <s v="Open"/>
    <s v="Non-commercial portfolio"/>
    <d v="2021-07-16T00:00:00"/>
    <d v="2021-07-16T00:00:00"/>
    <d v="2021-12-07T00:00:00"/>
    <x v="64"/>
    <n v="144"/>
  </r>
  <r>
    <x v="9"/>
    <x v="230"/>
    <x v="7"/>
    <s v="Communication tools for patient-reported outcome findings from cancer "/>
    <s v="Open"/>
    <s v="Non-commercial portfolio"/>
    <d v="2021-08-19T00:00:00"/>
    <d v="2021-08-19T00:00:00"/>
    <d v="2021-10-05T00:00:00"/>
    <x v="177"/>
    <n v="50"/>
  </r>
  <r>
    <x v="9"/>
    <x v="231"/>
    <x v="3"/>
    <s v="Exploring parents’ experiences of CFSPID"/>
    <s v="Open"/>
    <s v="Non-commercial portfolio"/>
    <d v="2021-08-20T00:00:00"/>
    <d v="2021-09-16T00:00:00"/>
    <d v="2021-11-15T00:00:00"/>
    <x v="164"/>
    <n v="87"/>
  </r>
  <r>
    <x v="9"/>
    <x v="232"/>
    <x v="0"/>
    <s v="Liverpool-Heart And bRain Project (L-HARP)"/>
    <s v="Open"/>
    <s v="Non-commercial portfolio"/>
    <d v="2021-08-26T00:00:00"/>
    <d v="2021-09-14T00:00:00"/>
    <d v="2021-10-08T00:00:00"/>
    <x v="177"/>
    <n v="43"/>
  </r>
  <r>
    <x v="9"/>
    <x v="233"/>
    <x v="11"/>
    <s v="Penicillin Allergy De-labelling Study (SPACE study)"/>
    <s v="Open"/>
    <s v="Non-commercial portfolio"/>
    <d v="2021-09-02T00:00:00"/>
    <d v="2021-09-02T00:00:00"/>
    <d v="2022-01-07T00:00:00"/>
    <x v="178"/>
    <n v="127"/>
  </r>
  <r>
    <x v="9"/>
    <x v="234"/>
    <x v="0"/>
    <s v="ABC-ICH bundle: Process evaluation of North of England Scale-up"/>
    <s v="Open"/>
    <s v="Non-commercial non-portfolio"/>
    <d v="2021-09-27T00:00:00"/>
    <d v="2021-10-21T00:00:00"/>
    <d v="2021-10-22T00:00:00"/>
    <x v="179"/>
    <n v="25"/>
  </r>
  <r>
    <x v="9"/>
    <x v="235"/>
    <x v="8"/>
    <s v="Remix 2"/>
    <s v="Open"/>
    <s v="Commercial portfolio"/>
    <d v="2021-09-29T00:00:00"/>
    <d v="2021-11-02T00:00:00"/>
    <d v="2022-02-16T00:00:00"/>
    <x v="180"/>
    <n v="140"/>
  </r>
  <r>
    <x v="9"/>
    <x v="236"/>
    <x v="9"/>
    <s v="VENTOUX"/>
    <s v="Open"/>
    <s v="Non-commercial portfolio"/>
    <d v="2021-10-27T00:00:00"/>
    <d v="2021-11-03T00:00:00"/>
    <d v="2022-01-31T00:00:00"/>
    <x v="84"/>
    <n v="96"/>
  </r>
  <r>
    <x v="9"/>
    <x v="237"/>
    <x v="9"/>
    <s v="GLOBAL-MIRACLE Registry"/>
    <s v="Open"/>
    <s v="Non-commercial non-portfolio"/>
    <d v="2021-11-23T00:00:00"/>
    <d v="2021-11-29T00:00:00"/>
    <d v="2021-12-22T00:00:00"/>
    <x v="173"/>
    <n v="29"/>
  </r>
  <r>
    <x v="10"/>
    <x v="238"/>
    <x v="7"/>
    <s v="An Open-Label, Phase 2 study of REGN3918 in adults with PNH "/>
    <s v="Open"/>
    <s v="Commercial portfolio"/>
    <d v="2019-08-14T00:00:00"/>
    <d v="2019-10-23T00:00:00"/>
    <d v="2019-12-20T00:00:00"/>
    <x v="181"/>
    <n v="128"/>
  </r>
  <r>
    <x v="10"/>
    <x v="239"/>
    <x v="3"/>
    <s v="9766-CL-0107: Isavuconazonium Sulfate for IA and IM in paediatrics"/>
    <s v="Open"/>
    <s v="Commercial portfolio"/>
    <d v="2019-09-10T00:00:00"/>
    <d v="2019-11-27T00:00:00"/>
    <d v="2020-11-03T00:00:00"/>
    <x v="182"/>
    <n v="654"/>
  </r>
  <r>
    <x v="10"/>
    <x v="240"/>
    <x v="1"/>
    <s v="PROSPER: observational study on patients with plaque psoriasis"/>
    <s v="Open"/>
    <s v="Commercial portfolio"/>
    <d v="2019-09-11T00:00:00"/>
    <d v="2019-09-30T00:00:00"/>
    <d v="2020-01-09T00:00:00"/>
    <x v="183"/>
    <n v="120"/>
  </r>
  <r>
    <x v="10"/>
    <x v="241"/>
    <x v="2"/>
    <s v="Phase III, Comparator-Controlled, Efficacy and Safety Study of Gepotidacin in the Treatment of Uncomplicated Urogenital Gonorrhea"/>
    <s v="Open"/>
    <s v="Commercial portfolio"/>
    <d v="2019-09-20T00:00:00"/>
    <d v="2019-09-20T00:00:00"/>
    <d v="2020-02-14T00:00:00"/>
    <x v="184"/>
    <n v="147"/>
  </r>
  <r>
    <x v="10"/>
    <x v="242"/>
    <x v="1"/>
    <s v="EFFICACY AND SAFETY OF PF 06700841 IN PARTICIPANTS WITH ACTIVE SLE"/>
    <s v="Open"/>
    <s v="Commercial portfolio"/>
    <d v="2019-09-23T00:00:00"/>
    <d v="2020-05-05T00:00:00"/>
    <d v="2020-12-18T00:00:00"/>
    <x v="185"/>
    <n v="470"/>
  </r>
  <r>
    <x v="10"/>
    <x v="243"/>
    <x v="5"/>
    <s v="UK observational study in patients with CD using C4T application"/>
    <s v="Open"/>
    <s v="Commercial portfolio"/>
    <d v="2019-09-25T00:00:00"/>
    <d v="2019-09-30T00:00:00"/>
    <d v="2020-02-28T00:00:00"/>
    <x v="25"/>
    <n v="159"/>
  </r>
  <r>
    <x v="10"/>
    <x v="244"/>
    <x v="3"/>
    <s v="Olaparib monotherapy in paediatric patients"/>
    <s v="Open"/>
    <s v="Commercial portfolio"/>
    <d v="2019-09-26T00:00:00"/>
    <d v="2019-12-05T00:00:00"/>
    <d v="2021-02-04T00:00:00"/>
    <x v="186"/>
    <n v="498"/>
  </r>
  <r>
    <x v="10"/>
    <x v="245"/>
    <x v="7"/>
    <s v="Extension Study to Evaluate the Long term Safety and Efficacy of APL-2 in the Treatment of PNH"/>
    <s v="Open"/>
    <s v="UNASIGNED"/>
    <d v="2019-11-15T00:00:00"/>
    <d v="2020-02-25T00:00:00"/>
    <d v="2020-03-03T00:00:00"/>
    <x v="146"/>
    <n v="109"/>
  </r>
  <r>
    <x v="10"/>
    <x v="246"/>
    <x v="1"/>
    <s v="CAIN457M2301E1 (SUN Extension) Secukinumab in hidradenitis suppurativa"/>
    <s v="Open"/>
    <s v="Commercial portfolio"/>
    <d v="2019-12-02T00:00:00"/>
    <d v="2020-01-27T00:00:00"/>
    <d v="2021-01-22T00:00:00"/>
    <x v="16"/>
    <n v="428"/>
  </r>
  <r>
    <x v="10"/>
    <x v="247"/>
    <x v="3"/>
    <s v="Long-term OLE Study of Casimersen or Golodirsen for Patients with DMD"/>
    <s v="Open"/>
    <s v="Commercial portfolio"/>
    <d v="2019-12-19T00:00:00"/>
    <d v="2020-03-17T00:00:00"/>
    <d v="2020-06-16T00:00:00"/>
    <x v="187"/>
    <n v="180"/>
  </r>
  <r>
    <x v="10"/>
    <x v="248"/>
    <x v="3"/>
    <s v="Long-Term Safety Study of Maralixibat in Cholestatic Liver Disease"/>
    <s v="Open"/>
    <s v="Commercial portfolio"/>
    <d v="2020-01-14T00:00:00"/>
    <d v="2020-01-28T00:00:00"/>
    <d v="2020-06-03T00:00:00"/>
    <x v="188"/>
    <n v="142"/>
  </r>
  <r>
    <x v="10"/>
    <x v="249"/>
    <x v="7"/>
    <s v="A Phase 1/2 Study of Oral LOXO-305 in CLL/SLL or NHL relapsed Patients"/>
    <s v="Open"/>
    <s v="Commercial portfolio"/>
    <d v="2020-01-16T00:00:00"/>
    <d v="2020-01-16T00:00:00"/>
    <d v="2020-01-16T00:00:00"/>
    <x v="189"/>
    <n v="385"/>
  </r>
  <r>
    <x v="10"/>
    <x v="250"/>
    <x v="7"/>
    <s v="ABP 959 in PNH"/>
    <s v="Open"/>
    <s v="Commercial portfolio"/>
    <d v="2020-01-27T00:00:00"/>
    <d v="2020-01-29T00:00:00"/>
    <d v="2020-11-12T00:00:00"/>
    <x v="190"/>
    <n v="291"/>
  </r>
  <r>
    <x v="10"/>
    <x v="251"/>
    <x v="3"/>
    <s v="OLIE (Osteosarcoma-Lenvatinib-Ifosfamide-Etoposide)"/>
    <s v="Open"/>
    <s v="Commercial portfolio"/>
    <d v="2020-01-30T00:00:00"/>
    <d v="2020-01-30T00:00:00"/>
    <d v="2021-04-20T00:00:00"/>
    <x v="191"/>
    <n v="446"/>
  </r>
  <r>
    <x v="10"/>
    <x v="252"/>
    <x v="7"/>
    <s v="An Open-Label, phase 3 extension study of REGN3918 in adults with PNH"/>
    <s v="Open"/>
    <s v="Commercial portfolio"/>
    <d v="2020-02-04T00:00:00"/>
    <d v="2020-07-20T00:00:00"/>
    <d v="2020-08-11T00:00:00"/>
    <x v="192"/>
    <n v="190"/>
  </r>
  <r>
    <x v="10"/>
    <x v="253"/>
    <x v="7"/>
    <s v="CAPItello-291"/>
    <s v="Open"/>
    <s v="Commercial portfolio"/>
    <d v="2020-02-26T00:00:00"/>
    <d v="2020-02-26T00:00:00"/>
    <d v="2021-05-03T00:00:00"/>
    <x v="193"/>
    <n v="436"/>
  </r>
  <r>
    <x v="10"/>
    <x v="254"/>
    <x v="7"/>
    <s v="Extension Study-Participants-Advanced Tumors in Pembrolizumab trials"/>
    <s v="Open"/>
    <s v="Commercial portfolio"/>
    <d v="2020-03-05T00:00:00"/>
    <d v="2020-03-16T00:00:00"/>
    <d v="2021-02-23T00:00:00"/>
    <x v="194"/>
    <n v="359"/>
  </r>
  <r>
    <x v="10"/>
    <x v="255"/>
    <x v="1"/>
    <s v="Phase 3, randomized, double-blind, placebo-controlled, multicenter, global, study evaluating the efficacy and safety of an investigational product in subjects with moderate to severe HS"/>
    <s v="Open"/>
    <s v="Commercial portfolio"/>
    <d v="2020-03-11T00:00:00"/>
    <d v="2020-03-17T00:00:00"/>
    <d v="2021-02-12T00:00:00"/>
    <x v="195"/>
    <n v="338"/>
  </r>
  <r>
    <x v="10"/>
    <x v="256"/>
    <x v="8"/>
    <s v="IRAS: 282099 - A study to evaluate TCZ in patients with severe COVID-19 Pneumonia"/>
    <s v="Open"/>
    <s v="Commercial portfolio"/>
    <d v="2020-03-25T00:00:00"/>
    <d v="2020-04-07T00:00:00"/>
    <d v="2020-04-09T00:00:00"/>
    <x v="95"/>
    <n v="15"/>
  </r>
  <r>
    <x v="10"/>
    <x v="257"/>
    <x v="8"/>
    <s v="Efficacy and Safety Study of IV Ravulizumab in Patients with Severe COVID-19 Severe Pneumonia"/>
    <s v="Open"/>
    <s v="Commercial portfolio"/>
    <d v="2020-04-28T00:00:00"/>
    <d v="2020-05-01T00:00:00"/>
    <d v="2020-05-19T00:00:00"/>
    <x v="196"/>
    <n v="21"/>
  </r>
  <r>
    <x v="10"/>
    <x v="258"/>
    <x v="1"/>
    <s v="OBINUTUZUMAB IN PATIENTS WITH ISN/RPS 2003 CLASS III OR IV LUPUS NEPHRITIS"/>
    <s v="Open"/>
    <s v="Commercial portfolio"/>
    <d v="2020-07-10T00:00:00"/>
    <d v="2020-07-10T00:00:00"/>
    <d v="2021-04-15T00:00:00"/>
    <x v="38"/>
    <n v="283"/>
  </r>
  <r>
    <x v="10"/>
    <x v="259"/>
    <x v="7"/>
    <s v="PCYC-1145-LT - Long-term safety rollover for ibrutinib trials"/>
    <s v="Open"/>
    <s v="Commercial portfolio"/>
    <d v="2020-07-17T00:00:00"/>
    <d v="2020-11-11T00:00:00"/>
    <d v="2020-11-20T00:00:00"/>
    <x v="197"/>
    <n v="130"/>
  </r>
  <r>
    <x v="10"/>
    <x v="260"/>
    <x v="1"/>
    <s v="GS-2001"/>
    <s v="Open"/>
    <s v="Commercial portfolio"/>
    <d v="2020-08-14T00:00:00"/>
    <d v="2020-08-14T00:00:00"/>
    <d v="2021-04-01T00:00:00"/>
    <x v="34"/>
    <n v="230"/>
  </r>
  <r>
    <x v="10"/>
    <x v="261"/>
    <x v="7"/>
    <s v="ALXN2040-PNH-301"/>
    <s v="Open"/>
    <s v="Commercial portfolio"/>
    <d v="2020-09-08T00:00:00"/>
    <d v="2020-09-08T00:00:00"/>
    <d v="2021-01-28T00:00:00"/>
    <x v="198"/>
    <n v="143"/>
  </r>
  <r>
    <x v="10"/>
    <x v="262"/>
    <x v="5"/>
    <s v="CLARITY: impaCt of bioLogic therApy on saRs-cov-2 Infection &amp; immuniTY"/>
    <s v="Open"/>
    <s v="Non-commercial portfolio"/>
    <d v="2020-09-17T00:00:00"/>
    <d v="2020-09-24T00:00:00"/>
    <d v="2020-10-19T00:00:00"/>
    <x v="199"/>
    <n v="32"/>
  </r>
  <r>
    <x v="10"/>
    <x v="263"/>
    <x v="9"/>
    <s v="C-MORE Capturing MultiORgan Effects of COVID-19"/>
    <s v="Open"/>
    <s v="Non-commercial portfolio"/>
    <d v="2020-09-21T00:00:00"/>
    <d v="2020-09-21T00:00:00"/>
    <d v="2020-10-26T00:00:00"/>
    <x v="200"/>
    <n v="35"/>
  </r>
  <r>
    <x v="10"/>
    <x v="264"/>
    <x v="15"/>
    <s v="NEU_2017_04 NOLA Registry"/>
    <s v="Open"/>
    <s v="Commercial portfolio"/>
    <d v="2020-09-25T00:00:00"/>
    <d v="2020-09-25T00:00:00"/>
    <d v="2021-02-23T00:00:00"/>
    <x v="201"/>
    <n v="151"/>
  </r>
  <r>
    <x v="10"/>
    <x v="265"/>
    <x v="3"/>
    <s v="MAGNIFY: A study on quality of life for Cystic Fibrosis Patients treated with Orkambi® or Symkevi® and their caregivers"/>
    <s v="Open"/>
    <s v="Commercial portfolio"/>
    <d v="2020-11-25T00:00:00"/>
    <d v="2020-11-30T00:00:00"/>
    <d v="2021-05-20T00:00:00"/>
    <x v="145"/>
    <n v="176"/>
  </r>
  <r>
    <x v="10"/>
    <x v="266"/>
    <x v="1"/>
    <s v="D5680C00003 - Painful Osteoarthritis of the Knee"/>
    <s v="Open"/>
    <s v="Commercial portfolio"/>
    <d v="2021-01-08T00:00:00"/>
    <d v="2021-01-26T00:00:00"/>
    <d v="2021-07-26T00:00:00"/>
    <x v="202"/>
    <n v="199"/>
  </r>
  <r>
    <x v="10"/>
    <x v="267"/>
    <x v="10"/>
    <s v="Study to determine the number of genetically confirmed patients with RPGR-XLRP"/>
    <s v="Open"/>
    <s v="Commercial non-portfolio"/>
    <d v="2021-01-17T00:00:00"/>
    <d v="2021-01-17T00:00:00"/>
    <d v="2021-05-04T00:00:00"/>
    <x v="203"/>
    <n v="108"/>
  </r>
  <r>
    <x v="10"/>
    <x v="268"/>
    <x v="10"/>
    <s v="BALATON"/>
    <s v="Open"/>
    <s v="Commercial portfolio"/>
    <d v="2021-01-21T00:00:00"/>
    <d v="2021-01-21T00:00:00"/>
    <d v="2021-08-17T00:00:00"/>
    <x v="100"/>
    <n v="216"/>
  </r>
  <r>
    <x v="10"/>
    <x v="269"/>
    <x v="7"/>
    <s v="R3918-PNH-20105"/>
    <s v="Open"/>
    <s v="Commercial portfolio"/>
    <d v="2021-02-11T00:00:00"/>
    <d v="2021-03-23T00:00:00"/>
    <d v="2021-06-15T00:00:00"/>
    <x v="204"/>
    <n v="124"/>
  </r>
  <r>
    <x v="10"/>
    <x v="270"/>
    <x v="7"/>
    <s v="Evaluating COVID-19 Vaccine Boosters (Cov-Boost)"/>
    <s v="Open"/>
    <s v="Non-commercial portfolio"/>
    <d v="2021-05-07T00:00:00"/>
    <d v="2021-05-07T00:00:00"/>
    <d v="2021-05-27T00:00:00"/>
    <x v="59"/>
    <n v="21"/>
  </r>
  <r>
    <x v="10"/>
    <x v="271"/>
    <x v="13"/>
    <s v="ACCELEROMETRY AND REHABILITATION AFTER KNEE REPLACEMENT STUDY (ARK): A PROSPECTIVE RANDOMIZED, CONTROLLED TRIAL."/>
    <s v="Open"/>
    <s v="Non-commercial non-portfolio"/>
    <d v="2021-09-15T00:00:00"/>
    <d v="2021-11-30T00:00:00"/>
    <d v="2021-12-02T00:00:00"/>
    <x v="67"/>
    <n v="78"/>
  </r>
  <r>
    <x v="10"/>
    <x v="272"/>
    <x v="5"/>
    <s v="Qualitative study on a novel disposable endoscope (The Bellowscope)"/>
    <s v="Open"/>
    <s v="Non-commercial portfolio"/>
    <d v="2021-10-22T00:00:00"/>
    <d v="2021-12-13T00:00:00"/>
    <d v="2022-03-03T00:00:00"/>
    <x v="87"/>
    <n v="132"/>
  </r>
  <r>
    <x v="10"/>
    <x v="273"/>
    <x v="1"/>
    <s v="MISTRALS"/>
    <s v="Open"/>
    <s v="Non-commercial non-portfolio"/>
    <d v="2021-11-04T00:00:00"/>
    <d v="2022-01-26T00:00:00"/>
    <d v="2022-02-11T00:00:00"/>
    <x v="205"/>
    <n v="99"/>
  </r>
  <r>
    <x v="10"/>
    <x v="274"/>
    <x v="2"/>
    <s v="AI &amp; HypoGly"/>
    <s v="Open"/>
    <s v="Non-commercial non-portfolio"/>
    <d v="2022-01-14T00:00:00"/>
    <d v="2022-02-06T00:00:00"/>
    <d v="2022-04-07T00:00:00"/>
    <x v="89"/>
    <n v="83"/>
  </r>
  <r>
    <x v="11"/>
    <x v="275"/>
    <x v="9"/>
    <s v="Use of pulmonary arterial hypertension therapies in Fontan patients"/>
    <s v="Open"/>
    <s v="Non-commercial non-portfolio"/>
    <d v="2019-08-08T00:00:00"/>
    <d v="2019-12-19T00:00:00"/>
    <d v="2019-12-20T00:00:00"/>
    <x v="206"/>
    <n v="137"/>
  </r>
  <r>
    <x v="11"/>
    <x v="276"/>
    <x v="5"/>
    <s v="DISCOVER CKD"/>
    <s v="Open"/>
    <s v="Commercial portfolio"/>
    <d v="2019-09-23T00:00:00"/>
    <d v="2019-12-17T00:00:00"/>
    <d v="2020-01-13T00:00:00"/>
    <x v="207"/>
    <n v="112"/>
  </r>
  <r>
    <x v="11"/>
    <x v="277"/>
    <x v="1"/>
    <s v="Psoriatic Arthritis Observational Study of Persistence of Treatment"/>
    <s v="Open"/>
    <s v="Commercial portfolio"/>
    <d v="2019-11-28T00:00:00"/>
    <d v="2019-11-28T00:00:00"/>
    <d v="2020-09-04T00:00:00"/>
    <x v="208"/>
    <n v="314"/>
  </r>
  <r>
    <x v="11"/>
    <x v="278"/>
    <x v="9"/>
    <s v="FOURIER LEGACY"/>
    <s v="Open"/>
    <s v="Non-commercial portfolio"/>
    <d v="2019-12-04T00:00:00"/>
    <d v="2020-07-01T00:00:00"/>
    <d v="2020-07-02T00:00:00"/>
    <x v="209"/>
    <n v="215"/>
  </r>
  <r>
    <x v="11"/>
    <x v="279"/>
    <x v="9"/>
    <s v="Multidimensional diffusion encoding MRI in HCM (MUDDE)"/>
    <s v="Open"/>
    <s v="Non-commercial portfolio"/>
    <d v="2019-12-20T00:00:00"/>
    <d v="2020-01-13T00:00:00"/>
    <d v="2020-01-23T00:00:00"/>
    <x v="207"/>
    <n v="24"/>
  </r>
  <r>
    <x v="11"/>
    <x v="280"/>
    <x v="9"/>
    <s v="HL-2018-01-TS Feasibility: EU/AU (v3.0)"/>
    <s v="Open"/>
    <s v="Commercial portfolio"/>
    <d v="2020-01-10T00:00:00"/>
    <d v="2020-01-10T00:00:00"/>
    <d v="2021-03-15T00:00:00"/>
    <x v="210"/>
    <n v="439"/>
  </r>
  <r>
    <x v="11"/>
    <x v="281"/>
    <x v="11"/>
    <s v="National breastfeeding and anaesthesia survey"/>
    <s v="Open"/>
    <s v="Non-commercial non-portfolio"/>
    <d v="2020-02-13T00:00:00"/>
    <d v="2020-02-14T00:00:00"/>
    <d v="2020-01-23T00:00:00"/>
    <x v="211"/>
    <n v="8"/>
  </r>
  <r>
    <x v="11"/>
    <x v="282"/>
    <x v="12"/>
    <s v="TRUFFLE 2"/>
    <s v="Open"/>
    <s v="Non-commercial portfolio"/>
    <d v="2020-03-03T00:00:00"/>
    <d v="2020-03-03T00:00:00"/>
    <d v="2021-01-07T00:00:00"/>
    <x v="212"/>
    <n v="316"/>
  </r>
  <r>
    <x v="11"/>
    <x v="283"/>
    <x v="6"/>
    <s v="Caring in a Crisis"/>
    <s v="Open"/>
    <s v="Non-commercial non-portfolio"/>
    <d v="2020-04-27T00:00:00"/>
    <d v="2020-04-27T00:00:00"/>
    <d v="2020-05-05T00:00:00"/>
    <x v="213"/>
    <n v="9"/>
  </r>
  <r>
    <x v="11"/>
    <x v="284"/>
    <x v="3"/>
    <s v="DIAMONDS Search"/>
    <s v="Open"/>
    <s v="Non-commercial portfolio"/>
    <d v="2020-05-14T00:00:00"/>
    <d v="2020-05-14T00:00:00"/>
    <d v="2020-07-16T00:00:00"/>
    <x v="214"/>
    <n v="63"/>
  </r>
  <r>
    <x v="11"/>
    <x v="285"/>
    <x v="9"/>
    <s v="PHOSP-COVID"/>
    <s v="Open"/>
    <s v="Non-commercial portfolio"/>
    <d v="2020-05-22T00:00:00"/>
    <d v="2020-05-22T00:00:00"/>
    <d v="2020-10-02T00:00:00"/>
    <x v="215"/>
    <n v="133"/>
  </r>
  <r>
    <x v="11"/>
    <x v="286"/>
    <x v="6"/>
    <s v="Debriefing after Interprofessional Simulation"/>
    <s v="Open"/>
    <s v="Academic/student"/>
    <d v="2020-05-23T00:00:00"/>
    <d v="2020-05-23T00:00:00"/>
    <d v="2020-07-13T00:00:00"/>
    <x v="216"/>
    <n v="52"/>
  </r>
  <r>
    <x v="11"/>
    <x v="287"/>
    <x v="9"/>
    <s v="BUMP- Blood pressure and metabolic control in pregnancy"/>
    <s v="Open"/>
    <s v="Non-commercial portfolio"/>
    <d v="2020-05-28T00:00:00"/>
    <d v="2020-11-13T00:00:00"/>
    <d v="2020-12-18T00:00:00"/>
    <x v="217"/>
    <n v="216"/>
  </r>
  <r>
    <x v="11"/>
    <x v="288"/>
    <x v="9"/>
    <s v="BHF PROTECT-TAVI"/>
    <s v="Open"/>
    <s v="Non-commercial portfolio"/>
    <d v="2020-06-19T00:00:00"/>
    <d v="2020-06-19T00:00:00"/>
    <d v="2020-10-23T00:00:00"/>
    <x v="218"/>
    <n v="140"/>
  </r>
  <r>
    <x v="11"/>
    <x v="289"/>
    <x v="9"/>
    <s v="Quality of Life Post-ACS in Participants from EMMACE (EMMACE-XL) v1.0"/>
    <s v="Open"/>
    <s v="Non-commercial portfolio"/>
    <d v="2020-07-07T00:00:00"/>
    <d v="2020-07-07T00:00:00"/>
    <d v="2020-08-27T00:00:00"/>
    <x v="219"/>
    <n v="52"/>
  </r>
  <r>
    <x v="11"/>
    <x v="290"/>
    <x v="12"/>
    <s v="NOVEL "/>
    <s v="Open"/>
    <s v="Non-commercial portfolio"/>
    <d v="2020-07-13T00:00:00"/>
    <d v="2020-07-13T00:00:00"/>
    <d v="2020-11-12T00:00:00"/>
    <x v="220"/>
    <n v="147"/>
  </r>
  <r>
    <x v="11"/>
    <x v="291"/>
    <x v="9"/>
    <s v="Lean-DM"/>
    <s v="Open"/>
    <s v="Non-commercial portfolio"/>
    <d v="2020-07-21T00:00:00"/>
    <d v="2020-07-21T00:00:00"/>
    <d v="2020-12-04T00:00:00"/>
    <x v="221"/>
    <n v="149"/>
  </r>
  <r>
    <x v="11"/>
    <x v="292"/>
    <x v="12"/>
    <s v="CORONET"/>
    <s v="Open"/>
    <s v="UNASIGNED"/>
    <d v="2020-08-14T00:00:00"/>
    <d v="2020-08-14T00:00:00"/>
    <d v="2020-10-22T00:00:00"/>
    <x v="222"/>
    <n v="69"/>
  </r>
  <r>
    <x v="11"/>
    <x v="293"/>
    <x v="9"/>
    <s v="CMR Perfusion and Viability"/>
    <s v="Open"/>
    <s v="Non-commercial portfolio"/>
    <d v="2020-09-14T00:00:00"/>
    <d v="2020-09-14T00:00:00"/>
    <d v="2020-12-02T00:00:00"/>
    <x v="223"/>
    <n v="81"/>
  </r>
  <r>
    <x v="11"/>
    <x v="294"/>
    <x v="9"/>
    <s v="Fish and Chips"/>
    <s v="Open"/>
    <s v="Non-commercial portfolio"/>
    <d v="2020-10-12T00:00:00"/>
    <d v="2021-03-03T00:00:00"/>
    <d v="2021-04-06T00:00:00"/>
    <x v="224"/>
    <n v="176"/>
  </r>
  <r>
    <x v="11"/>
    <x v="295"/>
    <x v="12"/>
    <s v="The Tommy's National Rainbow Clinic Study"/>
    <s v="Open"/>
    <s v="Non-commercial portfolio"/>
    <d v="2020-11-13T00:00:00"/>
    <d v="2021-02-23T00:00:00"/>
    <d v="2021-03-03T00:00:00"/>
    <x v="225"/>
    <n v="112"/>
  </r>
  <r>
    <x v="11"/>
    <x v="296"/>
    <x v="12"/>
    <s v="OASI2: Evaluation of strategies for care bundle implementation"/>
    <s v="Open"/>
    <s v="Non-commercial portfolio"/>
    <d v="2020-12-17T00:00:00"/>
    <d v="2021-01-06T00:00:00"/>
    <d v="2021-05-11T00:00:00"/>
    <x v="226"/>
    <n v="145"/>
  </r>
  <r>
    <x v="11"/>
    <x v="297"/>
    <x v="7"/>
    <s v="cancer and comorbid diabetes interview study (INDICATE)"/>
    <s v="Open"/>
    <s v="Non-commercial portfolio"/>
    <d v="2021-01-13T00:00:00"/>
    <d v="2021-01-13T00:00:00"/>
    <d v="2021-01-14T00:00:00"/>
    <x v="227"/>
    <n v="6"/>
  </r>
  <r>
    <x v="11"/>
    <x v="298"/>
    <x v="9"/>
    <s v="Myocardial tissue characteristics in patients with heart failure according to glycaemic status 2 (MATCH-2)"/>
    <s v="Open"/>
    <s v="UNASIGNED"/>
    <d v="2021-01-13T00:00:00"/>
    <d v="2021-01-13T00:00:00"/>
    <d v="2021-04-21T00:00:00"/>
    <x v="228"/>
    <n v="99"/>
  </r>
  <r>
    <x v="11"/>
    <x v="299"/>
    <x v="12"/>
    <s v="LOCI: Letrozole Or Clomifene for Ovulation Induction"/>
    <s v="Open"/>
    <s v="Non-commercial portfolio"/>
    <d v="2021-01-27T00:00:00"/>
    <d v="2021-01-27T00:00:00"/>
    <d v="2021-03-24T00:00:00"/>
    <x v="229"/>
    <n v="71"/>
  </r>
  <r>
    <x v="11"/>
    <x v="300"/>
    <x v="16"/>
    <s v="Migrant women’s experiences of maternity care within the NHS - Phase 2"/>
    <s v="Open"/>
    <s v="Non-commercial portfolio"/>
    <d v="2021-07-23T00:00:00"/>
    <d v="2021-07-30T00:00:00"/>
    <d v="2021-09-13T00:00:00"/>
    <x v="230"/>
    <n v="52"/>
  </r>
  <r>
    <x v="12"/>
    <x v="301"/>
    <x v="7"/>
    <s v="Myeloma XIV (FiTNEss)"/>
    <s v="Open"/>
    <s v="Non-commercial portfolio"/>
    <d v="2019-09-20T00:00:00"/>
    <d v="2021-03-15T00:00:00"/>
    <d v="2021-04-07T00:00:00"/>
    <x v="229"/>
    <n v="566"/>
  </r>
  <r>
    <x v="12"/>
    <x v="302"/>
    <x v="9"/>
    <s v="EASY-AS"/>
    <s v="Open"/>
    <s v="Non-commercial portfolio"/>
    <d v="2019-10-15T00:00:00"/>
    <d v="2019-12-19T00:00:00"/>
    <d v="2021-08-17T00:00:00"/>
    <x v="231"/>
    <n v="674"/>
  </r>
  <r>
    <x v="12"/>
    <x v="303"/>
    <x v="7"/>
    <s v="SMALL Trial"/>
    <s v="Open"/>
    <s v="Non-commercial portfolio"/>
    <d v="2019-10-28T00:00:00"/>
    <d v="2020-03-06T00:00:00"/>
    <d v="2021-05-21T00:00:00"/>
    <x v="232"/>
    <n v="571"/>
  </r>
  <r>
    <x v="12"/>
    <x v="304"/>
    <x v="14"/>
    <s v="Tight K Trial"/>
    <s v="Open"/>
    <s v="Non-commercial portfolio"/>
    <d v="2020-01-30T00:00:00"/>
    <d v="2021-04-12T00:00:00"/>
    <d v="2021-06-08T00:00:00"/>
    <x v="233"/>
    <n v="495"/>
  </r>
  <r>
    <x v="12"/>
    <x v="305"/>
    <x v="7"/>
    <s v="STELLAR"/>
    <s v="Open"/>
    <s v="Non-commercial portfolio"/>
    <d v="2020-02-12T00:00:00"/>
    <d v="2020-12-07T00:00:00"/>
    <d v="2021-05-28T00:00:00"/>
    <x v="234"/>
    <n v="476"/>
  </r>
  <r>
    <x v="12"/>
    <x v="306"/>
    <x v="5"/>
    <s v="MODULATE"/>
    <s v="Open"/>
    <s v="Non-commercial portfolio"/>
    <d v="2020-02-28T00:00:00"/>
    <d v="2020-09-30T00:00:00"/>
    <d v="2021-08-02T00:00:00"/>
    <x v="126"/>
    <n v="571"/>
  </r>
  <r>
    <x v="12"/>
    <x v="307"/>
    <x v="5"/>
    <s v="Multicentre Cohort Study in Alcoholic Hepatitis  (MICAH)"/>
    <s v="Open"/>
    <s v="Non-commercial portfolio"/>
    <d v="2020-03-11T00:00:00"/>
    <d v="2020-03-11T00:00:00"/>
    <d v="2021-03-30T00:00:00"/>
    <x v="15"/>
    <n v="384"/>
  </r>
  <r>
    <x v="12"/>
    <x v="308"/>
    <x v="5"/>
    <s v="Rectal Surgery Evaluation Trial (RESET)"/>
    <s v="Open"/>
    <s v="Non-commercial portfolio"/>
    <d v="2020-07-10T00:00:00"/>
    <d v="2020-07-10T00:00:00"/>
    <d v="2021-02-03T00:00:00"/>
    <x v="153"/>
    <n v="208"/>
  </r>
  <r>
    <x v="12"/>
    <x v="309"/>
    <x v="5"/>
    <s v="Symptoms following Oesophagectomy"/>
    <s v="Open"/>
    <s v="Non-commercial non-portfolio"/>
    <d v="2020-09-03T00:00:00"/>
    <d v="2021-01-06T00:00:00"/>
    <d v="2021-01-08T00:00:00"/>
    <x v="155"/>
    <n v="127"/>
  </r>
  <r>
    <x v="12"/>
    <x v="310"/>
    <x v="7"/>
    <s v="MoTD"/>
    <s v="Open"/>
    <s v="Non-commercial portfolio"/>
    <d v="2020-10-07T00:00:00"/>
    <d v="2020-12-04T00:00:00"/>
    <d v="2021-09-30T00:00:00"/>
    <x v="177"/>
    <n v="366"/>
  </r>
  <r>
    <x v="12"/>
    <x v="311"/>
    <x v="5"/>
    <s v="Recurrence After Whipple's RAW"/>
    <s v="Open"/>
    <s v="Non-commercial non-portfolio"/>
    <d v="2020-10-09T00:00:00"/>
    <d v="2020-10-09T00:00:00"/>
    <d v="2021-05-10T00:00:00"/>
    <x v="159"/>
    <n v="213"/>
  </r>
  <r>
    <x v="12"/>
    <x v="312"/>
    <x v="7"/>
    <s v="Development and validation of a reflex test for myeloma diagnosis"/>
    <s v="Open"/>
    <s v="Non-commercial non-portfolio"/>
    <d v="2020-10-13T00:00:00"/>
    <d v="2020-11-26T00:00:00"/>
    <d v="2021-01-25T00:00:00"/>
    <x v="235"/>
    <n v="104"/>
  </r>
  <r>
    <x v="12"/>
    <x v="313"/>
    <x v="7"/>
    <s v="VICTOR"/>
    <s v="Open"/>
    <s v="Non-commercial portfolio"/>
    <d v="2020-10-13T00:00:00"/>
    <d v="2020-10-13T00:00:00"/>
    <d v="2021-07-09T00:00:00"/>
    <x v="236"/>
    <n v="269"/>
  </r>
  <r>
    <x v="12"/>
    <x v="314"/>
    <x v="7"/>
    <s v="PiMMs"/>
    <s v="Open"/>
    <s v="Non-commercial portfolio"/>
    <d v="2020-10-14T00:00:00"/>
    <d v="2020-11-30T00:00:00"/>
    <d v="2020-12-04T00:00:00"/>
    <x v="223"/>
    <n v="51"/>
  </r>
  <r>
    <x v="12"/>
    <x v="315"/>
    <x v="7"/>
    <s v="PROM comparison in pre- vs. sub-pectoral implant breast reconstruction"/>
    <s v="Open"/>
    <s v="Non-commercial non-portfolio"/>
    <d v="2020-10-15T00:00:00"/>
    <d v="2020-12-15T00:00:00"/>
    <d v="2021-01-12T00:00:00"/>
    <x v="237"/>
    <n v="84"/>
  </r>
  <r>
    <x v="12"/>
    <x v="316"/>
    <x v="5"/>
    <s v="AFiRM"/>
    <s v="Open"/>
    <s v="Non-commercial portfolio"/>
    <d v="2020-10-22T00:00:00"/>
    <d v="2020-10-22T00:00:00"/>
    <d v="2021-07-01T00:00:00"/>
    <x v="238"/>
    <n v="272"/>
  </r>
  <r>
    <x v="12"/>
    <x v="317"/>
    <x v="5"/>
    <s v="Biospecimen collection for EMT2 trial  "/>
    <s v="Open"/>
    <s v="Non-commercial portfolio"/>
    <d v="2020-11-16T00:00:00"/>
    <d v="2021-01-08T00:00:00"/>
    <d v="2021-05-06T00:00:00"/>
    <x v="226"/>
    <n v="176"/>
  </r>
  <r>
    <x v="12"/>
    <x v="318"/>
    <x v="5"/>
    <s v="Bio-degradable bile duct stent study"/>
    <s v="Open"/>
    <s v="Non-commercial portfolio"/>
    <d v="2020-12-07T00:00:00"/>
    <d v="2020-12-14T00:00:00"/>
    <d v="2021-05-11T00:00:00"/>
    <x v="226"/>
    <n v="155"/>
  </r>
  <r>
    <x v="12"/>
    <x v="319"/>
    <x v="5"/>
    <s v="4553 ESSENCE - Semaglutide in NASH"/>
    <s v="Open"/>
    <s v="Commercial portfolio"/>
    <d v="2020-12-07T00:00:00"/>
    <d v="2020-12-07T00:00:00"/>
    <d v="2021-09-01T00:00:00"/>
    <x v="239"/>
    <n v="268"/>
  </r>
  <r>
    <x v="12"/>
    <x v="320"/>
    <x v="5"/>
    <s v="RhuDex vs placebo in PBC"/>
    <s v="Open"/>
    <s v="Commercial portfolio"/>
    <d v="2020-12-10T00:00:00"/>
    <d v="2020-12-15T00:00:00"/>
    <d v="2021-08-05T00:00:00"/>
    <x v="240"/>
    <n v="238"/>
  </r>
  <r>
    <x v="12"/>
    <x v="321"/>
    <x v="7"/>
    <s v="COSI"/>
    <s v="Open"/>
    <s v="Non-commercial portfolio"/>
    <d v="2021-01-26T00:00:00"/>
    <d v="2021-02-10T00:00:00"/>
    <d v="2021-05-07T00:00:00"/>
    <x v="193"/>
    <n v="101"/>
  </r>
  <r>
    <x v="12"/>
    <x v="158"/>
    <x v="7"/>
    <s v="OCTAVE (V1.0, 02-Feb-2021)"/>
    <s v="Open"/>
    <s v="Non-commercial portfolio"/>
    <d v="2021-02-04T00:00:00"/>
    <d v="2021-02-23T00:00:00"/>
    <d v="2021-03-17T00:00:00"/>
    <x v="241"/>
    <n v="43"/>
  </r>
  <r>
    <x v="12"/>
    <x v="322"/>
    <x v="9"/>
    <s v="Small Annuli Randomized To Evolut or Sapien Trial (SMART)"/>
    <s v="Open"/>
    <s v="Commercial portfolio"/>
    <d v="2021-02-11T00:00:00"/>
    <d v="2021-03-02T00:00:00"/>
    <d v="2021-06-09T00:00:00"/>
    <x v="242"/>
    <n v="127"/>
  </r>
  <r>
    <x v="12"/>
    <x v="323"/>
    <x v="8"/>
    <s v="COV-AD: COVID-19 infection in patients with antibody deficiency"/>
    <s v="Open"/>
    <s v="Non-commercial portfolio"/>
    <d v="2021-02-15T00:00:00"/>
    <d v="2021-02-15T00:00:00"/>
    <d v="2021-05-12T00:00:00"/>
    <x v="243"/>
    <n v="87"/>
  </r>
  <r>
    <x v="12"/>
    <x v="324"/>
    <x v="5"/>
    <s v="Patient-derived cancer organoids to improve bowel cancer care"/>
    <s v="Open"/>
    <s v="Non-commercial non-portfolio"/>
    <d v="2021-02-23T00:00:00"/>
    <d v="2021-02-23T00:00:00"/>
    <d v="2021-04-07T00:00:00"/>
    <x v="244"/>
    <n v="43"/>
  </r>
  <r>
    <x v="12"/>
    <x v="325"/>
    <x v="4"/>
    <s v="Exploring real-world memory in autoimmune limbic encephalitis"/>
    <s v="Open"/>
    <s v="Non-commercial portfolio"/>
    <d v="2021-02-24T00:00:00"/>
    <d v="2021-02-24T00:00:00"/>
    <d v="2021-07-06T00:00:00"/>
    <x v="168"/>
    <n v="142"/>
  </r>
  <r>
    <x v="12"/>
    <x v="326"/>
    <x v="3"/>
    <s v="What families believe and do about children’s asthma triggers at home"/>
    <s v="Open"/>
    <s v="Academic/student"/>
    <d v="2021-02-26T00:00:00"/>
    <d v="2021-04-12T00:00:00"/>
    <d v="2021-06-09T00:00:00"/>
    <x v="204"/>
    <n v="109"/>
  </r>
  <r>
    <x v="12"/>
    <x v="327"/>
    <x v="5"/>
    <s v="The Yorkshire Kidney Screening Trial"/>
    <s v="Open"/>
    <s v="Non-commercial portfolio"/>
    <d v="2021-03-03T00:00:00"/>
    <d v="2021-03-04T00:00:00"/>
    <d v="2021-03-25T00:00:00"/>
    <x v="245"/>
    <n v="26"/>
  </r>
  <r>
    <x v="12"/>
    <x v="328"/>
    <x v="5"/>
    <s v="Investigation of the microbiome in the gastrointestinal tract"/>
    <s v="Open"/>
    <s v="Non-commercial non-portfolio"/>
    <d v="2021-03-08T00:00:00"/>
    <d v="2021-03-08T00:00:00"/>
    <d v="2021-06-24T00:00:00"/>
    <x v="169"/>
    <n v="108"/>
  </r>
  <r>
    <x v="12"/>
    <x v="329"/>
    <x v="5"/>
    <s v="MASTERY "/>
    <s v="Open"/>
    <s v="Non-commercial portfolio"/>
    <d v="2021-03-23T00:00:00"/>
    <d v="2021-03-23T00:00:00"/>
    <d v="2021-05-28T00:00:00"/>
    <x v="233"/>
    <n v="77"/>
  </r>
  <r>
    <x v="12"/>
    <x v="330"/>
    <x v="11"/>
    <s v="OPTIMISE II"/>
    <s v="Open"/>
    <s v="Non-commercial portfolio"/>
    <d v="2021-04-07T00:00:00"/>
    <d v="2021-06-11T00:00:00"/>
    <d v="2021-07-19T00:00:00"/>
    <x v="246"/>
    <n v="103"/>
  </r>
  <r>
    <x v="12"/>
    <x v="331"/>
    <x v="10"/>
    <s v="PERSONAL-EYE-S"/>
    <s v="Open"/>
    <s v="Non-commercial portfolio"/>
    <d v="2021-04-15T00:00:00"/>
    <d v="2021-04-15T00:00:00"/>
    <d v="2021-08-17T00:00:00"/>
    <x v="17"/>
    <n v="124"/>
  </r>
  <r>
    <x v="12"/>
    <x v="332"/>
    <x v="9"/>
    <s v="The DAPA-MI Study"/>
    <s v="Open"/>
    <s v="Commercial portfolio"/>
    <d v="2021-04-21T00:00:00"/>
    <d v="2021-05-27T00:00:00"/>
    <d v="2021-07-15T00:00:00"/>
    <x v="246"/>
    <n v="89"/>
  </r>
  <r>
    <x v="12"/>
    <x v="333"/>
    <x v="12"/>
    <s v="RETHINK - Can we reduce hospital admission in latent labour? v.1.2"/>
    <s v="Open"/>
    <s v="Non-commercial portfolio"/>
    <d v="2021-04-26T00:00:00"/>
    <d v="2021-04-26T00:00:00"/>
    <d v="2021-05-26T00:00:00"/>
    <x v="247"/>
    <n v="31"/>
  </r>
  <r>
    <x v="12"/>
    <x v="334"/>
    <x v="10"/>
    <s v="EYE NEON"/>
    <s v="Open"/>
    <s v="Non-commercial portfolio"/>
    <d v="2021-04-26T00:00:00"/>
    <d v="2021-04-26T00:00:00"/>
    <d v="2021-06-11T00:00:00"/>
    <x v="248"/>
    <n v="46"/>
  </r>
  <r>
    <x v="12"/>
    <x v="335"/>
    <x v="9"/>
    <s v="Optimal - ECRI 13"/>
    <s v="Open"/>
    <s v="Non-commercial portfolio"/>
    <d v="2021-05-03T00:00:00"/>
    <d v="2021-05-03T00:00:00"/>
    <d v="2021-07-20T00:00:00"/>
    <x v="240"/>
    <n v="94"/>
  </r>
  <r>
    <x v="12"/>
    <x v="336"/>
    <x v="5"/>
    <s v="Feasibility of a novel nutritional supplement for surgical patients"/>
    <s v="Open"/>
    <s v="Academic/student"/>
    <d v="2021-05-11T00:00:00"/>
    <d v="2021-06-17T00:00:00"/>
    <d v="2021-08-05T00:00:00"/>
    <x v="249"/>
    <n v="87"/>
  </r>
  <r>
    <x v="12"/>
    <x v="337"/>
    <x v="9"/>
    <s v="MRI in randomised cohorts of asymptomatic AS"/>
    <s v="Open"/>
    <s v="Non-commercial portfolio"/>
    <d v="2021-05-25T00:00:00"/>
    <d v="2021-05-25T00:00:00"/>
    <d v="2021-08-26T00:00:00"/>
    <x v="124"/>
    <n v="93"/>
  </r>
  <r>
    <x v="12"/>
    <x v="338"/>
    <x v="12"/>
    <s v="Giant PANDA"/>
    <s v="Open"/>
    <s v="Non-commercial portfolio"/>
    <d v="2021-06-15T00:00:00"/>
    <d v="2021-06-15T00:00:00"/>
    <d v="2021-08-03T00:00:00"/>
    <x v="53"/>
    <n v="91"/>
  </r>
  <r>
    <x v="12"/>
    <x v="339"/>
    <x v="12"/>
    <s v="IMPART"/>
    <s v="Open"/>
    <s v="Non-commercial portfolio"/>
    <d v="2021-06-21T00:00:00"/>
    <d v="2021-06-21T00:00:00"/>
    <d v="2021-09-14T00:00:00"/>
    <x v="53"/>
    <n v="85"/>
  </r>
  <r>
    <x v="12"/>
    <x v="340"/>
    <x v="9"/>
    <s v="Psychological Implications of Kaftrio for patients with CF (Part 1)"/>
    <s v="Open"/>
    <s v="Non-commercial non-portfolio"/>
    <d v="2021-07-02T00:00:00"/>
    <d v="2021-07-02T00:00:00"/>
    <d v="2021-08-04T00:00:00"/>
    <x v="22"/>
    <n v="33"/>
  </r>
  <r>
    <x v="12"/>
    <x v="341"/>
    <x v="9"/>
    <s v="EMMACE XXL"/>
    <s v="Open"/>
    <s v="Non-commercial portfolio"/>
    <d v="2021-07-07T00:00:00"/>
    <d v="2021-07-14T00:00:00"/>
    <d v="2021-09-08T00:00:00"/>
    <x v="250"/>
    <n v="64"/>
  </r>
  <r>
    <x v="12"/>
    <x v="342"/>
    <x v="7"/>
    <s v="OCTAVE-DUO"/>
    <s v="Open"/>
    <s v="Non-commercial portfolio"/>
    <d v="2021-07-12T00:00:00"/>
    <d v="2021-08-23T00:00:00"/>
    <d v="2021-09-21T00:00:00"/>
    <x v="251"/>
    <n v="78"/>
  </r>
  <r>
    <x v="12"/>
    <x v="343"/>
    <x v="9"/>
    <s v="Optimising Heart Rate for Contractility in patients with pacemaker devices "/>
    <s v="Open"/>
    <s v="UNASIGNED"/>
    <d v="2022-03-11T00:00:00"/>
    <d v="2022-03-11T00:00:00"/>
    <d v="2022-06-09T00:00:00"/>
    <x v="252"/>
    <n v="90"/>
  </r>
  <r>
    <x v="12"/>
    <x v="344"/>
    <x v="2"/>
    <s v="Identifying the barriers and enablers in the implementation of pharmacogenomic testing (PGx) for older people in secondary care"/>
    <s v="Open"/>
    <s v="Academic/student"/>
    <d v="2022-03-23T00:00:00"/>
    <d v="2022-04-05T00:00:00"/>
    <d v="2022-05-25T00:00:00"/>
    <x v="253"/>
    <n v="63"/>
  </r>
  <r>
    <x v="12"/>
    <x v="345"/>
    <x v="9"/>
    <s v="AtOM-CF Study (Part 1)"/>
    <s v="Open"/>
    <s v="Non-commercial portfolio"/>
    <d v="2022-05-11T00:00:00"/>
    <d v="2022-05-19T00:00:00"/>
    <d v="2022-06-06T00:00:00"/>
    <x v="254"/>
    <n v="26"/>
  </r>
  <r>
    <x v="12"/>
    <x v="346"/>
    <x v="9"/>
    <s v="Predicting pacemaker-related LVSD"/>
    <s v="Open"/>
    <s v="Non-commercial portfolio"/>
    <d v="2022-05-12T00:00:00"/>
    <d v="2022-05-12T00:00:00"/>
    <d v="2022-06-15T00:00:00"/>
    <x v="255"/>
    <n v="3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s v="CO19/109364"/>
    <x v="0"/>
    <s v="Project site in setup"/>
    <d v="2019-08-20T00:00:00"/>
    <d v="2022-04-28T00:00:00"/>
    <s v="Non-commercial portfolio"/>
    <s v="NOSTRA-Feasibility Study, Version 1.0, 30 July 2018"/>
    <s v=""/>
    <s v=""/>
    <s v="211232"/>
    <d v="2023-03-11T00:00:00"/>
    <n v="1299"/>
  </r>
  <r>
    <x v="0"/>
    <s v="GA19/129155"/>
    <x v="1"/>
    <s v="Project site in setup"/>
    <d v="2019-12-27T00:00:00"/>
    <d v="2019-12-27T00:00:00"/>
    <s v="Non-commercial portfolio"/>
    <s v="Tissue markers of Barrett’s oesophagus development &amp; progression"/>
    <s v=""/>
    <s v=""/>
    <s v="251561"/>
    <d v="2023-03-11T00:00:00"/>
    <n v="1170"/>
  </r>
  <r>
    <x v="0"/>
    <s v="RM20/129532"/>
    <x v="2"/>
    <s v="Project site in setup"/>
    <d v="2020-02-25T00:00:00"/>
    <d v="2021-05-13T00:00:00"/>
    <s v="Non-commercial portfolio"/>
    <s v="The PIONEER Trial"/>
    <s v=""/>
    <s v=""/>
    <s v="274104"/>
    <d v="2023-03-11T00:00:00"/>
    <n v="1110"/>
  </r>
  <r>
    <x v="0"/>
    <s v="MO20/28207"/>
    <x v="0"/>
    <s v="Project site in setup"/>
    <d v="2020-02-27T00:00:00"/>
    <d v="2021-01-01T00:00:00"/>
    <s v="Non-commercial portfolio"/>
    <s v="TRACC - Tracking mutations in cell free tumour DNA to predict Relapse in Early Colorectal Cancer"/>
    <s v=""/>
    <s v=""/>
    <s v="177719"/>
    <d v="2023-03-11T00:00:00"/>
    <n v="1108"/>
  </r>
  <r>
    <x v="0"/>
    <s v="DT20/129877"/>
    <x v="3"/>
    <s v="Project site in setup"/>
    <d v="2020-06-03T00:00:00"/>
    <d v="2021-08-25T00:00:00"/>
    <s v="Non-commercial non-portfolio"/>
    <s v="Using linked dental and medical datasets to assess disease trajectory of periodontal disease and confirm the quality and validity of dental patient records for research"/>
    <s v="5th Feb 2021 - Requested study update "/>
    <s v="LIP Complete - awaiting CSU Approval on OneForm"/>
    <s v="277767"/>
    <d v="2023-03-11T00:00:00"/>
    <n v="1011"/>
  </r>
  <r>
    <x v="0"/>
    <s v="CO21/123671"/>
    <x v="0"/>
    <s v="Project site in setup"/>
    <d v="2021-01-22T00:00:00"/>
    <d v="2021-01-22T00:00:00"/>
    <s v="UNASIGNED"/>
    <s v="OPSCC"/>
    <s v=""/>
    <s v="KSS Approvals"/>
    <s v="254356"/>
    <d v="2023-03-11T00:00:00"/>
    <n v="778"/>
  </r>
  <r>
    <x v="0"/>
    <s v="OG21/108659"/>
    <x v="4"/>
    <s v="Project site in setup"/>
    <d v="2021-05-07T00:00:00"/>
    <d v="2021-07-05T00:00:00"/>
    <s v="Non-commercial non-portfolio"/>
    <s v="CSP Registry"/>
    <s v=""/>
    <s v="LIP Complete, awaiting approval/s"/>
    <s v="246295"/>
    <d v="2023-03-11T00:00:00"/>
    <n v="673"/>
  </r>
  <r>
    <x v="0"/>
    <s v="HP21/142118"/>
    <x v="5"/>
    <s v="Project site in setup"/>
    <d v="2021-06-10T00:00:00"/>
    <d v="2021-10-20T00:00:00"/>
    <s v="Non-commercial non-portfolio"/>
    <s v="A pan cancer programme of tumour typing (version 1)"/>
    <s v=""/>
    <s v="Acknowledgement of study sent"/>
    <s v="294661"/>
    <d v="2023-03-11T00:00:00"/>
    <n v="639"/>
  </r>
  <r>
    <x v="0"/>
    <s v="ED21/126335"/>
    <x v="6"/>
    <s v="Project site in setup"/>
    <d v="2021-06-28T00:00:00"/>
    <d v="2021-08-18T00:00:00"/>
    <s v="Non-commercial portfolio"/>
    <s v="Online guided self-help for binge eating in adults with T2 diabetes"/>
    <s v=""/>
    <s v="Ack email forwarded to MK to send."/>
    <s v="281001"/>
    <d v="2023-03-11T00:00:00"/>
    <n v="621"/>
  </r>
  <r>
    <x v="0"/>
    <s v="ED21/142464"/>
    <x v="6"/>
    <s v="Project site in setup"/>
    <d v="2021-06-29T00:00:00"/>
    <d v="2021-06-29T00:00:00"/>
    <s v="UNASIGNED"/>
    <s v="WAYLIVRA Post-Authorisation Safety Study (PASS) and Product Registry"/>
    <s v=""/>
    <s v="contract appears modified but not final from sponsor, for BB to rev once sponsor confirms final version "/>
    <s v="289319"/>
    <d v="2023-03-11T00:00:00"/>
    <n v="620"/>
  </r>
  <r>
    <x v="0"/>
    <s v="ME21/143630"/>
    <x v="6"/>
    <s v="Project site in setup"/>
    <d v="2021-07-10T00:00:00"/>
    <d v="2021-08-24T00:00:00"/>
    <s v="Non-commercial non-portfolio"/>
    <s v="Patient Transport Services for people with memory problems"/>
    <s v="PhD project"/>
    <s v="SA registered, MK to send ACK email and conduct QC"/>
    <s v="296618"/>
    <d v="2023-03-11T00:00:00"/>
    <n v="609"/>
  </r>
  <r>
    <x v="0"/>
    <s v="RD21/140772"/>
    <x v="7"/>
    <s v="Project site in setup"/>
    <d v="2021-07-26T00:00:00"/>
    <d v="2021-11-03T00:00:00"/>
    <s v="Non-commercial portfolio"/>
    <s v="Real-World Evidence for qMRI in Crohn's"/>
    <s v=""/>
    <s v="Ack email sent to Mark Harrison - waiting on  a copy of the localised OID to be used as agreement"/>
    <s v="284949"/>
    <d v="2023-03-11T00:00:00"/>
    <n v="593"/>
  </r>
  <r>
    <x v="0"/>
    <s v="CO21/127216"/>
    <x v="0"/>
    <s v="Project site in setup"/>
    <d v="2021-07-27T00:00:00"/>
    <d v="2021-11-18T00:00:00"/>
    <s v="Non-commercial portfolio"/>
    <s v="Hamlet.rt : Evaluation of Machine Learning in Radiation Oncology"/>
    <s v=""/>
    <s v="Ack email sent, awaiting docs for complete LIP."/>
    <s v="232333"/>
    <d v="2023-03-11T00:00:00"/>
    <n v="592"/>
  </r>
  <r>
    <x v="0"/>
    <s v="HP21/144955"/>
    <x v="5"/>
    <s v="Project site in setup"/>
    <d v="2021-10-07T00:00:00"/>
    <d v="2021-10-07T00:00:00"/>
    <s v="Non-commercial non-portfolio"/>
    <s v="DERMATLAS"/>
    <s v=""/>
    <s v="DSS Complete as evidenced in Correspondence folder - awaiting OneForm Approvals."/>
    <s v="304621"/>
    <d v="2023-03-11T00:00:00"/>
    <n v="520"/>
  </r>
  <r>
    <x v="0"/>
    <s v="MO22/140908"/>
    <x v="0"/>
    <s v="Project site in setup"/>
    <d v="2021-12-06T00:00:00"/>
    <d v="2021-12-06T00:00:00"/>
    <s v="Non-commercial portfolio"/>
    <s v="REFINE"/>
    <s v=""/>
    <s v=""/>
    <s v="298208"/>
    <d v="2023-03-11T00:00:00"/>
    <n v="460"/>
  </r>
  <r>
    <x v="0"/>
    <s v="ED21/145566"/>
    <x v="8"/>
    <s v="Project site in setup"/>
    <d v="2021-12-10T00:00:00"/>
    <d v="2021-12-10T00:00:00"/>
    <s v="Commercial portfolio"/>
    <s v="HbA1c Variation Study"/>
    <s v=""/>
    <s v=""/>
    <s v="306497"/>
    <d v="2023-03-11T00:00:00"/>
    <n v="456"/>
  </r>
  <r>
    <x v="0"/>
    <s v="ME22/106889"/>
    <x v="9"/>
    <s v="Project site in setup"/>
    <d v="2022-01-10T00:00:00"/>
    <d v="2022-01-26T00:00:00"/>
    <s v="UNASIGNED"/>
    <s v="Evidence-based improvement in communication between people living with dementia and family, health and social care providers. ‘VideOing to Improve Communication through Education', VOICE2. "/>
    <s v=""/>
    <s v="Jade Mccann will assign R&amp;I study lead. Email sent"/>
    <s v="307895"/>
    <d v="2023-03-11T00:00:00"/>
    <n v="425"/>
  </r>
  <r>
    <x v="0"/>
    <s v="HM22/143808"/>
    <x v="0"/>
    <s v="Project site in setup"/>
    <d v="2022-01-14T00:00:00"/>
    <d v="2022-01-14T00:00:00"/>
    <s v="Commercial non-portfolio"/>
    <s v="Multiple Myeloma: Lemzoparlimab (TJ011133) as Monotherapy and in  Combination with Anti-Myeloma Regimens in Subjects with  Relapsed/Refractory Multiple Myeloma"/>
    <s v=""/>
    <s v="R&amp;I Ack email sent - awaiting Jade to assign to an R&amp;I Coordinator"/>
    <s v="300003"/>
    <d v="2023-03-11T00:00:00"/>
    <n v="421"/>
  </r>
  <r>
    <x v="0"/>
    <s v="NE22/129049"/>
    <x v="10"/>
    <s v="Project site in setup"/>
    <d v="2022-02-09T00:00:00"/>
    <d v="2022-02-09T00:00:00"/>
    <s v="Non-commercial portfolio"/>
    <s v="Metoclopramide for Avoiding Pneumonia after Stroke (MAPS-2) Trial"/>
    <s v=""/>
    <s v="R&amp;I Ack email sent - awaiting Jade to assign R&amp;I Coordinator"/>
    <s v="290474"/>
    <d v="2023-03-11T00:00:00"/>
    <n v="395"/>
  </r>
  <r>
    <x v="0"/>
    <s v="CD22/27341"/>
    <x v="2"/>
    <s v="Project site in setup"/>
    <d v="2022-02-14T00:00:00"/>
    <d v="2022-02-23T00:00:00"/>
    <s v="Non-commercial portfolio"/>
    <s v="EVAREST"/>
    <s v=""/>
    <s v=""/>
    <s v="162119"/>
    <d v="2023-03-11T00:00:00"/>
    <n v="390"/>
  </r>
  <r>
    <x v="0"/>
    <s v="CG22/142642"/>
    <x v="8"/>
    <s v="Project site in setup"/>
    <d v="2022-02-21T00:00:00"/>
    <d v="2022-02-21T00:00:00"/>
    <s v="Non-commercial portfolio"/>
    <s v="Adult SMA REACH Study "/>
    <s v=""/>
    <s v="R&amp;I Ack email sent - awaiting Jade to assign R&amp;I Coordinator"/>
    <s v="298064"/>
    <d v="2023-03-11T00:00:00"/>
    <n v="383"/>
  </r>
  <r>
    <x v="0"/>
    <s v="RR22/148161"/>
    <x v="2"/>
    <s v="Project site in setup"/>
    <d v="2022-02-28T00:00:00"/>
    <d v="2022-03-21T00:00:00"/>
    <s v="Non-commercial portfolio"/>
    <s v="Understanding vasculitis health services delivery"/>
    <s v=""/>
    <s v=""/>
    <s v="293570"/>
    <d v="2023-03-11T00:00:00"/>
    <n v="376"/>
  </r>
  <r>
    <x v="0"/>
    <s v="GA22/144122"/>
    <x v="1"/>
    <s v="Project site in setup"/>
    <d v="2022-03-10T00:00:00"/>
    <d v="2022-03-10T00:00:00"/>
    <s v="Non-commercial portfolio"/>
    <s v="Quality of life and home parenteral nutrition version 1"/>
    <s v=""/>
    <s v="R&amp;I Ack email sent - Awaiting Jade to assign R&amp;I Lead"/>
    <s v="297366"/>
    <d v="2023-03-11T00:00:00"/>
    <n v="366"/>
  </r>
  <r>
    <x v="0"/>
    <s v="GS22/123171"/>
    <x v="1"/>
    <s v="Project site in setup"/>
    <d v="2022-03-24T00:00:00"/>
    <d v="2022-03-29T00:00:00"/>
    <s v="Non-commercial portfolio"/>
    <s v="LaCeS2"/>
    <s v=""/>
    <s v="R&amp;I Ack email sent - Jade R&amp;I Lead confirmed via email - to QC moving forward"/>
    <s v="291081"/>
    <d v="2023-03-11T00:00:00"/>
    <n v="352"/>
  </r>
  <r>
    <x v="0"/>
    <s v="GS22/147205"/>
    <x v="8"/>
    <s v="Project site in setup"/>
    <d v="2022-03-24T00:00:00"/>
    <d v="2022-03-24T00:00:00"/>
    <s v="Non-commercial portfolio"/>
    <s v="POLARIS."/>
    <s v=""/>
    <s v="R&amp;I Ack email sent - Jade assigned Abbie Edwards R&amp;I Lead to QC Moving forward"/>
    <s v="307764"/>
    <d v="2023-03-11T00:00:00"/>
    <n v="352"/>
  </r>
  <r>
    <x v="0"/>
    <s v="DT22/149359"/>
    <x v="3"/>
    <s v="Project site in setup"/>
    <d v="2022-04-07T00:00:00"/>
    <d v="2022-04-28T00:00:00"/>
    <s v="Non-commercial non-portfolio"/>
    <s v="Important outcomes for young people/parents for tooth transplantation"/>
    <s v=""/>
    <s v="R&amp;I Ack email sent - awaiting Jade to assign R&amp;I Lead Coordinator"/>
    <s v="277086"/>
    <d v="2023-03-11T00:00:00"/>
    <n v="338"/>
  </r>
  <r>
    <x v="0"/>
    <s v="PT22/149800"/>
    <x v="9"/>
    <s v="Project site in setup"/>
    <d v="2022-04-25T00:00:00"/>
    <d v="2022-04-25T00:00:00"/>
    <s v="Academic/student"/>
    <s v="Therapeutic alliance development in physiotherapy and stroke"/>
    <s v=""/>
    <s v="R&amp;I Ack email sent - Awaiting Jade to assign R&amp;I Lead."/>
    <s v="310115"/>
    <d v="2023-03-11T00:00:00"/>
    <n v="320"/>
  </r>
  <r>
    <x v="0"/>
    <s v="CG22/147966"/>
    <x v="11"/>
    <s v="Project site in setup"/>
    <d v="2022-05-16T00:00:00"/>
    <d v="2022-05-16T00:00:00"/>
    <s v="Commercial portfolio"/>
    <s v="A Study to Evaluate SAGE-718 Effect on Cognitive Function in Participants with Huntington’s Disease"/>
    <s v=""/>
    <s v="R&amp;I Ack email sent - Awaiting Jade to assign R&amp;I Lead."/>
    <s v="1004868"/>
    <d v="2023-03-11T00:00:00"/>
    <n v="299"/>
  </r>
  <r>
    <x v="0"/>
    <s v="RM22/150661"/>
    <x v="2"/>
    <s v="Project site in setup"/>
    <d v="2022-06-22T00:00:00"/>
    <d v="2022-06-22T00:00:00"/>
    <s v="Commercial portfolio"/>
    <s v="ENDURE"/>
    <s v=""/>
    <s v="R&amp;I Ack email sent - R&amp;I Coordinator to QC Moving forward"/>
    <s v="1005861"/>
    <d v="2023-03-11T00:00:00"/>
    <n v="262"/>
  </r>
  <r>
    <x v="1"/>
    <s v="GU19/125925"/>
    <x v="6"/>
    <s v="Project site in setup"/>
    <d v="2019-08-22T00:00:00"/>
    <d v="2022-05-12T00:00:00"/>
    <s v="Non-commercial portfolio"/>
    <s v="MYSTIC - (Me-swab)"/>
    <s v="Grant application submitted Dec 2021"/>
    <s v=""/>
    <s v=""/>
    <d v="2023-03-11T00:00:00"/>
    <n v="1297"/>
  </r>
  <r>
    <x v="1"/>
    <s v="PL21/142319"/>
    <x v="12"/>
    <s v="Project site in setup"/>
    <d v="2021-06-18T00:00:00"/>
    <d v="2021-06-18T00:00:00"/>
    <s v="Non-commercial non-portfolio"/>
    <s v="Novel MRI for Diagnosing Erb’s Palsy  Injuries"/>
    <s v=""/>
    <s v=""/>
    <s v="298941"/>
    <d v="2023-03-11T00:00:00"/>
    <n v="631"/>
  </r>
  <r>
    <x v="2"/>
    <s v="CO20/125130"/>
    <x v="0"/>
    <s v="Project site in setup"/>
    <d v="2020-12-10T00:00:00"/>
    <d v="2020-12-10T00:00:00"/>
    <s v="Non-commercial portfolio"/>
    <s v="Phase II Trial of Trimodality Therapy +/- Durvalumab in Bladder Cancer BL13"/>
    <s v="Liam Confirmed that this study will be done on OneForm 10/12/2020"/>
    <s v="Awaiting approvals "/>
    <s v="261447"/>
    <d v="2023-03-11T00:00:00"/>
    <n v="821"/>
  </r>
  <r>
    <x v="2"/>
    <s v="MO21/124071"/>
    <x v="0"/>
    <s v="Project site in setup"/>
    <d v="2021-04-09T00:00:00"/>
    <d v="2021-05-17T00:00:00"/>
    <s v="Non-commercial portfolio"/>
    <s v="WE SURE CAN"/>
    <s v=""/>
    <s v="Sent to MK for initial contract review, LIP Complete"/>
    <s v="296485"/>
    <d v="2023-03-11T00:00:00"/>
    <n v="701"/>
  </r>
  <r>
    <x v="2"/>
    <s v="CO22/148346"/>
    <x v="0"/>
    <s v="Project site in setup"/>
    <d v="2022-04-21T00:00:00"/>
    <d v="2022-05-05T00:00:00"/>
    <s v="Non-commercial portfolio"/>
    <s v="atomCAT2 - Anal cancer outcome modelling using distributed learning"/>
    <s v=""/>
    <s v=""/>
    <s v="303103"/>
    <d v="2023-03-11T00:00:00"/>
    <n v="324"/>
  </r>
  <r>
    <x v="3"/>
    <s v="PC19/113146"/>
    <x v="0"/>
    <s v="Project site in setup"/>
    <d v="2019-09-30T00:00:00"/>
    <d v="2019-10-10T00:00:00"/>
    <s v="Non-commercial portfolio"/>
    <s v="Eye Donation from Palliative care and Hospice care settings "/>
    <s v="Finance Approval_x000a_Date Site Confirmed_x000a_Open To Recruitment"/>
    <s v=""/>
    <s v="256351"/>
    <d v="2023-03-11T00:00:00"/>
    <n v="1258"/>
  </r>
  <r>
    <x v="3"/>
    <s v="OR20/136072"/>
    <x v="12"/>
    <s v="Project site in setup"/>
    <d v="2020-11-11T00:00:00"/>
    <d v="2021-01-12T00:00:00"/>
    <s v="Non-commercial non-portfolio"/>
    <s v="QoL following a Lower Limb Reconstructive Procedure"/>
    <s v=""/>
    <s v=""/>
    <s v="269088"/>
    <d v="2023-03-11T00:00:00"/>
    <n v="850"/>
  </r>
  <r>
    <x v="3"/>
    <s v="PA21/139900"/>
    <x v="13"/>
    <s v="Project site in setup"/>
    <d v="2021-06-14T00:00:00"/>
    <d v="2021-06-14T00:00:00"/>
    <s v="Non-commercial portfolio"/>
    <s v="PRESSURE"/>
    <s v=""/>
    <s v="CCC Email Sent"/>
    <s v="289545"/>
    <d v="2023-03-11T00:00:00"/>
    <n v="635"/>
  </r>
  <r>
    <x v="4"/>
    <s v="EN19/121004"/>
    <x v="14"/>
    <s v="Project site in setup"/>
    <d v="2019-08-20T00:00:00"/>
    <d v="2019-11-19T00:00:00"/>
    <s v="Non-commercial portfolio"/>
    <s v="(MOSES)"/>
    <s v=""/>
    <s v="study set-up was halted - need to reach out for an update"/>
    <s v="256047"/>
    <d v="2023-03-11T00:00:00"/>
    <n v="1299"/>
  </r>
  <r>
    <x v="4"/>
    <s v="OG19/106473"/>
    <x v="4"/>
    <s v="Project site in setup"/>
    <d v="2019-12-18T00:00:00"/>
    <d v="2020-01-08T00:00:00"/>
    <s v="Non-commercial portfolio"/>
    <s v="Routine testing for Group B Streptococcus"/>
    <s v=""/>
    <s v="awaiting o/s study info / awaiting KSS / requested initial contract review from BB"/>
    <s v="263682"/>
    <d v="2023-03-11T00:00:00"/>
    <n v="1179"/>
  </r>
  <r>
    <x v="4"/>
    <s v="ID21/118158"/>
    <x v="6"/>
    <s v="Project site in setup"/>
    <d v="2021-01-18T00:00:00"/>
    <d v="2021-03-16T00:00:00"/>
    <s v="Non-commercial non-portfolio"/>
    <s v="ECARTH"/>
    <s v=""/>
    <s v=""/>
    <s v="252894"/>
    <d v="2023-03-11T00:00:00"/>
    <n v="782"/>
  </r>
  <r>
    <x v="4"/>
    <s v="HM21/133988"/>
    <x v="0"/>
    <s v="Project site in setup"/>
    <d v="2021-03-11T00:00:00"/>
    <d v="2021-03-11T00:00:00"/>
    <s v="Commercial portfolio"/>
    <s v="KRT-232 in Combination with Acalabrutinib in Relapsed/Refractory DLBCL or Relapsed/Refractory CLL"/>
    <s v="Contracts/budget contact: L.GordonSmith@Medpace.com (Lucy Gordon Smith)"/>
    <s v="research team not yet able to start set up"/>
    <s v="289212"/>
    <d v="2023-03-11T00:00:00"/>
    <n v="730"/>
  </r>
  <r>
    <x v="4"/>
    <s v="PL21/135225"/>
    <x v="12"/>
    <s v="Project site in setup"/>
    <d v="2021-03-30T00:00:00"/>
    <d v="2021-03-30T00:00:00"/>
    <s v="Non-commercial portfolio"/>
    <s v="AboutFace"/>
    <s v="Emailed Matthew to confirm OneForm details, and to advise that a Local contact based at LTHT may be required in order to set-up a OF account and apply for the CSU approval required. 13/4/21_x000a__x000a_Clean IRAS form and update on CSU approval requested 21/1/22 "/>
    <s v="Awaiting OneForm Approvals"/>
    <s v="275650"/>
    <d v="2023-03-11T00:00:00"/>
    <n v="711"/>
  </r>
  <r>
    <x v="4"/>
    <s v="NE21/140299"/>
    <x v="10"/>
    <s v="Project site in setup"/>
    <d v="2021-04-01T00:00:00"/>
    <d v="2021-04-01T00:00:00"/>
    <s v="Non-commercial portfolio"/>
    <s v="CARE pilot trial"/>
    <s v=""/>
    <s v="Awaiting information from local team  "/>
    <s v="289197"/>
    <d v="2023-03-11T00:00:00"/>
    <n v="709"/>
  </r>
  <r>
    <x v="4"/>
    <s v="NE21/136695"/>
    <x v="10"/>
    <s v="Project site in setup"/>
    <d v="2021-04-08T00:00:00"/>
    <d v="2021-04-14T00:00:00"/>
    <s v="Non-commercial portfolio"/>
    <s v="FASTEST Trial - Version 6.0 - 06-May-2020"/>
    <s v=""/>
    <s v="LIP complete, provided info ONE FORM, awaiting KSS Approvals"/>
    <s v="287169"/>
    <d v="2023-03-11T00:00:00"/>
    <n v="702"/>
  </r>
  <r>
    <x v="4"/>
    <s v="HM20/134457"/>
    <x v="0"/>
    <s v="Project site in setup"/>
    <d v="2021-05-28T00:00:00"/>
    <d v="2021-05-28T00:00:00"/>
    <s v="Non-commercial non-portfolio"/>
    <s v="ProMMise"/>
    <s v=""/>
    <s v="awaiting o/s study info"/>
    <s v="1003553"/>
    <d v="2023-03-11T00:00:00"/>
    <n v="652"/>
  </r>
  <r>
    <x v="4"/>
    <s v="CO21/107489"/>
    <x v="0"/>
    <s v="Project site in setup"/>
    <d v="2021-06-24T00:00:00"/>
    <d v="2021-07-13T00:00:00"/>
    <s v="Non-commercial portfolio"/>
    <s v="PROTECTOR"/>
    <s v=""/>
    <s v="Zaz spoke to Nazya - confirmed OneForm pre-requisites appear to have been met - OID to be used as agreement."/>
    <s v="237992"/>
    <d v="2023-03-11T00:00:00"/>
    <n v="625"/>
  </r>
  <r>
    <x v="4"/>
    <s v="NE21/143118"/>
    <x v="10"/>
    <s v="Project site in setup"/>
    <d v="2021-07-22T00:00:00"/>
    <d v="2021-11-25T00:00:00"/>
    <s v="UNASIGNED"/>
    <s v="PreSize Neurovascular: Real-World Evaluation"/>
    <s v=""/>
    <s v="SA registered - MK to send ACK email"/>
    <s v="296470"/>
    <d v="2023-03-11T00:00:00"/>
    <n v="597"/>
  </r>
  <r>
    <x v="4"/>
    <s v="RD21/134801"/>
    <x v="7"/>
    <s v="Project site in setup"/>
    <d v="2021-07-26T00:00:00"/>
    <d v="2021-07-26T00:00:00"/>
    <s v="Non-commercial portfolio"/>
    <s v="SENTINUS "/>
    <s v="Breast Screening Research email: leedsth-tr.breastscreeningresearch@nhs.net"/>
    <s v="LIP Complete - Awaiting Approvals - Forwarded to MK for initial review."/>
    <s v="274252"/>
    <d v="2023-03-11T00:00:00"/>
    <n v="593"/>
  </r>
  <r>
    <x v="4"/>
    <s v="HM21/142085"/>
    <x v="0"/>
    <s v="Project site in setup"/>
    <d v="2021-08-27T00:00:00"/>
    <d v="2021-09-01T00:00:00"/>
    <s v="Commercial portfolio"/>
    <s v="NTLA101"/>
    <s v=""/>
    <s v="ack sent QC done, 1st draft CTA to rev  update: study team not able to start set up yet"/>
    <s v="1003829"/>
    <d v="2023-03-11T00:00:00"/>
    <n v="561"/>
  </r>
  <r>
    <x v="4"/>
    <s v="HM22/136549"/>
    <x v="0"/>
    <s v="Project site in setup"/>
    <d v="2021-09-28T00:00:00"/>
    <d v="2022-01-20T00:00:00"/>
    <s v="Commercial portfolio"/>
    <s v="Asciminib evaluation in previously treated CML patients"/>
    <s v="SJUH is main site, but LGI local page is being used as the SJUH page cannot be edited as its under different ownership + EDGE wont allow creation of another SJUH local page."/>
    <s v="Study registered but unassigned untill Jade confirms(R&amp;I coordinator), email not yet sent"/>
    <s v="302263"/>
    <d v="2023-03-11T00:00:00"/>
    <n v="529"/>
  </r>
  <r>
    <x v="4"/>
    <s v="HM21/140955"/>
    <x v="0"/>
    <s v="Project site in setup"/>
    <d v="2021-10-01T00:00:00"/>
    <d v="2021-10-06T00:00:00"/>
    <s v="Commercial portfolio"/>
    <s v="CARTITUDE-5"/>
    <s v=""/>
    <s v="SA registered and sent ACK email / awaiting Del Log / awaiting KSS"/>
    <s v="300133"/>
    <d v="2023-03-11T00:00:00"/>
    <n v="526"/>
  </r>
  <r>
    <x v="4"/>
    <s v="HM21/122661"/>
    <x v="0"/>
    <s v="Project site in setup"/>
    <d v="2021-11-04T00:00:00"/>
    <d v="2021-11-04T00:00:00"/>
    <s v="Non-commercial portfolio"/>
    <s v="REMoDL-A"/>
    <s v=""/>
    <s v=""/>
    <s v="266600"/>
    <d v="2023-03-11T00:00:00"/>
    <n v="492"/>
  </r>
  <r>
    <x v="4"/>
    <s v="CD21/123765"/>
    <x v="2"/>
    <s v="Project site in setup"/>
    <d v="2021-11-10T00:00:00"/>
    <d v="2021-11-10T00:00:00"/>
    <s v="Non-commercial portfolio"/>
    <s v="VIP Study"/>
    <s v=""/>
    <s v=""/>
    <s v="255677"/>
    <d v="2023-03-11T00:00:00"/>
    <n v="486"/>
  </r>
  <r>
    <x v="4"/>
    <s v="RR21/144074"/>
    <x v="11"/>
    <s v="Project site in setup"/>
    <d v="2021-11-26T00:00:00"/>
    <d v="2021-11-26T00:00:00"/>
    <s v="Non-commercial portfolio"/>
    <s v="Joint Pain in Long COVID"/>
    <s v=""/>
    <s v="R&amp;I Study Ack email sent - Rita to complete QC moving forwards"/>
    <s v="297393"/>
    <d v="2023-03-11T00:00:00"/>
    <n v="470"/>
  </r>
  <r>
    <x v="4"/>
    <s v="PM21/142154"/>
    <x v="10"/>
    <s v="Project site in setup"/>
    <d v="2021-12-06T00:00:00"/>
    <d v="2021-12-14T00:00:00"/>
    <s v="Non-commercial portfolio"/>
    <s v="RADICAL: RFD for chronic and moderate to severe low back pain"/>
    <s v=""/>
    <s v="SA registered - to be assigned a coordinator"/>
    <s v="285322"/>
    <d v="2023-03-11T00:00:00"/>
    <n v="460"/>
  </r>
  <r>
    <x v="4"/>
    <s v="NE21/123728"/>
    <x v="10"/>
    <s v="Project site in setup"/>
    <d v="2021-12-21T00:00:00"/>
    <d v="2021-12-21T00:00:00"/>
    <s v="Non-commercial portfolio"/>
    <s v="TICH-3"/>
    <s v=""/>
    <s v="R&amp;I Acknowledgement email sent - awaiting confirmation of R&amp;I Lead to move forward"/>
    <s v="297457"/>
    <d v="2023-03-11T00:00:00"/>
    <n v="445"/>
  </r>
  <r>
    <x v="4"/>
    <s v="RL22/145785"/>
    <x v="1"/>
    <s v="Project site in setup"/>
    <d v="2022-01-05T00:00:00"/>
    <d v="2022-01-13T00:00:00"/>
    <s v="Commercial portfolio"/>
    <s v="A PAES study in imlifidase desensitised kidney transplant patients"/>
    <s v=""/>
    <s v="Study registered but unassigned untill Jade confirms(R&amp;I coordinator), email sent"/>
    <s v="306960"/>
    <d v="2023-03-11T00:00:00"/>
    <n v="430"/>
  </r>
  <r>
    <x v="4"/>
    <s v="RM22/142629"/>
    <x v="2"/>
    <s v="Project site in setup"/>
    <d v="2022-01-24T00:00:00"/>
    <d v="2022-02-03T00:00:00"/>
    <s v="Commercial portfolio"/>
    <s v="M19-771"/>
    <s v=""/>
    <s v="R&amp;I Ack email sent - awaiting Jade to assign to a coordinator."/>
    <s v="1004477"/>
    <d v="2023-03-11T00:00:00"/>
    <n v="411"/>
  </r>
  <r>
    <x v="4"/>
    <s v="UR22/145126"/>
    <x v="1"/>
    <s v="Project site in setup"/>
    <d v="2022-01-28T00:00:00"/>
    <d v="2022-02-03T00:00:00"/>
    <s v="Non-commercial portfolio"/>
    <s v="FINESSE Study"/>
    <s v=""/>
    <s v="R&amp;I acknowledgment email sent/awaiting Jade to assign to a Coordinator"/>
    <s v="1004290"/>
    <d v="2023-03-11T00:00:00"/>
    <n v="407"/>
  </r>
  <r>
    <x v="4"/>
    <s v="GS22/148576"/>
    <x v="1"/>
    <s v="Project site in setup"/>
    <d v="2022-03-24T00:00:00"/>
    <d v="2022-03-24T00:00:00"/>
    <s v="Commercial portfolio"/>
    <s v="CLOUDS Study"/>
    <s v=""/>
    <s v=""/>
    <s v="301896"/>
    <d v="2023-03-11T00:00:00"/>
    <n v="352"/>
  </r>
  <r>
    <x v="4"/>
    <s v="NE20/100545"/>
    <x v="10"/>
    <s v="Project site in setup"/>
    <d v="2022-05-09T00:00:00"/>
    <d v="2022-05-10T00:00:00"/>
    <s v="Non-commercial portfolio"/>
    <s v="StarMS"/>
    <s v=""/>
    <s v="R&amp;I Ack email sent - awaiting Jade to assign R&amp;I Lead."/>
    <s v="265127"/>
    <d v="2023-03-11T00:00:00"/>
    <n v="306"/>
  </r>
  <r>
    <x v="4"/>
    <s v="MW22/97824"/>
    <x v="4"/>
    <s v="Project site in setup"/>
    <d v="2022-05-11T00:00:00"/>
    <d v="2022-05-11T00:00:00"/>
    <s v="Non-commercial portfolio"/>
    <s v="Born and Bred In (BaBi) (previously named BiB4All)"/>
    <s v=""/>
    <s v="R&amp;I Ack email sent - awaiting Jade to assign R&amp;I Lead"/>
    <s v="226266"/>
    <d v="2023-03-11T00:00:00"/>
    <n v="304"/>
  </r>
  <r>
    <x v="5"/>
    <s v="HM20/118535"/>
    <x v="0"/>
    <s v="Project site in setup"/>
    <d v="2020-09-23T00:00:00"/>
    <d v="2021-12-31T00:00:00"/>
    <s v="Non-commercial portfolio"/>
    <s v="ToTem"/>
    <s v="14th Oct 2020 - awaiting LIP, messing in email trails - see correspondence"/>
    <s v=""/>
    <s v="252908"/>
    <d v="2023-03-11T00:00:00"/>
    <n v="899"/>
  </r>
  <r>
    <x v="5"/>
    <s v="GS20/137005"/>
    <x v="1"/>
    <s v="Project site in setup"/>
    <d v="2020-10-23T00:00:00"/>
    <d v="2022-06-13T00:00:00"/>
    <s v="UNASIGNED"/>
    <s v="The Insides System for Chyme Reinfusion"/>
    <s v="Only protocol received, asked Cath M to update with full LIP - see correspondence. R&amp;I Lead will be Sylvia going forward."/>
    <s v="M.Baum fwd docs in personal correspondence - must review"/>
    <s v="279869"/>
    <d v="2023-03-11T00:00:00"/>
    <n v="869"/>
  </r>
  <r>
    <x v="5"/>
    <s v="OP20/137462"/>
    <x v="14"/>
    <s v="Project site in setup"/>
    <d v="2020-11-10T00:00:00"/>
    <d v="2020-11-24T00:00:00"/>
    <s v="Commercial non-portfolio"/>
    <s v="Gene Therapy Trial for Patients with Retinitis Pigmentosa: RPGR"/>
    <s v=""/>
    <s v=""/>
    <s v="286986"/>
    <d v="2023-03-11T00:00:00"/>
    <n v="851"/>
  </r>
  <r>
    <x v="5"/>
    <s v="NE20/124253"/>
    <x v="10"/>
    <s v="Project site in setup"/>
    <d v="2020-12-11T00:00:00"/>
    <d v="2020-12-11T00:00:00"/>
    <s v="Non-commercial portfolio"/>
    <s v="SOS trial: Hyperosmolar therapy in traumatic brain injury"/>
    <s v=""/>
    <s v=""/>
    <s v="260350"/>
    <d v="2023-03-11T00:00:00"/>
    <n v="820"/>
  </r>
  <r>
    <x v="5"/>
    <s v="UR20/137437"/>
    <x v="1"/>
    <s v="Project site in setup"/>
    <d v="2020-12-17T00:00:00"/>
    <d v="2020-12-17T00:00:00"/>
    <s v="Commercial portfolio"/>
    <s v="SunRISe-1"/>
    <s v="contract: ShahzadAlima@prahs.com"/>
    <s v=""/>
    <s v="291570"/>
    <d v="2023-03-11T00:00:00"/>
    <n v="814"/>
  </r>
  <r>
    <x v="5"/>
    <s v="HM21/110346"/>
    <x v="0"/>
    <s v="Project site in setup"/>
    <d v="2020-12-22T00:00:00"/>
    <d v="2020-12-22T00:00:00"/>
    <s v="Non-commercial portfolio"/>
    <s v="Oxford Pre-cancerous Lymphoproliferative Disorders Study"/>
    <s v="educational project"/>
    <s v=""/>
    <s v="242634"/>
    <d v="2023-03-11T00:00:00"/>
    <n v="809"/>
  </r>
  <r>
    <x v="5"/>
    <s v="GA21/138202"/>
    <x v="1"/>
    <s v="Project site in setup"/>
    <d v="2021-01-05T00:00:00"/>
    <d v="2021-02-10T00:00:00"/>
    <s v="Commercial non-portfolio"/>
    <s v="MITIGATE"/>
    <s v="contracts &amp; budget: Aisling Hagan A.Hagan@Medpace.com"/>
    <s v=""/>
    <s v="288140"/>
    <d v="2023-03-11T00:00:00"/>
    <n v="795"/>
  </r>
  <r>
    <x v="5"/>
    <s v="HM21/119589"/>
    <x v="0"/>
    <s v="Project site in setup"/>
    <d v="2021-01-12T00:00:00"/>
    <d v="2021-02-05T00:00:00"/>
    <s v="Non-commercial portfolio"/>
    <s v="RAINBOW"/>
    <s v="approvals are being arranged via OneForm 24/02/2021"/>
    <s v=""/>
    <s v="264348"/>
    <d v="2023-03-11T00:00:00"/>
    <n v="788"/>
  </r>
  <r>
    <x v="5"/>
    <s v="OP21/135564"/>
    <x v="14"/>
    <s v="Project site in setup"/>
    <d v="2021-01-18T00:00:00"/>
    <d v="2021-01-18T00:00:00"/>
    <s v="Commercial portfolio"/>
    <s v="Lumeos Follow-up"/>
    <s v=""/>
    <s v=""/>
    <s v="287029"/>
    <d v="2023-03-11T00:00:00"/>
    <n v="782"/>
  </r>
  <r>
    <x v="5"/>
    <s v="ED21/137839"/>
    <x v="6"/>
    <s v="Project site in setup"/>
    <d v="2021-01-21T00:00:00"/>
    <d v="2021-01-21T00:00:00"/>
    <s v="Commercial portfolio"/>
    <s v="TCH-306"/>
    <s v=""/>
    <s v=""/>
    <s v="289266"/>
    <d v="2023-03-11T00:00:00"/>
    <n v="779"/>
  </r>
  <r>
    <x v="5"/>
    <s v="RL21/138944"/>
    <x v="1"/>
    <s v="Project site in setup"/>
    <d v="2021-02-05T00:00:00"/>
    <d v="2021-11-22T00:00:00"/>
    <s v="Commercial portfolio"/>
    <s v="PIEZO1 in Liver Surgery"/>
    <s v=""/>
    <s v="R&amp;I Ack email sent - Liam to complete QC"/>
    <s v="289032"/>
    <d v="2023-03-11T00:00:00"/>
    <n v="764"/>
  </r>
  <r>
    <x v="5"/>
    <s v="CD21/125095"/>
    <x v="2"/>
    <s v="Project site in setup"/>
    <d v="2021-03-04T00:00:00"/>
    <d v="2021-03-15T00:00:00"/>
    <s v="Non-commercial portfolio"/>
    <s v="CMR versus CT-FFR in CAD"/>
    <s v=""/>
    <s v=""/>
    <s v="258996"/>
    <d v="2023-03-11T00:00:00"/>
    <n v="737"/>
  </r>
  <r>
    <x v="5"/>
    <s v="GA21/121996"/>
    <x v="1"/>
    <s v="Project site in setup"/>
    <d v="2021-03-18T00:00:00"/>
    <d v="2021-03-24T00:00:00"/>
    <s v="Non-commercial non-portfolio"/>
    <s v="Improving the Diagnostic Accuracy of Single-operator Cholangioscopy"/>
    <s v=""/>
    <s v=""/>
    <s v="257606"/>
    <d v="2023-03-11T00:00:00"/>
    <n v="723"/>
  </r>
  <r>
    <x v="5"/>
    <s v="GA21/140322"/>
    <x v="1"/>
    <s v="Project site in setup"/>
    <d v="2021-04-06T00:00:00"/>
    <d v="2022-05-04T00:00:00"/>
    <s v="Commercial portfolio"/>
    <s v="EGIS V1.2 22Feb2021"/>
    <s v=""/>
    <s v="awaiting local approvals / CTA revd. some queries to resolve internally then liaise with CRO"/>
    <s v="294258"/>
    <d v="2023-03-11T00:00:00"/>
    <n v="704"/>
  </r>
  <r>
    <x v="5"/>
    <s v="RL21/137673"/>
    <x v="1"/>
    <s v="Project site in setup"/>
    <d v="2021-04-06T00:00:00"/>
    <d v="2021-04-06T00:00:00"/>
    <s v="Commercial portfolio"/>
    <s v="Phase 2a Study Of Belcesiran in Patients With AATLD"/>
    <s v=""/>
    <s v=""/>
    <s v="289384"/>
    <d v="2023-03-11T00:00:00"/>
    <n v="704"/>
  </r>
  <r>
    <x v="5"/>
    <s v="DT21/140468"/>
    <x v="3"/>
    <s v="Project site in setup"/>
    <d v="2021-04-08T00:00:00"/>
    <d v="2021-04-08T00:00:00"/>
    <s v="Academic/student"/>
    <s v="Dentine production using data from decayed and sound teeth"/>
    <s v="29th April 2021 - Finance? - See correspondence "/>
    <s v=""/>
    <s v="294171"/>
    <d v="2023-03-11T00:00:00"/>
    <n v="702"/>
  </r>
  <r>
    <x v="5"/>
    <s v="MO21/137171"/>
    <x v="0"/>
    <s v="Project site in setup"/>
    <d v="2021-04-14T00:00:00"/>
    <d v="2021-10-04T00:00:00"/>
    <s v="Commercial portfolio"/>
    <s v="Phase III study of Niraparib vs placebo in patients with Breast Cancer"/>
    <s v=""/>
    <s v=""/>
    <s v="290151"/>
    <d v="2023-03-11T00:00:00"/>
    <n v="696"/>
  </r>
  <r>
    <x v="5"/>
    <s v="CO21/138423"/>
    <x v="0"/>
    <s v="Project site in setup"/>
    <d v="2021-04-27T00:00:00"/>
    <d v="2021-04-27T00:00:00"/>
    <s v="Commercial portfolio"/>
    <s v="KEYNOTE-B49"/>
    <s v="budget/contract contact: mandisa.mangwendeza@msd.com "/>
    <s v=""/>
    <s v="1003689"/>
    <d v="2023-03-11T00:00:00"/>
    <n v="683"/>
  </r>
  <r>
    <x v="5"/>
    <s v="UR21/139408"/>
    <x v="1"/>
    <s v="Project site in setup"/>
    <d v="2021-05-14T00:00:00"/>
    <d v="2021-05-14T00:00:00"/>
    <s v="Non-commercial portfolio"/>
    <s v="PART"/>
    <s v=""/>
    <s v=""/>
    <s v="270336"/>
    <d v="2023-03-11T00:00:00"/>
    <n v="666"/>
  </r>
  <r>
    <x v="5"/>
    <s v="HM21/136960"/>
    <x v="0"/>
    <s v="Project site in setup"/>
    <d v="2021-05-21T00:00:00"/>
    <d v="2022-04-21T00:00:00"/>
    <s v="Commercial portfolio"/>
    <s v="AGAVE-201- Phase 2 Study to evaluate Axatilimab in cGVHD"/>
    <s v=""/>
    <s v=""/>
    <s v="292892"/>
    <d v="2023-03-11T00:00:00"/>
    <n v="659"/>
  </r>
  <r>
    <x v="5"/>
    <s v="OP21/132685"/>
    <x v="14"/>
    <s v="Project site in setup"/>
    <d v="2021-06-08T00:00:00"/>
    <d v="2021-06-22T00:00:00"/>
    <s v="Non-commercial portfolio"/>
    <s v="EVIAN Study"/>
    <s v=""/>
    <s v=""/>
    <s v="282733"/>
    <d v="2023-03-11T00:00:00"/>
    <n v="641"/>
  </r>
  <r>
    <x v="5"/>
    <s v="GA21/140575"/>
    <x v="1"/>
    <s v="Project site in setup"/>
    <d v="2021-06-17T00:00:00"/>
    <d v="2021-06-17T00:00:00"/>
    <s v="Commercial portfolio"/>
    <s v="APD334-202EU, CULTIVATE: Efficacy and Safety of Etrasimod for Crohn’s Disease"/>
    <s v=""/>
    <s v=""/>
    <s v="1003607"/>
    <d v="2023-03-11T00:00:00"/>
    <n v="632"/>
  </r>
  <r>
    <x v="5"/>
    <s v="RL21/136110"/>
    <x v="1"/>
    <s v="Project site in setup"/>
    <d v="2021-06-23T00:00:00"/>
    <d v="2021-06-23T00:00:00"/>
    <s v="Commercial portfolio"/>
    <s v="VISTAS"/>
    <s v=""/>
    <s v=""/>
    <s v="289588"/>
    <d v="2023-03-11T00:00:00"/>
    <n v="626"/>
  </r>
  <r>
    <x v="5"/>
    <s v="CO21/133177"/>
    <x v="0"/>
    <s v="Project site in setup"/>
    <d v="2021-07-06T00:00:00"/>
    <d v="2021-07-26T00:00:00"/>
    <s v="Commercial portfolio"/>
    <s v="ST101-101 Phase 1-2 Study in Advanced Cancer"/>
    <s v=""/>
    <s v=""/>
    <s v="276534"/>
    <d v="2023-03-11T00:00:00"/>
    <n v="613"/>
  </r>
  <r>
    <x v="5"/>
    <s v="GA21/125260"/>
    <x v="1"/>
    <s v="Project site in setup"/>
    <d v="2021-07-27T00:00:00"/>
    <d v="2021-08-16T00:00:00"/>
    <s v="Non-commercial portfolio"/>
    <s v="Acute Severe Ulcerative Colitis Prospective Cohort Study"/>
    <s v=""/>
    <s v=""/>
    <s v="259837"/>
    <d v="2023-03-11T00:00:00"/>
    <n v="592"/>
  </r>
  <r>
    <x v="5"/>
    <s v="MO21/141709"/>
    <x v="0"/>
    <s v="Project site in setup"/>
    <d v="2021-07-27T00:00:00"/>
    <d v="2021-07-27T00:00:00"/>
    <s v="Commercial portfolio"/>
    <s v="HERIZON-GEA-01"/>
    <s v=""/>
    <s v=""/>
    <s v="1003793"/>
    <d v="2023-03-11T00:00:00"/>
    <n v="592"/>
  </r>
  <r>
    <x v="5"/>
    <s v="MO21/140600"/>
    <x v="0"/>
    <s v="Project site in setup"/>
    <d v="2021-08-09T00:00:00"/>
    <d v="2021-11-05T00:00:00"/>
    <s v="Commercial portfolio"/>
    <s v="KRYSTAL-10"/>
    <s v="contracts/budget: WilliamsSam@prahs.com"/>
    <s v=""/>
    <s v="1003772"/>
    <d v="2023-03-11T00:00:00"/>
    <n v="579"/>
  </r>
  <r>
    <x v="5"/>
    <s v="GA21/143463"/>
    <x v="1"/>
    <s v="Project site in setup"/>
    <d v="2021-08-10T00:00:00"/>
    <d v="2021-08-10T00:00:00"/>
    <s v="Non-commercial non-portfolio"/>
    <s v="Novel Classification of IBS patients in a secondary care setting."/>
    <s v=""/>
    <s v="awaiting KSS approvals"/>
    <s v="290999"/>
    <d v="2023-03-11T00:00:00"/>
    <n v="578"/>
  </r>
  <r>
    <x v="5"/>
    <s v="MW21/144872"/>
    <x v="4"/>
    <s v="Project site in setup"/>
    <d v="2021-09-15T00:00:00"/>
    <d v="2021-09-15T00:00:00"/>
    <s v="Non-commercial non-portfolio"/>
    <s v="Miscarriage and Wellbeing"/>
    <s v=""/>
    <s v=""/>
    <s v="293494"/>
    <d v="2023-03-11T00:00:00"/>
    <n v="542"/>
  </r>
  <r>
    <x v="5"/>
    <s v="RL21/142123"/>
    <x v="1"/>
    <s v="Project site in setup"/>
    <d v="2021-09-22T00:00:00"/>
    <d v="2021-09-22T00:00:00"/>
    <s v="Non-commercial portfolio"/>
    <s v="AlcoChange"/>
    <s v=""/>
    <s v="awaiting o/s study info / awaiting KSS"/>
    <s v="287605"/>
    <d v="2023-03-11T00:00:00"/>
    <n v="535"/>
  </r>
  <r>
    <x v="5"/>
    <s v="HM22/136549"/>
    <x v="0"/>
    <s v="Project site in setup"/>
    <d v="2021-09-28T00:00:00"/>
    <d v="2022-01-20T00:00:00"/>
    <s v="Commercial portfolio"/>
    <s v="Asciminib evaluation in previously treated CML patients"/>
    <s v=""/>
    <s v=""/>
    <s v="302263"/>
    <d v="2023-03-11T00:00:00"/>
    <n v="529"/>
  </r>
  <r>
    <x v="5"/>
    <s v="HM21/143307"/>
    <x v="0"/>
    <s v="Project site in setup"/>
    <d v="2021-09-30T00:00:00"/>
    <d v="2022-04-21T00:00:00"/>
    <s v="Non-commercial portfolio"/>
    <s v="REMIT"/>
    <s v=""/>
    <s v=""/>
    <s v="295832"/>
    <d v="2023-03-11T00:00:00"/>
    <n v="527"/>
  </r>
  <r>
    <x v="5"/>
    <s v="UR21/113820"/>
    <x v="1"/>
    <s v="Project site in setup"/>
    <d v="2021-09-30T00:00:00"/>
    <d v="2021-09-30T00:00:00"/>
    <s v="Non-commercial portfolio"/>
    <s v="European Active Surveillance of Renal Cell Carcinoma study"/>
    <s v=""/>
    <s v="awaiting KSS"/>
    <s v="219948"/>
    <d v="2023-03-11T00:00:00"/>
    <n v="527"/>
  </r>
  <r>
    <x v="5"/>
    <s v="PA21/144033"/>
    <x v="13"/>
    <s v="Project site in setup"/>
    <d v="2021-10-20T00:00:00"/>
    <d v="2021-10-29T00:00:00"/>
    <s v="Non-commercial portfolio"/>
    <s v="Comparing COVID-19 Vaccine Schedule Combinations in Adolescents"/>
    <s v=""/>
    <s v="Acknowledgment Email Sent"/>
    <s v="304450"/>
    <d v="2023-03-11T00:00:00"/>
    <n v="507"/>
  </r>
  <r>
    <x v="5"/>
    <s v="RM21/140150"/>
    <x v="2"/>
    <s v="Project site in setup"/>
    <d v="2021-10-22T00:00:00"/>
    <d v="2021-11-08T00:00:00"/>
    <s v="Non-commercial non-portfolio"/>
    <s v="Nintedanib for progressive fibrosing interstitial lung disease"/>
    <s v=""/>
    <s v=""/>
    <s v="292810"/>
    <d v="2023-03-11T00:00:00"/>
    <n v="505"/>
  </r>
  <r>
    <x v="5"/>
    <s v="ME21/126683"/>
    <x v="6"/>
    <s v="Project site in setup"/>
    <d v="2021-10-29T00:00:00"/>
    <d v="2022-04-21T00:00:00"/>
    <s v="Non-commercial portfolio"/>
    <s v="PACT: Cluster RCT of the ‘Your Care Needs You!’ intervention  Work package 6"/>
    <s v=""/>
    <s v=""/>
    <s v="277060"/>
    <d v="2023-03-11T00:00:00"/>
    <n v="498"/>
  </r>
  <r>
    <x v="5"/>
    <s v="NE21/142042"/>
    <x v="10"/>
    <s v="Project site in setup"/>
    <d v="2021-11-11T00:00:00"/>
    <d v="2021-11-16T00:00:00"/>
    <s v="UNASIGNED"/>
    <s v="Using Behavioural AI for the Early Detection of Brain Cancer"/>
    <s v=""/>
    <s v="SA registered and sent ACK email1, LT to conduct QC"/>
    <s v="291089"/>
    <d v="2023-03-11T00:00:00"/>
    <n v="485"/>
  </r>
  <r>
    <x v="5"/>
    <s v="RM21/130889"/>
    <x v="2"/>
    <s v="Project site in setup"/>
    <d v="2021-11-25T00:00:00"/>
    <d v="2021-12-09T00:00:00"/>
    <s v="Non-commercial portfolio"/>
    <s v="Covid imaging analysis"/>
    <s v=""/>
    <s v=""/>
    <s v="282063"/>
    <d v="2023-03-11T00:00:00"/>
    <n v="471"/>
  </r>
  <r>
    <x v="5"/>
    <s v="CO21/128429"/>
    <x v="0"/>
    <s v="Project site in setup"/>
    <d v="2021-12-01T00:00:00"/>
    <d v="2021-12-01T00:00:00"/>
    <s v="Non-commercial portfolio"/>
    <s v="PROSSPER"/>
    <s v=""/>
    <s v=""/>
    <s v="1004104"/>
    <d v="2023-03-11T00:00:00"/>
    <n v="465"/>
  </r>
  <r>
    <x v="5"/>
    <s v="ED21/127601"/>
    <x v="6"/>
    <s v="Project site in setup"/>
    <d v="2021-12-02T00:00:00"/>
    <d v="2022-03-07T00:00:00"/>
    <s v="Non-commercial portfolio"/>
    <s v="Is there a genotype-phenotype correlation in SDHB mutation carriers?"/>
    <s v=""/>
    <s v=""/>
    <s v="269678"/>
    <d v="2023-03-11T00:00:00"/>
    <n v="464"/>
  </r>
  <r>
    <x v="5"/>
    <s v="NE21/130828"/>
    <x v="10"/>
    <s v="Project site in setup"/>
    <d v="2021-12-14T00:00:00"/>
    <d v="2022-05-12T00:00:00"/>
    <s v="Non-commercial portfolio"/>
    <s v="Quantitative MRI in the NHS – Memory Clinics / QMIN-MC"/>
    <s v=""/>
    <s v=""/>
    <s v="274332"/>
    <d v="2023-03-11T00:00:00"/>
    <n v="452"/>
  </r>
  <r>
    <x v="5"/>
    <s v="OR22/145471"/>
    <x v="12"/>
    <s v="Project site in setup"/>
    <d v="2022-01-05T00:00:00"/>
    <d v="2022-03-10T00:00:00"/>
    <s v="Commercial portfolio"/>
    <s v="PARA_OA_002"/>
    <s v=""/>
    <s v=""/>
    <s v="1004150"/>
    <d v="2023-03-11T00:00:00"/>
    <n v="430"/>
  </r>
  <r>
    <x v="5"/>
    <s v="MO22/136046"/>
    <x v="0"/>
    <s v="Project site in setup"/>
    <d v="2022-01-06T00:00:00"/>
    <d v="2022-01-06T00:00:00"/>
    <s v="Commercial portfolio"/>
    <s v="REFMAL 631"/>
    <s v=""/>
    <s v=""/>
    <s v="287955"/>
    <d v="2023-03-11T00:00:00"/>
    <n v="429"/>
  </r>
  <r>
    <x v="5"/>
    <s v="CD22/147169"/>
    <x v="2"/>
    <s v="Project site in setup"/>
    <d v="2022-01-17T00:00:00"/>
    <d v="2022-01-31T00:00:00"/>
    <s v="UNASIGNED"/>
    <s v="Assessing the effect of fasting on renal MRI biomarkers"/>
    <s v=""/>
    <s v="R&amp;I Ack email sent - Liam to QC moving forwards"/>
    <s v="297748"/>
    <d v="2023-03-11T00:00:00"/>
    <n v="418"/>
  </r>
  <r>
    <x v="5"/>
    <s v="MO22/129619"/>
    <x v="0"/>
    <s v="Project site in setup"/>
    <d v="2022-02-02T00:00:00"/>
    <d v="2022-02-02T00:00:00"/>
    <s v="Commercial portfolio"/>
    <s v="Safety and efficacy of APL-101 in NSCLC and advanced solid tumors"/>
    <s v=""/>
    <s v=""/>
    <s v="273024"/>
    <d v="2023-03-11T00:00:00"/>
    <n v="402"/>
  </r>
  <r>
    <x v="5"/>
    <s v="RL22/147671"/>
    <x v="1"/>
    <s v="Project site in setup"/>
    <d v="2022-02-07T00:00:00"/>
    <d v="2022-02-28T00:00:00"/>
    <s v="Commercial portfolio"/>
    <s v="CARA"/>
    <s v=""/>
    <s v=""/>
    <s v="1003325"/>
    <d v="2023-03-11T00:00:00"/>
    <n v="397"/>
  </r>
  <r>
    <x v="5"/>
    <s v="MO21/137141"/>
    <x v="0"/>
    <s v="Project site in setup"/>
    <d v="2022-02-09T00:00:00"/>
    <d v="2022-02-09T00:00:00"/>
    <s v="Commercial portfolio"/>
    <s v="TiNivo-2"/>
    <s v=""/>
    <s v=""/>
    <s v="1003840"/>
    <d v="2023-03-11T00:00:00"/>
    <n v="395"/>
  </r>
  <r>
    <x v="5"/>
    <s v="RL21/145963"/>
    <x v="1"/>
    <s v="Project site in setup"/>
    <d v="2022-02-16T00:00:00"/>
    <d v="2022-04-07T00:00:00"/>
    <s v="Commercial non-portfolio"/>
    <s v="CIBIL (Clinical Impact of the iBox as an early Intervention tooL)"/>
    <s v=""/>
    <s v="R&amp;I Ack email sent - awaiting Jade to assign R&amp;I Coordinator"/>
    <s v="304974"/>
    <d v="2023-03-11T00:00:00"/>
    <n v="388"/>
  </r>
  <r>
    <x v="5"/>
    <s v="MO22/145576"/>
    <x v="0"/>
    <s v="Project site in setup"/>
    <d v="2022-02-22T00:00:00"/>
    <d v="2022-03-08T00:00:00"/>
    <s v="Commercial portfolio"/>
    <s v="Oncolytic Vaccinia Virus in Patients with Advanced Solid Tumours"/>
    <s v=""/>
    <s v=""/>
    <s v="303720"/>
    <d v="2023-03-11T00:00:00"/>
    <n v="382"/>
  </r>
  <r>
    <x v="5"/>
    <s v="DT22/148475"/>
    <x v="3"/>
    <s v="Project site in setup"/>
    <d v="2022-03-03T00:00:00"/>
    <d v="2022-04-14T00:00:00"/>
    <s v="Academic/student"/>
    <s v="Follow-up study of children referred for management of MIH"/>
    <s v=""/>
    <s v=""/>
    <s v="289650"/>
    <d v="2023-03-11T00:00:00"/>
    <n v="373"/>
  </r>
  <r>
    <x v="5"/>
    <s v="OP22/144761"/>
    <x v="14"/>
    <s v="Project site in setup"/>
    <d v="2022-03-09T00:00:00"/>
    <d v="2022-03-30T00:00:00"/>
    <s v="Commercial portfolio"/>
    <s v="A phase 2/3 to evaluate safety and efficacy of 421a in RP patients "/>
    <s v=""/>
    <s v=""/>
    <s v="305425"/>
    <d v="2023-03-11T00:00:00"/>
    <n v="367"/>
  </r>
  <r>
    <x v="5"/>
    <s v="RM22/146020"/>
    <x v="2"/>
    <s v="Project site in setup"/>
    <d v="2022-03-11T00:00:00"/>
    <d v="2022-04-06T00:00:00"/>
    <s v="Non-commercial portfolio"/>
    <s v="CARDS-CF"/>
    <s v=""/>
    <s v=""/>
    <s v="304643"/>
    <d v="2023-03-11T00:00:00"/>
    <n v="365"/>
  </r>
  <r>
    <x v="5"/>
    <s v="DT22/149288"/>
    <x v="3"/>
    <s v="Project site in setup"/>
    <d v="2022-03-14T00:00:00"/>
    <d v="2022-06-15T00:00:00"/>
    <s v="UNASIGNED"/>
    <s v="PROSpECT-PRIOR-2-CHEMO"/>
    <s v=""/>
    <s v=""/>
    <s v="296640"/>
    <d v="2023-03-11T00:00:00"/>
    <n v="362"/>
  </r>
  <r>
    <x v="5"/>
    <s v="GS22/147168"/>
    <x v="1"/>
    <s v="Project site in setup"/>
    <d v="2022-03-15T00:00:00"/>
    <d v="2022-04-21T00:00:00"/>
    <s v="Non-commercial portfolio"/>
    <s v="EXTENDed antibiotic durations for abdominal infections v1.0"/>
    <s v=""/>
    <s v=""/>
    <s v="302989"/>
    <d v="2023-03-11T00:00:00"/>
    <n v="361"/>
  </r>
  <r>
    <x v="5"/>
    <s v="CG22/145454"/>
    <x v="11"/>
    <s v="Project site in setup"/>
    <d v="2022-04-04T00:00:00"/>
    <d v="2022-04-08T00:00:00"/>
    <s v="Commercial non-portfolio"/>
    <s v="CLMI070C12203."/>
    <s v=""/>
    <s v="R&amp;I Ack email sent - awaiting Jade to assign R&amp;I Lead"/>
    <s v="1004047"/>
    <d v="2023-03-11T00:00:00"/>
    <n v="341"/>
  </r>
  <r>
    <x v="5"/>
    <s v="MO22/147848"/>
    <x v="0"/>
    <s v="Project site in setup"/>
    <d v="2022-04-06T00:00:00"/>
    <d v="2022-04-06T00:00:00"/>
    <s v="Non-commercial portfolio"/>
    <s v="Experiences of the management of malignant bowel obstruction "/>
    <s v=""/>
    <s v="R&amp;I Ack email sent - Liam to QC moving forwards"/>
    <s v="306919"/>
    <d v="2023-03-11T00:00:00"/>
    <n v="339"/>
  </r>
  <r>
    <x v="5"/>
    <s v="NE22/141360"/>
    <x v="10"/>
    <s v="Project site in setup"/>
    <d v="2022-04-20T00:00:00"/>
    <d v="2022-04-25T00:00:00"/>
    <s v="Non-commercial portfolio"/>
    <s v="Understanding Driver behaviour in Older Adults"/>
    <s v=""/>
    <s v=""/>
    <s v="292929"/>
    <d v="2023-03-11T00:00:00"/>
    <n v="325"/>
  </r>
  <r>
    <x v="5"/>
    <s v="NE22/134030"/>
    <x v="10"/>
    <s v="Project site in setup"/>
    <d v="2022-05-03T00:00:00"/>
    <d v="2022-06-08T00:00:00"/>
    <s v="Non-commercial portfolio"/>
    <s v="OptiCALS Randomised Controlled Trial "/>
    <s v=""/>
    <s v=""/>
    <s v="275949"/>
    <d v="2023-03-11T00:00:00"/>
    <n v="312"/>
  </r>
  <r>
    <x v="5"/>
    <s v="IM22/147048"/>
    <x v="5"/>
    <s v="Project site in setup"/>
    <d v="2022-05-05T00:00:00"/>
    <d v="2022-05-30T00:00:00"/>
    <s v="Commercial portfolio"/>
    <s v="KVD900-301"/>
    <s v=""/>
    <s v=""/>
    <s v="1004998"/>
    <d v="2023-03-11T00:00:00"/>
    <n v="310"/>
  </r>
  <r>
    <x v="5"/>
    <s v="OR22/149442"/>
    <x v="12"/>
    <s v="Project site in setup"/>
    <d v="2022-05-25T00:00:00"/>
    <d v="2022-05-25T00:00:00"/>
    <s v="Commercial portfolio"/>
    <s v="ZNN bactiguard Tibia study"/>
    <s v=""/>
    <s v=""/>
    <s v="301711"/>
    <d v="2023-03-11T00:00:00"/>
    <n v="290"/>
  </r>
  <r>
    <x v="5"/>
    <s v="RD22/149698"/>
    <x v="7"/>
    <s v="Project site in setup"/>
    <d v="2022-05-25T00:00:00"/>
    <d v="2022-05-25T00:00:00"/>
    <s v="Non-commercial portfolio"/>
    <s v="DOLCE: Determining the Impact of Optellum’s LCP Solution"/>
    <s v=""/>
    <s v=""/>
    <s v="303378"/>
    <d v="2023-03-11T00:00:00"/>
    <n v="290"/>
  </r>
  <r>
    <x v="5"/>
    <s v="MW22/120880"/>
    <x v="4"/>
    <s v="Project site in setup"/>
    <d v="2022-05-31T00:00:00"/>
    <d v="2022-05-31T00:00:00"/>
    <s v="Non-commercial portfolio"/>
    <s v="ROTATE RCT - Rotation of the fetal head at full cervical dilatation"/>
    <s v=""/>
    <s v=""/>
    <s v="301912"/>
    <d v="2023-03-11T00:00:00"/>
    <n v="284"/>
  </r>
  <r>
    <x v="5"/>
    <s v="PY22/150920"/>
    <x v="9"/>
    <s v="Project site in setup"/>
    <d v="2022-06-09T00:00:00"/>
    <d v="2022-06-10T00:00:00"/>
    <s v="Non-commercial non-portfolio"/>
    <s v="An investigation into the properties of the Brain Injury Fatigue Scale"/>
    <s v=""/>
    <s v=""/>
    <s v="298405"/>
    <d v="2023-03-11T00:00:00"/>
    <n v="275"/>
  </r>
  <r>
    <x v="6"/>
    <s v="PA19/125344"/>
    <x v="13"/>
    <s v="Project site in setup"/>
    <d v="2019-10-28T00:00:00"/>
    <d v="2019-11-01T00:00:00"/>
    <s v="Academic/student"/>
    <s v="Effective Advanced Nursing Practice"/>
    <s v="CSU Approval_x000a_Date Site Confirmed by sponsor_x000a_Date Site Confirmed_x000a_SIV Date_x000a_Open To Recruitment Date"/>
    <s v=""/>
    <s v="245178"/>
    <d v="2023-03-11T00:00:00"/>
    <n v="1230"/>
  </r>
  <r>
    <x v="6"/>
    <s v="PO19/125499"/>
    <x v="13"/>
    <s v="Project site in setup"/>
    <d v="2019-11-19T00:00:00"/>
    <d v="2019-11-19T00:00:00"/>
    <s v="Non-commercial portfolio"/>
    <s v="SIOP-HRMB"/>
    <s v="Radiotherapy - IRMER required"/>
    <s v="IRMER and Finance still required; pre-OneForm study."/>
    <s v="256748"/>
    <d v="2023-03-11T00:00:00"/>
    <n v="1208"/>
  </r>
  <r>
    <x v="6"/>
    <s v="PA20/129415"/>
    <x v="13"/>
    <s v="Project site in setup"/>
    <d v="2020-01-08T00:00:00"/>
    <d v="2021-05-28T00:00:00"/>
    <s v="Non-commercial portfolio"/>
    <s v="PARROT Trial"/>
    <s v=""/>
    <s v="Spoke to RN Neil confirmed CSU Approval - &amp; FE Agreement still required -  also require Completed Del Log &amp; GCPs as CTIMP."/>
    <s v="263255"/>
    <d v="2023-03-11T00:00:00"/>
    <n v="1158"/>
  </r>
  <r>
    <x v="6"/>
    <s v="PA20/127495"/>
    <x v="13"/>
    <s v="Project site in setup"/>
    <d v="2020-01-24T00:00:00"/>
    <d v="2020-01-24T00:00:00"/>
    <s v="Non-commercial non-portfolio"/>
    <s v="The Coagulum Study - Version 1.0"/>
    <s v=""/>
    <s v=""/>
    <s v="241475"/>
    <d v="2023-03-11T00:00:00"/>
    <n v="1142"/>
  </r>
  <r>
    <x v="6"/>
    <s v="PO20/122834"/>
    <x v="13"/>
    <s v="Project site in setup"/>
    <d v="2020-09-18T00:00:00"/>
    <d v="2021-01-29T00:00:00"/>
    <s v="Non-commercial portfolio"/>
    <s v="ALLTogether1"/>
    <s v=""/>
    <s v="Del log for complete LIP &amp; Local approvals."/>
    <s v="272164"/>
    <d v="2023-03-11T00:00:00"/>
    <n v="904"/>
  </r>
  <r>
    <x v="6"/>
    <s v="PA20/124460"/>
    <x v="13"/>
    <s v="Project site in setup"/>
    <d v="2020-09-21T00:00:00"/>
    <d v="2020-09-21T00:00:00"/>
    <s v="Commercial portfolio"/>
    <s v="Open-label and Double-Blind study of Eteplirsen in DMD patients"/>
    <s v=""/>
    <s v=""/>
    <s v="264562"/>
    <d v="2023-03-11T00:00:00"/>
    <n v="901"/>
  </r>
  <r>
    <x v="6"/>
    <s v="PO19/121752"/>
    <x v="13"/>
    <s v="Project site in setup"/>
    <d v="2021-01-18T00:00:00"/>
    <d v="2021-05-10T00:00:00"/>
    <s v="Non-commercial portfolio"/>
    <s v="VERITAS"/>
    <s v="IRMER received - ready for contract signatures. _x000a_Sponsor has confirmed are happy for wet signature and sharing of pdf version of final document."/>
    <s v=""/>
    <s v="254424"/>
    <d v="2023-03-11T00:00:00"/>
    <n v="782"/>
  </r>
  <r>
    <x v="6"/>
    <s v="PA21/137438"/>
    <x v="13"/>
    <s v="Project site in setup"/>
    <d v="2021-01-22T00:00:00"/>
    <d v="2021-02-01T00:00:00"/>
    <s v="Non-commercial portfolio"/>
    <s v="SLUMBRS2"/>
    <s v="Looking to open to recruitment in January 2021. Signed contract received. Requires delegation log to issue CCC - requested from study team."/>
    <s v="Signed delegation log received and uploaded."/>
    <s v="276338"/>
    <d v="2023-03-11T00:00:00"/>
    <n v="778"/>
  </r>
  <r>
    <x v="6"/>
    <s v="PS21/130663"/>
    <x v="13"/>
    <s v="Project site in setup"/>
    <d v="2021-01-25T00:00:00"/>
    <d v="2021-07-22T00:00:00"/>
    <s v="Non-commercial portfolio"/>
    <s v="Bracing Adolescent Idiopathic ScoliosIS (BASIS) Study"/>
    <s v="only draft protocol submitted, requested all o/s docs and information (see correspondence)_x000a__x000a_LIP received (not complete) - uploaded docs and asked IS to request the remaining o/s information and docs"/>
    <s v="Edited contract sent to sponsor for assessment; awaiting local KSS via OneForm"/>
    <s v="291133"/>
    <d v="2023-03-11T00:00:00"/>
    <n v="775"/>
  </r>
  <r>
    <x v="6"/>
    <s v="CO19/122391"/>
    <x v="13"/>
    <s v="Project site in setup"/>
    <d v="2021-02-26T00:00:00"/>
    <d v="2021-02-26T00:00:00"/>
    <s v="Non-commercial portfolio"/>
    <s v="ICONIC"/>
    <s v=""/>
    <s v="SA uploaded the updated LIP -&gt; IS to conduct QC"/>
    <s v="254908"/>
    <d v="2023-03-11T00:00:00"/>
    <n v="743"/>
  </r>
  <r>
    <x v="6"/>
    <s v="PA21/146293"/>
    <x v="13"/>
    <s v="Project site in setup"/>
    <d v="2021-04-11T00:00:00"/>
    <d v="2022-04-13T00:00:00"/>
    <s v="UNASIGNED"/>
    <s v="Happyr Tracking"/>
    <s v="Direct input with LTHT and Happyr Health team; needs to be set up as though a commercial study. Pilot agreement has been signed. Contract with sponsor for final approval pre-signature."/>
    <s v="Contract with sponsor for confirmation is acceptable; waiting for Neuroscience CSU approval."/>
    <s v="308617"/>
    <d v="2023-03-11T00:00:00"/>
    <n v="699"/>
  </r>
  <r>
    <x v="6"/>
    <s v="PN21/137626"/>
    <x v="13"/>
    <s v="Project site in setup"/>
    <d v="2021-04-16T00:00:00"/>
    <d v="2021-04-16T00:00:00"/>
    <s v="Non-commercial non-portfolio"/>
    <s v="GCS‑NeuroCOVID paediatric substudy"/>
    <s v=""/>
    <s v="Update from Bex/Chris McK, study to be raised at next week's Bronze Command meeting re plans moving forward."/>
    <s v="287455"/>
    <d v="2023-03-11T00:00:00"/>
    <n v="694"/>
  </r>
  <r>
    <x v="6"/>
    <s v="PO21/123748"/>
    <x v="0"/>
    <s v="Project site in setup"/>
    <d v="2021-04-16T00:00:00"/>
    <d v="2021-04-16T00:00:00"/>
    <s v="Non-commercial portfolio"/>
    <s v="HR-NBL2"/>
    <s v=""/>
    <s v=""/>
    <s v="284657"/>
    <d v="2023-03-11T00:00:00"/>
    <n v="694"/>
  </r>
  <r>
    <x v="6"/>
    <s v="PA21/140971"/>
    <x v="13"/>
    <s v="Project site in setup"/>
    <d v="2021-04-27T00:00:00"/>
    <d v="2021-04-27T00:00:00"/>
    <s v="Non-commercial non-portfolio"/>
    <s v="UKHR"/>
    <s v=""/>
    <s v="Awaiting reply to Ack email for Docs/Key Data."/>
    <s v="238319"/>
    <d v="2023-03-11T00:00:00"/>
    <n v="683"/>
  </r>
  <r>
    <x v="6"/>
    <s v="PA21/134504"/>
    <x v="9"/>
    <s v="Project site in setup"/>
    <d v="2021-08-10T00:00:00"/>
    <d v="2021-08-10T00:00:00"/>
    <s v="Non-commercial portfolio"/>
    <s v="Foot orthoses for children with flat feet (the OSTRICH trial)"/>
    <s v="Medical Devices not required as is using CE labelled device"/>
    <s v="Complete"/>
    <s v="282832"/>
    <d v="2023-03-11T00:00:00"/>
    <n v="578"/>
  </r>
  <r>
    <x v="6"/>
    <s v="PA21/125788"/>
    <x v="13"/>
    <s v="Project site in setup"/>
    <d v="2021-09-09T00:00:00"/>
    <d v="2021-11-02T00:00:00"/>
    <s v="Commercial portfolio"/>
    <s v="Phase II study of CFZ533 in paeds and young adults with new onset T1DM"/>
    <s v="Awaiting contract via Docusign_x000a_ECG was outstanding but has now been signed off - 12/05/2022."/>
    <s v="Waiting for contract to come via Docusign"/>
    <s v="271290"/>
    <d v="2023-03-11T00:00:00"/>
    <n v="548"/>
  </r>
  <r>
    <x v="6"/>
    <s v="PA21/140272"/>
    <x v="13"/>
    <s v="Project site in setup"/>
    <d v="2021-10-04T00:00:00"/>
    <d v="2021-10-04T00:00:00"/>
    <s v="Non-commercial portfolio"/>
    <s v="SINEPOST study"/>
    <s v="OiD completed and approved by sponsor"/>
    <s v="Completed"/>
    <s v="294183"/>
    <d v="2023-03-11T00:00:00"/>
    <n v="523"/>
  </r>
  <r>
    <x v="6"/>
    <s v="PA21/126441"/>
    <x v="13"/>
    <s v="Project site in setup"/>
    <d v="2021-12-08T00:00:00"/>
    <d v="2022-04-14T00:00:00"/>
    <s v="Non-commercial portfolio"/>
    <s v="Graft Injury Markers in Children Post Solid Organ Transplant"/>
    <s v="Registration and OneForm e-mails sent.  All files received and uploaded. Awaiting local KSS approvals."/>
    <s v="Requires localised OiD - OneForm link info requested before can send out e-mail 2"/>
    <s v="245991"/>
    <d v="2023-03-11T00:00:00"/>
    <n v="458"/>
  </r>
  <r>
    <x v="6"/>
    <s v="PO22/128833"/>
    <x v="13"/>
    <s v="Project site in setup"/>
    <d v="2022-01-19T00:00:00"/>
    <d v="2022-02-01T00:00:00"/>
    <s v="Non-commercial portfolio"/>
    <s v="EsPhALL2017/COGAALL1631"/>
    <s v=""/>
    <s v="One Form link awaiting extra information to complete LIP"/>
    <s v="283413"/>
    <d v="2023-03-11T00:00:00"/>
    <n v="416"/>
  </r>
  <r>
    <x v="6"/>
    <s v="PA22/127023"/>
    <x v="13"/>
    <s v="Project site in setup"/>
    <d v="2022-01-31T00:00:00"/>
    <d v="2022-02-23T00:00:00"/>
    <s v="Non-commercial portfolio"/>
    <s v="International Cohort study of Juvenile Systemic Sclerosis"/>
    <s v="Local approvals required."/>
    <s v="Local approvals required"/>
    <s v="256657"/>
    <d v="2023-03-11T00:00:00"/>
    <n v="404"/>
  </r>
  <r>
    <x v="6"/>
    <s v="PA22/142139"/>
    <x v="13"/>
    <s v="Project site in setup"/>
    <d v="2022-02-09T00:00:00"/>
    <d v="2022-02-11T00:00:00"/>
    <s v="UNASIGNED"/>
    <s v="Interpreted conversations between doctors and parents in prenatal and neonatal care"/>
    <s v="No objection / conditional study._x000a_Finance approval is required as money is coming to site. "/>
    <s v="Finance approval as money is coming to site; awaiting OiD dates check by sponsor.."/>
    <s v="293623"/>
    <d v="2023-03-11T00:00:00"/>
    <n v="395"/>
  </r>
  <r>
    <x v="6"/>
    <s v="PA22/143309"/>
    <x v="13"/>
    <s v="Project site in setup"/>
    <d v="2022-02-09T00:00:00"/>
    <d v="2022-03-23T00:00:00"/>
    <s v="Non-commercial non-portfolio"/>
    <s v="DMD-IVR Study "/>
    <s v="Registration and OneForm confirmation e-mails have been sent.  Study is on OneForm and ready to be set up."/>
    <s v=""/>
    <s v="310662"/>
    <d v="2023-03-11T00:00:00"/>
    <n v="395"/>
  </r>
  <r>
    <x v="6"/>
    <s v="PS22/143033"/>
    <x v="13"/>
    <s v="Project site in setup"/>
    <d v="2022-02-11T00:00:00"/>
    <d v="2022-02-16T00:00:00"/>
    <s v="Non-commercial portfolio"/>
    <s v="CONTRACT 2"/>
    <s v="Study registration &amp; OneForm e-mails sent out to study set up team._x000a_Pathology approval is not required for CCC - confirmed by Path Labs team."/>
    <s v="OneForm e-mail required"/>
    <s v="302249"/>
    <d v="2023-03-11T00:00:00"/>
    <n v="393"/>
  </r>
  <r>
    <x v="6"/>
    <s v="PA22/146888"/>
    <x v="13"/>
    <s v="Project site in setup"/>
    <d v="2022-02-16T00:00:00"/>
    <d v="2022-03-23T00:00:00"/>
    <s v="Commercial portfolio"/>
    <s v="IsoCOMFORT study"/>
    <s v="Registration and OneForm e-mails sent out. Medical devices approval has been noted as required - not sure if is required but have highlighted with set up team to confirm."/>
    <s v="Registration and OneForm e-mails sent out. Medical devices approval has been noted as required - not sure if is required but have highlighted with set up team to confirm."/>
    <s v="1004579"/>
    <d v="2023-03-11T00:00:00"/>
    <n v="388"/>
  </r>
  <r>
    <x v="6"/>
    <s v="PA22/147415"/>
    <x v="13"/>
    <s v="Project site in setup"/>
    <d v="2022-02-17T00:00:00"/>
    <d v="2022-05-18T00:00:00"/>
    <s v="Commercial portfolio"/>
    <s v="Efficacy and Saf. of Apitegromab in Patients  with Later-Onset Spinal Muscular Atrophy "/>
    <s v="Information received requested in registration letter - should now be on OneForm"/>
    <s v=""/>
    <s v="1004906"/>
    <d v="2023-03-11T00:00:00"/>
    <n v="387"/>
  </r>
  <r>
    <x v="6"/>
    <s v="PO22/146359"/>
    <x v="13"/>
    <s v="Project site in setup"/>
    <d v="2022-02-21T00:00:00"/>
    <d v="2022-03-11T00:00:00"/>
    <s v="Non-commercial portfolio"/>
    <s v="Experiences of end of life care: a qualitative study"/>
    <s v="Contacted via different PIs / routes.  Agreed for Jo Lumsden to take on as lead."/>
    <s v="Requires SoECAT to be signed / authorised, so is in feasibility not active set up"/>
    <s v="300913"/>
    <d v="2023-03-11T00:00:00"/>
    <n v="383"/>
  </r>
  <r>
    <x v="6"/>
    <s v="PA22/147824"/>
    <x v="13"/>
    <s v="Project site in setup"/>
    <d v="2022-03-01T00:00:00"/>
    <d v="2022-03-22T00:00:00"/>
    <s v="Commercial portfolio"/>
    <s v="Retrospective Data Collection / OBS17325"/>
    <s v="Requires data access committee approval; Registration and OneForm e-mails have been sent out."/>
    <s v="Data access will be required as no CF (waiver provided)."/>
    <s v="312055"/>
    <d v="2023-03-11T00:00:00"/>
    <n v="375"/>
  </r>
  <r>
    <x v="6"/>
    <s v="PO22/146107"/>
    <x v="13"/>
    <s v="Project site in setup"/>
    <d v="2022-03-15T00:00:00"/>
    <d v="2022-03-22T00:00:00"/>
    <s v="Non-commercial portfolio"/>
    <s v="CiproPAL"/>
    <s v="Needs confirmation regarding delegation log - CI is local "/>
    <s v="Registration and OneForm e-mails sent - approval now required from local team."/>
    <s v="1004004"/>
    <d v="2023-03-11T00:00:00"/>
    <n v="361"/>
  </r>
  <r>
    <x v="6"/>
    <s v="PA22/146405"/>
    <x v="13"/>
    <s v="Project site in setup"/>
    <d v="2022-04-04T00:00:00"/>
    <d v="2022-05-23T00:00:00"/>
    <s v="UNASIGNED"/>
    <s v="Febrile Infants - Diagnostic assessment and Outcome (FIDO)"/>
    <s v="LIP complete.  Require local recruitment start and estimated end date."/>
    <s v="LIP complete - estimated local activity dates needed"/>
    <s v="278080"/>
    <d v="2023-03-11T00:00:00"/>
    <n v="341"/>
  </r>
  <r>
    <x v="6"/>
    <s v="PA22/145769"/>
    <x v="13"/>
    <s v="Project site in setup"/>
    <d v="2022-04-05T00:00:00"/>
    <d v="2022-05-31T00:00:00"/>
    <s v="Commercial portfolio"/>
    <s v="AZD7442 PK, PD, and safety evaluation in children "/>
    <s v="Needs delegation log and confirmation of local RN"/>
    <s v="Initial registration e-mail sent out; requires delegation log and extra information for OneForm e-mail"/>
    <s v="1004564"/>
    <d v="2023-03-11T00:00:00"/>
    <n v="340"/>
  </r>
  <r>
    <x v="6"/>
    <s v="PA22/149448"/>
    <x v="13"/>
    <s v="Project site in setup"/>
    <d v="2022-05-13T00:00:00"/>
    <d v="2022-06-23T00:00:00"/>
    <s v="Non-commercial portfolio"/>
    <s v="The Stepping Stones Study"/>
    <s v="LIP documentation received"/>
    <s v="LIP requires completion"/>
    <s v="309152"/>
    <d v="2023-03-11T00:00:00"/>
    <n v="302"/>
  </r>
  <r>
    <x v="6"/>
    <s v="PA22/148916"/>
    <x v="13"/>
    <s v="Project site in setup"/>
    <d v="2022-05-16T00:00:00"/>
    <d v="2022-05-17T00:00:00"/>
    <s v="Commercial portfolio"/>
    <s v="Acceptability and palatability study of Alfamino Junior"/>
    <s v="Awaiting information for OneForm"/>
    <s v=""/>
    <s v="311790"/>
    <d v="2023-03-11T00:00:00"/>
    <n v="299"/>
  </r>
  <r>
    <x v="7"/>
    <s v="MO20/125212"/>
    <x v="0"/>
    <s v="Project site in setup"/>
    <d v="2020-03-23T00:00:00"/>
    <d v="2020-12-11T00:00:00"/>
    <s v="Non-commercial portfolio"/>
    <s v="AGCT1531"/>
    <s v="Jade putting this study through one form 14/12/20"/>
    <s v=""/>
    <s v="253574"/>
    <d v="2023-03-11T00:00:00"/>
    <n v="1083"/>
  </r>
  <r>
    <x v="7"/>
    <s v="MO21/105802"/>
    <x v="0"/>
    <s v="Project site in setup"/>
    <d v="2021-02-04T00:00:00"/>
    <d v="2021-02-04T00:00:00"/>
    <s v="Non-commercial portfolio"/>
    <s v="ANICCA-Class II"/>
    <s v=""/>
    <s v=""/>
    <s v="237804"/>
    <d v="2023-03-11T00:00:00"/>
    <n v="765"/>
  </r>
  <r>
    <x v="7"/>
    <s v="MO21/137084"/>
    <x v="0"/>
    <s v="Project site in setup"/>
    <d v="2021-02-26T00:00:00"/>
    <d v="2021-02-26T00:00:00"/>
    <s v="Commercial portfolio"/>
    <s v="IMvigor 011 - Adjuvant MIBC study in ctDNA-positive patients"/>
    <s v="Contract/budget person: madeline.fielder@roche.com"/>
    <s v="Awaiting approvals - forwarded agreement to SH for review."/>
    <s v="1003548"/>
    <d v="2023-03-11T00:00:00"/>
    <n v="743"/>
  </r>
  <r>
    <x v="7"/>
    <s v="MO21/140728"/>
    <x v="0"/>
    <s v="Project site in setup"/>
    <d v="2021-05-27T00:00:00"/>
    <d v="2021-08-13T00:00:00"/>
    <s v="Non-commercial portfolio"/>
    <s v="HoT"/>
    <s v=""/>
    <s v="LIP Complete - awaiting approvals - forwarded contract to MK for initial review."/>
    <s v="294693"/>
    <d v="2023-03-11T00:00:00"/>
    <n v="653"/>
  </r>
  <r>
    <x v="7"/>
    <s v="MO21/137556"/>
    <x v="0"/>
    <s v="Project site in setup"/>
    <d v="2021-06-09T00:00:00"/>
    <d v="2021-06-16T00:00:00"/>
    <s v="Non-commercial portfolio"/>
    <s v="VALTIVE1"/>
    <s v=""/>
    <s v="LIP Complete - Awaiting OneForm Approvals."/>
    <s v="285116"/>
    <d v="2023-03-11T00:00:00"/>
    <n v="640"/>
  </r>
  <r>
    <x v="7"/>
    <s v="PO21/140336"/>
    <x v="0"/>
    <s v="Project site in setup"/>
    <d v="2021-09-20T00:00:00"/>
    <d v="2021-10-14T00:00:00"/>
    <s v="Non-commercial portfolio"/>
    <s v="BRIGHTLIGHT_2021"/>
    <s v="Setting up EDGE and OneForm process."/>
    <s v=""/>
    <s v="296932"/>
    <d v="2023-03-11T00:00:00"/>
    <n v="537"/>
  </r>
  <r>
    <x v="7"/>
    <s v="MO21/128203"/>
    <x v="0"/>
    <s v="Project site in setup"/>
    <d v="2021-10-26T00:00:00"/>
    <d v="2021-12-08T00:00:00"/>
    <s v="Non-commercial portfolio"/>
    <s v="ARIEL"/>
    <s v=""/>
    <s v="Sent ack email to IS on 28/10/21, sent an email in new format with cc' DC"/>
    <s v="298873"/>
    <d v="2023-03-11T00:00:00"/>
    <n v="501"/>
  </r>
  <r>
    <x v="7"/>
    <s v="MO22/127464"/>
    <x v="0"/>
    <s v="Project site in setup"/>
    <d v="2021-10-26T00:00:00"/>
    <d v="2021-10-26T00:00:00"/>
    <s v="Non-commercial portfolio"/>
    <s v="NEOPRISM-CRC"/>
    <s v=""/>
    <s v=""/>
    <s v="1003601"/>
    <d v="2023-03-11T00:00:00"/>
    <n v="501"/>
  </r>
  <r>
    <x v="7"/>
    <s v="MO22/140580"/>
    <x v="0"/>
    <s v="Project site in setup"/>
    <d v="2021-11-30T00:00:00"/>
    <d v="2022-01-13T00:00:00"/>
    <s v="Non-commercial portfolio"/>
    <s v="DETECTION"/>
    <s v=""/>
    <s v=""/>
    <s v="270318"/>
    <d v="2023-03-11T00:00:00"/>
    <n v="466"/>
  </r>
  <r>
    <x v="7"/>
    <s v="MO21/145290"/>
    <x v="0"/>
    <s v="Project site in setup"/>
    <d v="2021-12-22T00:00:00"/>
    <d v="2022-01-05T00:00:00"/>
    <s v="Commercial portfolio"/>
    <s v="GS-US-577-6153"/>
    <s v=""/>
    <s v="Resolving KSS approvals before moving to finance and contract reviews."/>
    <s v="306514"/>
    <d v="2023-03-11T00:00:00"/>
    <n v="444"/>
  </r>
  <r>
    <x v="7"/>
    <s v="CO22/144973"/>
    <x v="0"/>
    <s v="Project site in setup"/>
    <d v="2022-01-21T00:00:00"/>
    <d v="2022-03-29T00:00:00"/>
    <s v="Non-commercial portfolio"/>
    <s v="REGAL trial"/>
    <s v=""/>
    <s v=""/>
    <s v="271703"/>
    <d v="2023-03-11T00:00:00"/>
    <n v="414"/>
  </r>
  <r>
    <x v="7"/>
    <s v="MO22/144439"/>
    <x v="0"/>
    <s v="Project site in setup"/>
    <d v="2022-01-31T00:00:00"/>
    <d v="2022-02-09T00:00:00"/>
    <s v="Non-commercial portfolio"/>
    <s v="The CAPTURE study"/>
    <s v=""/>
    <s v=""/>
    <s v="305397"/>
    <d v="2023-03-11T00:00:00"/>
    <n v="404"/>
  </r>
  <r>
    <x v="7"/>
    <s v="MO22/148318"/>
    <x v="0"/>
    <s v="Project site in setup"/>
    <d v="2022-02-15T00:00:00"/>
    <d v="2022-05-04T00:00:00"/>
    <s v="Commercial portfolio"/>
    <s v="MOUNTAINEER-03"/>
    <s v=""/>
    <s v=""/>
    <s v="1004513"/>
    <d v="2023-03-11T00:00:00"/>
    <n v="389"/>
  </r>
  <r>
    <x v="7"/>
    <s v="CO22/121627"/>
    <x v="0"/>
    <s v="Project site in setup"/>
    <d v="2022-03-08T00:00:00"/>
    <d v="2022-03-24T00:00:00"/>
    <s v="Non-commercial portfolio"/>
    <s v="Body composition and chemotherapy toxicity in breast cancer (CANDO-3)"/>
    <s v=""/>
    <s v=""/>
    <s v="263666"/>
    <d v="2023-03-11T00:00:00"/>
    <n v="368"/>
  </r>
  <r>
    <x v="7"/>
    <s v="CO22/145326"/>
    <x v="0"/>
    <s v="Project site in setup"/>
    <d v="2022-03-09T00:00:00"/>
    <d v="2022-03-09T00:00:00"/>
    <s v="Non-commercial portfolio"/>
    <s v="REFINE-Lung"/>
    <s v=""/>
    <s v=""/>
    <s v="1004165 - 306415"/>
    <d v="2023-03-11T00:00:00"/>
    <n v="367"/>
  </r>
  <r>
    <x v="7"/>
    <s v="CO22/148867"/>
    <x v="0"/>
    <s v="Project site in setup"/>
    <d v="2022-03-22T00:00:00"/>
    <d v="2022-06-22T00:00:00"/>
    <s v="Non-commercial non-portfolio"/>
    <s v="PATIENT CENTRIC VIEWS"/>
    <s v=""/>
    <s v=""/>
    <s v="282568"/>
    <d v="2023-03-11T00:00:00"/>
    <n v="354"/>
  </r>
  <r>
    <x v="7"/>
    <s v="CO22/148946"/>
    <x v="0"/>
    <s v="Project site in setup"/>
    <d v="2022-03-24T00:00:00"/>
    <d v="2022-05-25T00:00:00"/>
    <s v="Non-commercial non-portfolio"/>
    <s v="The RESTORE-C19 Study"/>
    <s v=""/>
    <s v=""/>
    <s v="302580"/>
    <d v="2023-03-11T00:00:00"/>
    <n v="352"/>
  </r>
  <r>
    <x v="7"/>
    <s v="CO22/143528"/>
    <x v="0"/>
    <s v="Project site in setup"/>
    <d v="2022-05-03T00:00:00"/>
    <d v="2022-06-09T00:00:00"/>
    <s v="Non-commercial portfolio"/>
    <s v="Proton beam trials (PBT) recruitment study"/>
    <s v=""/>
    <s v=""/>
    <s v="304110"/>
    <d v="2023-03-11T00:00:00"/>
    <n v="312"/>
  </r>
  <r>
    <x v="7"/>
    <s v="CO22/147657"/>
    <x v="0"/>
    <s v="Project site in setup"/>
    <d v="2022-05-03T00:00:00"/>
    <d v="2022-05-11T00:00:00"/>
    <s v="Non-commercial portfolio"/>
    <s v="DARIUS: Dose Accumulation in Re-Irradiation Using Science"/>
    <s v=""/>
    <s v=""/>
    <s v="307580"/>
    <d v="2023-03-11T00:00:00"/>
    <n v="312"/>
  </r>
  <r>
    <x v="7"/>
    <s v="CO22/150250"/>
    <x v="0"/>
    <s v="Project site in setup"/>
    <d v="2022-06-01T00:00:00"/>
    <d v="2022-06-22T00:00:00"/>
    <s v="UNASIGNED"/>
    <s v="VICTORIA (Comparative effectiveness study of real-world control of TRK fusion positive cancer with patients from larotrectinib (Vitrakvi) clinical trials)"/>
    <s v=""/>
    <s v=""/>
    <s v="315022"/>
    <d v="2023-03-11T00:00:00"/>
    <n v="283"/>
  </r>
  <r>
    <x v="8"/>
    <s v="RD19/126933"/>
    <x v="7"/>
    <s v="Project site in setup"/>
    <d v="2019-10-07T00:00:00"/>
    <d v="2020-01-17T00:00:00"/>
    <s v="Commercial portfolio"/>
    <s v="COMPULSE"/>
    <s v=""/>
    <s v=""/>
    <s v="270952"/>
    <d v="2023-03-11T00:00:00"/>
    <n v="1251"/>
  </r>
  <r>
    <x v="8"/>
    <s v="VS21/143856"/>
    <x v="12"/>
    <s v="Project site in setup"/>
    <d v="2021-08-26T00:00:00"/>
    <d v="2021-09-15T00:00:00"/>
    <s v="Non-commercial non-portfolio"/>
    <s v="Shear Load In-shoe Plantar Sensing/sTRain analysEs And Mapping in diabetic foot ulcers: SLIPSTREAM"/>
    <s v=""/>
    <s v=""/>
    <s v="291873"/>
    <d v="2023-03-11T00:00:00"/>
    <n v="562"/>
  </r>
  <r>
    <x v="8"/>
    <s v="MP21/145111"/>
    <x v="8"/>
    <s v="Project site in setup"/>
    <d v="2021-10-14T00:00:00"/>
    <d v="2021-10-14T00:00:00"/>
    <s v="Non-commercial non-portfolio"/>
    <s v="CMR acquisition for creation of patient-specific computational models"/>
    <s v=""/>
    <s v=""/>
    <s v="305786"/>
    <d v="2023-03-11T00:00:00"/>
    <n v="513"/>
  </r>
  <r>
    <x v="8"/>
    <s v="CD21/145238"/>
    <x v="2"/>
    <s v="Project site in setup"/>
    <d v="2021-10-20T00:00:00"/>
    <d v="2021-10-20T00:00:00"/>
    <s v="Non-commercial portfolio"/>
    <s v="BASELINE Trial v1.0"/>
    <s v=""/>
    <s v=""/>
    <s v="294387"/>
    <d v="2023-03-11T00:00:00"/>
    <n v="507"/>
  </r>
  <r>
    <x v="8"/>
    <s v="DT21/145389"/>
    <x v="3"/>
    <s v="Project site in setup"/>
    <d v="2021-10-26T00:00:00"/>
    <d v="2021-10-26T00:00:00"/>
    <s v="Non-commercial non-portfolio"/>
    <s v="SI-Qual"/>
    <s v=""/>
    <s v=""/>
    <s v=""/>
    <d v="2023-03-11T00:00:00"/>
    <n v="501"/>
  </r>
  <r>
    <x v="8"/>
    <s v="RR21/145733"/>
    <x v="11"/>
    <s v="Project site in setup"/>
    <d v="2021-11-10T00:00:00"/>
    <d v="2021-11-16T00:00:00"/>
    <s v="Non-commercial portfolio"/>
    <s v="AXIS Version 1.2"/>
    <s v=""/>
    <s v=""/>
    <s v="308939"/>
    <d v="2023-03-11T00:00:00"/>
    <n v="486"/>
  </r>
  <r>
    <x v="8"/>
    <s v="PA21/145843"/>
    <x v="13"/>
    <s v="Project site in setup"/>
    <d v="2021-11-16T00:00:00"/>
    <d v="2022-04-10T00:00:00"/>
    <s v="Non-commercial non-portfolio"/>
    <s v="No gut syndrome in children"/>
    <s v=""/>
    <s v=""/>
    <s v="299274"/>
    <d v="2023-03-11T00:00:00"/>
    <n v="480"/>
  </r>
  <r>
    <x v="8"/>
    <s v="RR21/146198"/>
    <x v="11"/>
    <s v="Project site in setup"/>
    <d v="2021-11-17T00:00:00"/>
    <d v="2022-01-13T00:00:00"/>
    <s v="Non-commercial portfolio"/>
    <s v="BAxSIC"/>
    <s v=""/>
    <s v=""/>
    <s v=""/>
    <d v="2023-03-11T00:00:00"/>
    <n v="479"/>
  </r>
  <r>
    <x v="8"/>
    <s v="PH21/145969"/>
    <x v="15"/>
    <s v="Project site in setup"/>
    <d v="2021-11-19T00:00:00"/>
    <d v="2022-03-21T00:00:00"/>
    <s v="Non-commercial non-portfolio"/>
    <s v="Adherence to oral anticoagulants and statins"/>
    <s v=""/>
    <s v=""/>
    <s v="301790"/>
    <d v="2023-03-11T00:00:00"/>
    <n v="477"/>
  </r>
  <r>
    <x v="8"/>
    <s v="OG21/146014"/>
    <x v="4"/>
    <s v="Project site in setup"/>
    <d v="2021-11-22T00:00:00"/>
    <d v="2022-01-11T00:00:00"/>
    <s v="Non-commercial non-portfolio"/>
    <s v="Acceptability of vNOTES hysterectomy for women"/>
    <s v=""/>
    <s v=""/>
    <s v="307624"/>
    <d v="2023-03-11T00:00:00"/>
    <n v="474"/>
  </r>
  <r>
    <x v="8"/>
    <s v="GA21/146297"/>
    <x v="1"/>
    <s v="Project site in setup"/>
    <d v="2021-12-03T00:00:00"/>
    <d v="2021-12-03T00:00:00"/>
    <s v="Non-commercial non-portfolio"/>
    <s v="Feasibility of CADU system and bio-impedence in Barrett's Oesophagus"/>
    <s v=""/>
    <s v=""/>
    <s v="310124"/>
    <d v="2023-03-11T00:00:00"/>
    <n v="463"/>
  </r>
  <r>
    <x v="8"/>
    <s v="OG21/146752"/>
    <x v="4"/>
    <s v="Project site in setup"/>
    <d v="2021-12-24T00:00:00"/>
    <d v="2021-12-24T00:00:00"/>
    <s v="Non-commercial non-portfolio"/>
    <s v="Single ventricle outcomes: fetus to first postnatal procedure"/>
    <s v=""/>
    <s v=""/>
    <s v="310923"/>
    <d v="2023-03-11T00:00:00"/>
    <n v="442"/>
  </r>
  <r>
    <x v="8"/>
    <s v="RM22/147114"/>
    <x v="2"/>
    <s v="Project site in setup"/>
    <d v="2022-01-14T00:00:00"/>
    <d v="2022-01-14T00:00:00"/>
    <s v="Non-commercial non-portfolio"/>
    <s v="Thoracic-AID: Evaluation of thoracic conditions through deep learning"/>
    <s v=""/>
    <s v=""/>
    <s v="306378"/>
    <d v="2023-03-11T00:00:00"/>
    <n v="421"/>
  </r>
  <r>
    <x v="8"/>
    <s v="OG22/146962"/>
    <x v="4"/>
    <s v="Project site in setup"/>
    <d v="2022-02-01T00:00:00"/>
    <d v="2022-02-01T00:00:00"/>
    <s v="Non-commercial non-portfolio"/>
    <s v="Exploring the understanding of OASI risk in post-partum women who have sustained an OASI"/>
    <s v=""/>
    <s v=""/>
    <s v="311673"/>
    <d v="2023-03-11T00:00:00"/>
    <n v="403"/>
  </r>
  <r>
    <x v="8"/>
    <s v="RD22/147658"/>
    <x v="7"/>
    <s v="Project site in setup"/>
    <d v="2022-02-03T00:00:00"/>
    <d v="2022-02-03T00:00:00"/>
    <s v="Non-commercial portfolio"/>
    <s v="AVENUE II"/>
    <s v=""/>
    <s v=""/>
    <s v="299900"/>
    <d v="2023-03-11T00:00:00"/>
    <n v="401"/>
  </r>
  <r>
    <x v="8"/>
    <s v="ID22/148011"/>
    <x v="6"/>
    <s v="Project site in setup"/>
    <d v="2022-02-13T00:00:00"/>
    <d v="2022-05-13T00:00:00"/>
    <s v="Non-commercial non-portfolio"/>
    <s v="Retrospective cohort study of TBM"/>
    <s v=""/>
    <s v=""/>
    <s v=""/>
    <d v="2023-03-11T00:00:00"/>
    <n v="391"/>
  </r>
  <r>
    <x v="8"/>
    <s v="PA22/147570"/>
    <x v="13"/>
    <s v="Project site in setup"/>
    <d v="2022-03-03T00:00:00"/>
    <d v="2022-03-22T00:00:00"/>
    <s v="Non-commercial portfolio"/>
    <s v="Contactless Photoplethysmography Vital Signs Monitoring in Neonates: A proof-of-concept study"/>
    <s v=""/>
    <s v=""/>
    <s v="307665"/>
    <d v="2023-03-11T00:00:00"/>
    <n v="373"/>
  </r>
  <r>
    <x v="8"/>
    <s v="RL21/145877"/>
    <x v="1"/>
    <s v="Project site in setup"/>
    <d v="2022-03-10T00:00:00"/>
    <d v="2022-06-09T00:00:00"/>
    <s v="Non-commercial portfolio"/>
    <s v="TRIADD"/>
    <s v=""/>
    <s v=""/>
    <s v="302423"/>
    <d v="2023-03-11T00:00:00"/>
    <n v="366"/>
  </r>
  <r>
    <x v="8"/>
    <s v="GS22/148950"/>
    <x v="1"/>
    <s v="Project site in setup"/>
    <d v="2022-03-24T00:00:00"/>
    <d v="2022-03-25T00:00:00"/>
    <s v="Non-commercial portfolio"/>
    <s v="PASSPORT-1"/>
    <s v=""/>
    <s v=""/>
    <s v="313986"/>
    <d v="2023-03-11T00:00:00"/>
    <n v="352"/>
  </r>
  <r>
    <x v="8"/>
    <s v="NE22/149481"/>
    <x v="10"/>
    <s v="Project site in setup"/>
    <d v="2022-03-24T00:00:00"/>
    <d v="2022-04-12T00:00:00"/>
    <s v="Non-commercial non-portfolio"/>
    <s v="Optimising surgical selection in epilepsy using long-term subQ device"/>
    <s v=""/>
    <s v=""/>
    <s v="306457"/>
    <d v="2023-03-11T00:00:00"/>
    <n v="352"/>
  </r>
  <r>
    <x v="8"/>
    <s v="IM22/149521"/>
    <x v="5"/>
    <s v="Project site in setup"/>
    <d v="2022-04-01T00:00:00"/>
    <d v="2022-04-21T00:00:00"/>
    <s v="Non-commercial non-portfolio"/>
    <s v="Ionised and Adjusted Calcium Levels in Stable Haemodialysis Patients"/>
    <s v=""/>
    <s v=""/>
    <s v="314739"/>
    <d v="2023-03-11T00:00:00"/>
    <n v="344"/>
  </r>
  <r>
    <x v="9"/>
    <s v="ED19/108285"/>
    <x v="16"/>
    <s v="Project site in setup"/>
    <d v="2019-11-15T00:00:00"/>
    <d v="2020-12-13T00:00:00"/>
    <s v="Non-commercial portfolio"/>
    <s v="Hydrocortisone Vs Prednisolone in AI (HYPER-AID)"/>
    <s v=""/>
    <s v=""/>
    <s v="234243"/>
    <d v="2023-03-11T00:00:00"/>
    <n v="1212"/>
  </r>
  <r>
    <x v="9"/>
    <s v="RL19/111012"/>
    <x v="16"/>
    <s v="Project site in setup"/>
    <d v="2019-11-22T00:00:00"/>
    <d v="2021-06-04T00:00:00"/>
    <s v="Non-commercial portfolio"/>
    <s v="Transplant Antibody Mediated Rejection: Guiding Effective Treatments Study 1 (TAR:GET-1 Study)"/>
    <s v=""/>
    <s v="all KSS approvals in place - requested contract review from MK - waiting for finance details to be confirmed"/>
    <s v="201748"/>
    <d v="2023-03-11T00:00:00"/>
    <n v="1205"/>
  </r>
  <r>
    <x v="9"/>
    <s v="RR20/129939"/>
    <x v="11"/>
    <s v="Project site in setup"/>
    <d v="2020-02-07T00:00:00"/>
    <d v="2021-08-17T00:00:00"/>
    <s v="UNASIGNED"/>
    <s v="Osteoarthritis and Neurological Impairment in Professional Footballers"/>
    <s v=""/>
    <s v=""/>
    <s v="261168"/>
    <d v="2023-03-11T00:00:00"/>
    <n v="1128"/>
  </r>
  <r>
    <x v="9"/>
    <s v="HM20/135039"/>
    <x v="0"/>
    <s v="Project site in setup"/>
    <d v="2020-08-12T00:00:00"/>
    <d v="2020-08-12T00:00:00"/>
    <s v="Commercial portfolio"/>
    <s v="Long Term treatment with BCX9930 in PNH"/>
    <s v=""/>
    <s v="query contract modifications "/>
    <s v="286350"/>
    <d v="2023-03-11T00:00:00"/>
    <n v="941"/>
  </r>
  <r>
    <x v="9"/>
    <s v="CD20/134803"/>
    <x v="2"/>
    <s v="Project site in setup"/>
    <d v="2020-08-27T00:00:00"/>
    <d v="2020-08-27T00:00:00"/>
    <s v="Commercial portfolio"/>
    <s v="Millipede Feasibility Study, Study number S2436, Protocol nr  92390788"/>
    <s v=""/>
    <s v="SH done QC, BB revd CTA"/>
    <s v="285206"/>
    <d v="2023-03-11T00:00:00"/>
    <n v="926"/>
  </r>
  <r>
    <x v="9"/>
    <s v="OR20/137608"/>
    <x v="12"/>
    <s v="Project site in setup"/>
    <d v="2020-11-30T00:00:00"/>
    <d v="2021-08-26T00:00:00"/>
    <s v="UNASIGNED"/>
    <s v="LoBoDe Registry"/>
    <s v=""/>
    <s v=""/>
    <s v="261955"/>
    <d v="2023-03-11T00:00:00"/>
    <n v="831"/>
  </r>
  <r>
    <x v="9"/>
    <s v="CO19/122391"/>
    <x v="0"/>
    <s v="Project site in setup"/>
    <d v="2021-02-26T00:00:00"/>
    <d v="2021-02-26T00:00:00"/>
    <s v="Non-commercial portfolio"/>
    <s v="ICONIC"/>
    <s v=""/>
    <s v="Awaiting Planned end date &amp; recruitment target "/>
    <s v="254908"/>
    <d v="2023-03-11T00:00:00"/>
    <n v="743"/>
  </r>
  <r>
    <x v="9"/>
    <s v="OR21/129638"/>
    <x v="12"/>
    <s v="Project site in setup"/>
    <d v="2021-05-17T00:00:00"/>
    <d v="2021-05-25T00:00:00"/>
    <s v="Non-commercial portfolio"/>
    <s v="HUSH - The Humeral Shaft Fracture Trial"/>
    <s v=""/>
    <s v="LIP Complete - awaiting approvals - agreement forwarded to MK for initial review"/>
    <s v="277059"/>
    <d v="2023-03-11T00:00:00"/>
    <n v="663"/>
  </r>
  <r>
    <x v="9"/>
    <s v="OG21/136985"/>
    <x v="4"/>
    <s v="Project site in setup"/>
    <d v="2021-06-03T00:00:00"/>
    <d v="2021-06-03T00:00:00"/>
    <s v="Non-commercial portfolio"/>
    <s v="Patients’ safety and emotions:  the role of emotion within the maternity setting (CASE)"/>
    <s v=""/>
    <s v="CCC issued 13/09/2021"/>
    <s v="286494"/>
    <d v="2023-03-11T00:00:00"/>
    <n v="646"/>
  </r>
  <r>
    <x v="9"/>
    <s v="HM21/136150"/>
    <x v="0"/>
    <s v="Project site in setup"/>
    <d v="2021-06-25T00:00:00"/>
    <d v="2021-07-06T00:00:00"/>
    <s v="Non-commercial portfolio"/>
    <s v="APOLLO+"/>
    <s v=""/>
    <s v="awaiting o/s study information and localised OID / awaiting local approvals"/>
    <s v="270224"/>
    <d v="2023-03-11T00:00:00"/>
    <n v="624"/>
  </r>
  <r>
    <x v="9"/>
    <s v="NE21/138338"/>
    <x v="10"/>
    <s v="Project site in setup"/>
    <d v="2021-07-28T00:00:00"/>
    <d v="2022-04-07T00:00:00"/>
    <s v="Non-commercial portfolio"/>
    <s v="ROAR Study"/>
    <s v=""/>
    <s v="SA registered, MK to send ACK email and conduct QC"/>
    <s v="276144"/>
    <d v="2023-03-11T00:00:00"/>
    <n v="591"/>
  </r>
  <r>
    <x v="9"/>
    <s v="HM21/119186"/>
    <x v="0"/>
    <s v="Project site in setup"/>
    <d v="2021-08-03T00:00:00"/>
    <d v="2021-08-16T00:00:00"/>
    <s v="Non-commercial portfolio"/>
    <s v="RADAR . "/>
    <s v=""/>
    <s v="awaiting o/s study info / awaiting KSS approvals / contract reviewed"/>
    <s v="291267"/>
    <d v="2023-03-11T00:00:00"/>
    <n v="585"/>
  </r>
  <r>
    <x v="9"/>
    <s v="MO21/142442"/>
    <x v="0"/>
    <s v="Project site in setup"/>
    <d v="2021-08-05T00:00:00"/>
    <d v="2022-03-15T00:00:00"/>
    <s v="Commercial portfolio"/>
    <s v="Atezolizumab and Lurbinectedin in ES-SCLC"/>
    <s v=""/>
    <s v=""/>
    <s v="1004257"/>
    <d v="2023-03-11T00:00:00"/>
    <n v="583"/>
  </r>
  <r>
    <x v="9"/>
    <s v="ED21/133752"/>
    <x v="6"/>
    <s v="Project site in setup"/>
    <d v="2021-08-10T00:00:00"/>
    <d v="2022-01-25T00:00:00"/>
    <s v="Non-commercial portfolio"/>
    <s v="OCTOPuS RCT"/>
    <s v=""/>
    <s v="awaiting o/s study info and docs / awaiting KSS approvals / requested initial contract check from MK"/>
    <s v="283351"/>
    <d v="2023-03-11T00:00:00"/>
    <n v="578"/>
  </r>
  <r>
    <x v="9"/>
    <s v="CD21/137771"/>
    <x v="2"/>
    <s v="Project site in setup"/>
    <d v="2021-08-12T00:00:00"/>
    <d v="2021-08-25T00:00:00"/>
    <s v="Non-commercial portfolio"/>
    <s v="CHIP-BCIS3"/>
    <s v=""/>
    <s v="awaiting KSS approvals / contract reviewed and localised"/>
    <s v="290599"/>
    <d v="2023-03-11T00:00:00"/>
    <n v="576"/>
  </r>
  <r>
    <x v="9"/>
    <s v="PM21/19954"/>
    <x v="10"/>
    <s v="Project site in setup"/>
    <d v="2021-08-12T00:00:00"/>
    <d v="2021-10-29T00:00:00"/>
    <s v="Commercial portfolio"/>
    <s v="RELIEF"/>
    <s v=""/>
    <s v="awaiting HRA approval letter / awaiting KSS approvals "/>
    <s v="134673"/>
    <d v="2023-03-11T00:00:00"/>
    <n v="576"/>
  </r>
  <r>
    <x v="9"/>
    <s v="OR21/143870"/>
    <x v="12"/>
    <s v="Project site in setup"/>
    <d v="2021-08-27T00:00:00"/>
    <d v="2021-08-27T00:00:00"/>
    <s v="Non-commercial non-portfolio"/>
    <s v="Outcomes of periprosthetic femoral fracture treatment"/>
    <s v="'no objection' study"/>
    <s v="Ack email sent - awaiting key data/approvals."/>
    <s v="297966"/>
    <d v="2023-03-11T00:00:00"/>
    <n v="561"/>
  </r>
  <r>
    <x v="9"/>
    <s v="MO21/140808"/>
    <x v="0"/>
    <s v="Project site in setup"/>
    <d v="2021-09-01T00:00:00"/>
    <d v="2021-09-15T00:00:00"/>
    <s v="Commercial non-portfolio"/>
    <s v="ATX-LTFU-001 - Long-Term Follow-Up of Patients Treated with ATL001"/>
    <s v=""/>
    <s v="Ack email sent - LIP Complete - Sponsor POC Alex liaising with BB/Yudish directly re Agreement review/Budget"/>
    <s v="295629"/>
    <d v="2023-03-11T00:00:00"/>
    <n v="556"/>
  </r>
  <r>
    <x v="9"/>
    <s v="RD21/140423"/>
    <x v="7"/>
    <s v="Project site in setup"/>
    <d v="2021-09-14T00:00:00"/>
    <d v="2021-09-14T00:00:00"/>
    <s v="Academic/student"/>
    <s v="RECEPTOR"/>
    <s v=""/>
    <s v="Ack email sent - awaiting key data and then approvals - study is likely to require DAC review"/>
    <s v="294838"/>
    <d v="2023-03-11T00:00:00"/>
    <n v="543"/>
  </r>
  <r>
    <x v="9"/>
    <s v="GS21/125851"/>
    <x v="1"/>
    <s v="Project site in setup"/>
    <d v="2021-09-16T00:00:00"/>
    <d v="2021-09-22T00:00:00"/>
    <s v="Non-commercial portfolio"/>
    <s v="Primary and Secondary Screening in Inherited Pancreatic Diseases."/>
    <s v=""/>
    <s v="awaiting o/s study docs and info / awaiting KSS approvals / requested R-DIT involvement"/>
    <s v="248099"/>
    <d v="2023-03-11T00:00:00"/>
    <n v="541"/>
  </r>
  <r>
    <x v="9"/>
    <s v="MO21/142194"/>
    <x v="0"/>
    <s v="Project site in setup"/>
    <d v="2021-09-23T00:00:00"/>
    <d v="2021-12-09T00:00:00"/>
    <s v="Non-commercial portfolio"/>
    <s v="DISCUS"/>
    <s v=""/>
    <s v="Sent ack email to DC 4/11/21 "/>
    <s v="1003775"/>
    <d v="2023-03-11T00:00:00"/>
    <n v="534"/>
  </r>
  <r>
    <x v="9"/>
    <s v="PM21/133892"/>
    <x v="12"/>
    <s v="Project site in setup"/>
    <d v="2021-09-29T00:00:00"/>
    <d v="2021-09-29T00:00:00"/>
    <s v="Commercial portfolio"/>
    <s v="Neuropathic pain-0389/0067-Averitas"/>
    <s v=""/>
    <s v="awaiting o/s study info / awaiting KSS / requested initial contract check from JM"/>
    <s v="000000"/>
    <d v="2023-03-11T00:00:00"/>
    <n v="528"/>
  </r>
  <r>
    <x v="9"/>
    <s v="ME21/130270"/>
    <x v="6"/>
    <s v="Project site in setup"/>
    <d v="2021-10-04T00:00:00"/>
    <d v="2021-11-24T00:00:00"/>
    <s v="Non-commercial portfolio"/>
    <s v="CONFORM-OH"/>
    <s v=""/>
    <s v="Forwarded Draft Ack email to MK to send."/>
    <s v="277408"/>
    <d v="2023-03-11T00:00:00"/>
    <n v="523"/>
  </r>
  <r>
    <x v="9"/>
    <s v="RR21/130282"/>
    <x v="11"/>
    <s v="Project site in setup"/>
    <d v="2021-10-18T00:00:00"/>
    <d v="2021-10-21T00:00:00"/>
    <s v="Non-commercial portfolio"/>
    <s v="MINIMISE-Pilot"/>
    <s v=""/>
    <s v="Data Agreement in contracts folder"/>
    <s v="275187"/>
    <d v="2023-03-11T00:00:00"/>
    <n v="509"/>
  </r>
  <r>
    <x v="9"/>
    <s v="HM22/144772"/>
    <x v="0"/>
    <s v="Project site in setup"/>
    <d v="2021-12-09T00:00:00"/>
    <d v="2021-12-09T00:00:00"/>
    <s v="Non-commercial non-portfolio"/>
    <s v="Real world outcomes using novel agents for AML in the UK"/>
    <s v=""/>
    <s v="R&amp;I Ack email sent - awaiting Jade to assign R&amp;I Lead"/>
    <s v="305432"/>
    <d v="2023-03-11T00:00:00"/>
    <n v="457"/>
  </r>
  <r>
    <x v="9"/>
    <s v="VS22/140151"/>
    <x v="2"/>
    <s v="Project site in setup"/>
    <d v="2022-01-11T00:00:00"/>
    <d v="2022-02-14T00:00:00"/>
    <s v="Non-commercial portfolio"/>
    <s v="ARIA - AI Image Guidance for Endovascular Surgery"/>
    <s v=""/>
    <s v="Study registered but unassigned untill Jade confirms(R&amp;I coordinator) and email sent"/>
    <s v="280257"/>
    <d v="2023-03-11T00:00:00"/>
    <n v="424"/>
  </r>
  <r>
    <x v="9"/>
    <s v="RR22/144055"/>
    <x v="11"/>
    <s v="Project site in setup"/>
    <d v="2022-02-07T00:00:00"/>
    <d v="2022-02-25T00:00:00"/>
    <s v="Non-commercial non-portfolio"/>
    <s v="Self-assessment of skin in scleroderma in relation to quality of life"/>
    <s v="Just for NOTES"/>
    <s v="R&amp;I Acknowledgement email sent - awaiting Jade to assign to R&amp;I Lead Coordinator"/>
    <s v="296947"/>
    <d v="2023-03-11T00:00:00"/>
    <n v="397"/>
  </r>
  <r>
    <x v="9"/>
    <s v="OR22/146234"/>
    <x v="12"/>
    <s v="Project site in setup"/>
    <d v="2022-03-08T00:00:00"/>
    <d v="2022-03-15T00:00:00"/>
    <s v="Commercial portfolio"/>
    <s v="PMCF Study of the Infinity-Lock™ Button System for ACJ Stabilisation "/>
    <s v=""/>
    <s v=""/>
    <s v="310192"/>
    <d v="2023-03-11T00:00:00"/>
    <n v="368"/>
  </r>
  <r>
    <x v="9"/>
    <s v="RH22/145461"/>
    <x v="8"/>
    <s v="Project site in setup"/>
    <d v="2022-03-08T00:00:00"/>
    <d v="2022-03-09T00:00:00"/>
    <s v="Non-commercial portfolio"/>
    <s v="SHED SSc"/>
    <s v=""/>
    <s v=""/>
    <s v="272506"/>
    <d v="2023-03-11T00:00:00"/>
    <n v="368"/>
  </r>
  <r>
    <x v="9"/>
    <s v="HM22/142163"/>
    <x v="0"/>
    <s v="Project site in setup"/>
    <d v="2022-03-31T00:00:00"/>
    <d v="2022-05-10T00:00:00"/>
    <s v="Commercial portfolio"/>
    <s v="BCX9930 in previously C5 treated PNH patients"/>
    <s v=""/>
    <s v=""/>
    <s v="298286"/>
    <d v="2023-03-11T00:00:00"/>
    <n v="345"/>
  </r>
  <r>
    <x v="9"/>
    <s v="CD22/142782"/>
    <x v="2"/>
    <s v="Project site in setup"/>
    <d v="2022-04-05T00:00:00"/>
    <d v="2022-04-19T00:00:00"/>
    <s v="Commercial portfolio"/>
    <s v="MODULAR ATP"/>
    <s v=""/>
    <s v=""/>
    <s v="298246"/>
    <d v="2023-03-11T00:00:00"/>
    <n v="340"/>
  </r>
  <r>
    <x v="9"/>
    <s v="MO22/147839"/>
    <x v="0"/>
    <s v="Project site in setup"/>
    <d v="2022-04-11T00:00:00"/>
    <d v="2022-04-11T00:00:00"/>
    <s v="Commercial portfolio"/>
    <s v="FIGHT-209"/>
    <s v=""/>
    <s v=""/>
    <s v="1004984"/>
    <d v="2023-03-11T00:00:00"/>
    <n v="334"/>
  </r>
  <r>
    <x v="9"/>
    <s v="HM22/147898"/>
    <x v="0"/>
    <s v="Project site in setup"/>
    <d v="2022-04-19T00:00:00"/>
    <d v="2022-05-12T00:00:00"/>
    <s v="Commercial portfolio"/>
    <s v="Estimating Risk of Selected AEs in Pts with VWD Treated with VEYVONDI®"/>
    <s v=""/>
    <s v=""/>
    <s v="312058"/>
    <d v="2023-03-11T00:00:00"/>
    <n v="326"/>
  </r>
  <r>
    <x v="9"/>
    <s v="NE22/149617"/>
    <x v="10"/>
    <s v="Project site in setup"/>
    <d v="2022-04-20T00:00:00"/>
    <d v="2022-04-29T00:00:00"/>
    <s v="Non-commercial portfolio"/>
    <s v="Endovascular treatment to improve outcomes for Medium Vessel Occlusion"/>
    <s v=""/>
    <s v=""/>
    <s v="312281"/>
    <d v="2023-03-11T00:00:00"/>
    <n v="325"/>
  </r>
  <r>
    <x v="9"/>
    <s v="UR22/147181"/>
    <x v="1"/>
    <s v="Project site in setup"/>
    <d v="2022-04-28T00:00:00"/>
    <d v="2022-04-28T00:00:00"/>
    <s v="Non-commercial portfolio"/>
    <s v="YORKSURe"/>
    <s v=""/>
    <s v="R&amp;I Ack email sent - awaiting Jade to assign R&amp;I Lead"/>
    <s v="302276"/>
    <d v="2023-03-11T00:00:00"/>
    <n v="317"/>
  </r>
  <r>
    <x v="9"/>
    <s v="MB22/147091"/>
    <x v="5"/>
    <s v="Project site in setup"/>
    <d v="2022-05-05T00:00:00"/>
    <d v="2022-05-05T00:00:00"/>
    <s v="Non-commercial portfolio"/>
    <s v="COSTrans-MDRGNB"/>
    <s v=""/>
    <s v="R&amp;I Ack email sent - awaiting Jade to assign R&amp;I Lead."/>
    <s v="305160"/>
    <d v="2023-03-11T00:00:00"/>
    <n v="310"/>
  </r>
  <r>
    <x v="9"/>
    <s v="PY22/147275"/>
    <x v="9"/>
    <s v="Project site in setup"/>
    <d v="2022-05-05T00:00:00"/>
    <d v="2022-06-16T00:00:00"/>
    <s v="UNASIGNED"/>
    <s v="The Brain Injury Fatigue Scale: Self versus other/relative ratings"/>
    <s v=""/>
    <s v=""/>
    <s v="302834"/>
    <d v="2023-03-11T00:00:00"/>
    <n v="310"/>
  </r>
  <r>
    <x v="9"/>
    <s v="HM20/123197"/>
    <x v="0"/>
    <s v="Project site in setup"/>
    <d v="2022-05-18T00:00:00"/>
    <d v="2022-05-18T00:00:00"/>
    <s v="Non-commercial portfolio"/>
    <s v="RADAR (UK-MRA Myeloma XV)"/>
    <s v=""/>
    <s v="R&amp;I Ack email sent - awaiting Jade to assign R&amp;I Lead."/>
    <s v="265114"/>
    <d v="2023-03-11T00:00:00"/>
    <n v="297"/>
  </r>
  <r>
    <x v="9"/>
    <s v="ED22/143731"/>
    <x v="6"/>
    <s v="Project site in setup"/>
    <d v="2022-05-23T00:00:00"/>
    <d v="2022-05-31T00:00:00"/>
    <s v="Non-commercial portfolio"/>
    <s v="POSE-D: Guided self-help for eating disorders in T2 diabetes"/>
    <s v=""/>
    <s v="R&amp;I Ack email sent - R&amp;I Coordinator to QC Moving forward"/>
    <s v="296694"/>
    <d v="2023-03-11T00:00:00"/>
    <n v="292"/>
  </r>
  <r>
    <x v="9"/>
    <s v="NE22/150545"/>
    <x v="10"/>
    <s v="Project site in setup"/>
    <d v="2022-05-24T00:00:00"/>
    <d v="2022-05-25T00:00:00"/>
    <s v="Non-commercial non-portfolio"/>
    <s v="Educating healthcare workers and patients using immersive technologies"/>
    <s v=""/>
    <s v="R&amp;I Ack email sent - R&amp;I Coordinator to QC Moving forward"/>
    <s v="295487"/>
    <d v="2023-03-11T00:00:00"/>
    <n v="291"/>
  </r>
  <r>
    <x v="9"/>
    <s v="RL22/147343"/>
    <x v="1"/>
    <s v="Project site in setup"/>
    <d v="2022-05-30T00:00:00"/>
    <d v="2022-05-30T00:00:00"/>
    <s v="Commercial portfolio"/>
    <s v="CSL Behring AMR BoD study"/>
    <s v=""/>
    <s v="R&amp;I Ack email sent - R&amp;I Coordinator to QC Moving forward"/>
    <s v="314629"/>
    <d v="2023-03-11T00:00:00"/>
    <n v="285"/>
  </r>
  <r>
    <x v="9"/>
    <s v="CG22/150734"/>
    <x v="11"/>
    <s v="Project site in setup"/>
    <d v="2022-05-31T00:00:00"/>
    <d v="2022-06-08T00:00:00"/>
    <s v="Non-commercial portfolio"/>
    <s v="Lynch Syndrome Research Registry v1.0"/>
    <s v=""/>
    <s v=""/>
    <s v="295605"/>
    <d v="2023-03-11T00:00:00"/>
    <n v="284"/>
  </r>
  <r>
    <x v="9"/>
    <s v="NE22/141959"/>
    <x v="10"/>
    <s v="Project site in setup"/>
    <d v="2022-06-06T00:00:00"/>
    <d v="2022-06-08T00:00:00"/>
    <s v="Non-commercial portfolio"/>
    <s v="PREPARE: imPRoving End of life care Practice in stroke cARE, 1.0"/>
    <s v=""/>
    <s v="R&amp;I Ack email sent - R&amp;I Coordinator to QC Moving forward"/>
    <s v="289430"/>
    <d v="2023-03-11T00:00:00"/>
    <n v="278"/>
  </r>
  <r>
    <x v="9"/>
    <s v="HM22/145780"/>
    <x v="0"/>
    <s v="Project site in setup"/>
    <d v="2022-06-07T00:00:00"/>
    <d v="2022-06-14T00:00:00"/>
    <s v="Non-commercial portfolio"/>
    <s v="RATinG: Risk Adapted Therapy in Acute GvHD"/>
    <s v=""/>
    <s v="R&amp;I Ack email sent - R&amp;I Coordinator to QC Moving forward"/>
    <s v="286785"/>
    <d v="2023-03-11T00:00:00"/>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EC4372-D29E-4D9B-AC4E-99B5C1299B7C}" name="Pivot-StudybyCSU"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19" firstHeaderRow="1" firstDataRow="1" firstDataCol="1"/>
  <pivotFields count="13">
    <pivotField showAll="0">
      <items count="11">
        <item x="0"/>
        <item x="1"/>
        <item x="2"/>
        <item x="3"/>
        <item x="4"/>
        <item x="5"/>
        <item x="6"/>
        <item x="7"/>
        <item x="8"/>
        <item x="9"/>
        <item t="default"/>
      </items>
    </pivotField>
    <pivotField showAll="0"/>
    <pivotField axis="axisRow" dataField="1" showAll="0" sortType="ascending">
      <items count="18">
        <item x="1"/>
        <item x="9"/>
        <item x="16"/>
        <item x="2"/>
        <item x="10"/>
        <item x="11"/>
        <item x="13"/>
        <item x="6"/>
        <item x="14"/>
        <item x="3"/>
        <item x="15"/>
        <item x="0"/>
        <item x="5"/>
        <item x="7"/>
        <item x="12"/>
        <item x="8"/>
        <item x="4"/>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numFmtId="14" showAll="0"/>
    <pivotField showAll="0"/>
  </pivotFields>
  <rowFields count="1">
    <field x="2"/>
  </rowFields>
  <rowItems count="18">
    <i>
      <x v="10"/>
    </i>
    <i>
      <x v="2"/>
    </i>
    <i>
      <x v="8"/>
    </i>
    <i>
      <x v="1"/>
    </i>
    <i>
      <x v="15"/>
    </i>
    <i>
      <x v="12"/>
    </i>
    <i>
      <x v="9"/>
    </i>
    <i>
      <x v="13"/>
    </i>
    <i>
      <x v="16"/>
    </i>
    <i>
      <x v="5"/>
    </i>
    <i>
      <x v="14"/>
    </i>
    <i>
      <x v="7"/>
    </i>
    <i>
      <x v="3"/>
    </i>
    <i>
      <x v="4"/>
    </i>
    <i>
      <x/>
    </i>
    <i>
      <x v="6"/>
    </i>
    <i>
      <x v="11"/>
    </i>
    <i t="grand">
      <x/>
    </i>
  </rowItems>
  <colItems count="1">
    <i/>
  </colItems>
  <dataFields count="1">
    <dataField name="Total"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 chart="2" format="6">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950AD79-5740-488A-827C-9797CF2B9958}"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mp;I Lead">
  <location ref="N4:O15" firstHeaderRow="1" firstDataRow="1" firstDataCol="1"/>
  <pivotFields count="13">
    <pivotField axis="axisRow" showAll="0">
      <items count="11">
        <item n="Chantelle Rogers" x="0"/>
        <item n="Annette Gallagher" x="1"/>
        <item n="Cindy Fernandes" x="2"/>
        <item n="Iftaab Saeed" x="3"/>
        <item n="Jilly McDougal" x="4"/>
        <item n="Lee Tarnor" x="5"/>
        <item n="Mathew Warning" x="6"/>
        <item n="Mark Walton" x="7"/>
        <item n="Jane Doe" x="8"/>
        <item n="Mischa Scharwz" x="9"/>
        <item t="default"/>
      </items>
    </pivotField>
    <pivotField dataField="1" showAll="0"/>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Fields count="1">
    <field x="0"/>
  </rowFields>
  <rowItems count="11">
    <i>
      <x/>
    </i>
    <i>
      <x v="1"/>
    </i>
    <i>
      <x v="2"/>
    </i>
    <i>
      <x v="3"/>
    </i>
    <i>
      <x v="4"/>
    </i>
    <i>
      <x v="5"/>
    </i>
    <i>
      <x v="6"/>
    </i>
    <i>
      <x v="7"/>
    </i>
    <i>
      <x v="8"/>
    </i>
    <i>
      <x v="9"/>
    </i>
    <i t="grand">
      <x/>
    </i>
  </rowItems>
  <colItems count="1">
    <i/>
  </colItems>
  <dataFields count="1">
    <dataField name="Studies in Setup" fld="1" subtotal="count" baseField="0" baseItem="0"/>
  </dataFields>
  <formats count="13">
    <format dxfId="39">
      <pivotArea field="0" type="button" dataOnly="0" labelOnly="1" outline="0" axis="axisRow" fieldPosition="0"/>
    </format>
    <format dxfId="38">
      <pivotArea dataOnly="0" labelOnly="1" outline="0" axis="axisValues" fieldPosition="0"/>
    </format>
    <format dxfId="37">
      <pivotArea grandRow="1" outline="0" collapsedLevelsAreSubtotals="1" fieldPosition="0"/>
    </format>
    <format dxfId="36">
      <pivotArea dataOnly="0" labelOnly="1" grandRow="1" outline="0" fieldPosition="0"/>
    </format>
    <format dxfId="35">
      <pivotArea field="0" type="button" dataOnly="0" labelOnly="1" outline="0" axis="axisRow" fieldPosition="0"/>
    </format>
    <format dxfId="34">
      <pivotArea dataOnly="0" labelOnly="1" outline="0" axis="axisValues" fieldPosition="0"/>
    </format>
    <format dxfId="33">
      <pivotArea grandRow="1" outline="0" collapsedLevelsAreSubtotals="1" fieldPosition="0"/>
    </format>
    <format dxfId="32">
      <pivotArea dataOnly="0" labelOnly="1" grandRow="1" outline="0" fieldPosition="0"/>
    </format>
    <format dxfId="31">
      <pivotArea field="0" type="button" dataOnly="0" labelOnly="1" outline="0" axis="axisRow" fieldPosition="0"/>
    </format>
    <format dxfId="30">
      <pivotArea dataOnly="0" labelOnly="1" outline="0" axis="axisValues" fieldPosition="0"/>
    </format>
    <format dxfId="29">
      <pivotArea outline="0" collapsedLevelsAreSubtotals="1" fieldPosition="0"/>
    </format>
    <format dxfId="28">
      <pivotArea dataOnly="0" labelOnly="1" fieldPosition="0">
        <references count="1">
          <reference field="0" count="0"/>
        </references>
      </pivotArea>
    </format>
    <format dxfId="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DED82FF-E8D0-4E70-B258-D97D1F3A60BA}"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J2" firstHeaderRow="1" firstDataRow="1" firstDataCol="0"/>
  <pivotFields count="13">
    <pivotField showAll="0">
      <items count="11">
        <item x="0"/>
        <item x="1"/>
        <item x="2"/>
        <item x="3"/>
        <item x="4"/>
        <item x="5"/>
        <item x="6"/>
        <item x="7"/>
        <item x="8"/>
        <item x="9"/>
        <item t="default"/>
      </items>
    </pivotField>
    <pivotField dataField="1" showAll="0"/>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Items count="1">
    <i/>
  </rowItems>
  <colItems count="1">
    <i/>
  </colItems>
  <dataFields count="1">
    <dataField name="Studies in Setup  " fld="1" subtotal="count" baseField="0" baseItem="0"/>
  </dataFields>
  <formats count="18">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 dxfId="45">
      <pivotArea type="all" dataOnly="0" outline="0" fieldPosition="0"/>
    </format>
    <format dxfId="44">
      <pivotArea outline="0" collapsedLevelsAreSubtotals="1"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BAD4F93-7EC0-4250-9A2F-3200A1E6DBBE}"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L2" firstHeaderRow="1" firstDataRow="1" firstDataCol="0"/>
  <pivotFields count="13">
    <pivotField showAll="0">
      <items count="14">
        <item x="0"/>
        <item x="1"/>
        <item x="2"/>
        <item x="3"/>
        <item x="4"/>
        <item x="5"/>
        <item x="6"/>
        <item x="7"/>
        <item x="8"/>
        <item x="9"/>
        <item x="10"/>
        <item x="11"/>
        <item x="12"/>
        <item t="default"/>
      </items>
    </pivotField>
    <pivotField dataField="1" showAll="0">
      <items count="348">
        <item x="107"/>
        <item x="136"/>
        <item x="215"/>
        <item x="186"/>
        <item x="304"/>
        <item x="281"/>
        <item x="233"/>
        <item x="61"/>
        <item x="126"/>
        <item x="229"/>
        <item x="330"/>
        <item x="155"/>
        <item x="95"/>
        <item x="154"/>
        <item x="275"/>
        <item x="188"/>
        <item x="279"/>
        <item x="278"/>
        <item x="302"/>
        <item x="293"/>
        <item x="291"/>
        <item x="280"/>
        <item x="67"/>
        <item x="17"/>
        <item x="288"/>
        <item x="287"/>
        <item x="204"/>
        <item x="263"/>
        <item x="335"/>
        <item x="289"/>
        <item x="294"/>
        <item x="298"/>
        <item x="332"/>
        <item x="221"/>
        <item x="322"/>
        <item x="118"/>
        <item x="337"/>
        <item x="122"/>
        <item x="26"/>
        <item x="341"/>
        <item x="237"/>
        <item x="124"/>
        <item x="142"/>
        <item x="236"/>
        <item x="87"/>
        <item x="343"/>
        <item x="346"/>
        <item x="214"/>
        <item x="220"/>
        <item x="222"/>
        <item x="191"/>
        <item x="70"/>
        <item x="30"/>
        <item x="185"/>
        <item x="172"/>
        <item x="55"/>
        <item x="21"/>
        <item x="207"/>
        <item x="48"/>
        <item x="297"/>
        <item x="34"/>
        <item x="52"/>
        <item x="64"/>
        <item x="177"/>
        <item x="59"/>
        <item x="270"/>
        <item x="77"/>
        <item x="35"/>
        <item x="179"/>
        <item x="9"/>
        <item x="283"/>
        <item x="286"/>
        <item x="94"/>
        <item x="167"/>
        <item x="151"/>
        <item x="240"/>
        <item x="246"/>
        <item x="255"/>
        <item x="205"/>
        <item x="226"/>
        <item x="76"/>
        <item x="84"/>
        <item x="160"/>
        <item x="98"/>
        <item x="193"/>
        <item x="194"/>
        <item x="197"/>
        <item x="19"/>
        <item x="223"/>
        <item x="137"/>
        <item x="217"/>
        <item x="27"/>
        <item x="99"/>
        <item x="274"/>
        <item x="20"/>
        <item x="306"/>
        <item x="7"/>
        <item x="243"/>
        <item x="10"/>
        <item x="262"/>
        <item x="318"/>
        <item x="16"/>
        <item x="82"/>
        <item x="120"/>
        <item x="219"/>
        <item x="102"/>
        <item x="303"/>
        <item x="308"/>
        <item x="309"/>
        <item x="315"/>
        <item x="210"/>
        <item x="311"/>
        <item x="317"/>
        <item x="227"/>
        <item x="329"/>
        <item x="336"/>
        <item x="23"/>
        <item x="324"/>
        <item x="328"/>
        <item x="178"/>
        <item x="89"/>
        <item x="83"/>
        <item x="272"/>
        <item x="241"/>
        <item x="224"/>
        <item x="225"/>
        <item x="238"/>
        <item x="301"/>
        <item x="245"/>
        <item x="305"/>
        <item x="250"/>
        <item x="321"/>
        <item x="196"/>
        <item x="249"/>
        <item x="252"/>
        <item x="310"/>
        <item x="259"/>
        <item x="314"/>
        <item x="110"/>
        <item x="313"/>
        <item x="261"/>
        <item x="312"/>
        <item x="111"/>
        <item x="141"/>
        <item x="117"/>
        <item x="269"/>
        <item x="158"/>
        <item x="119"/>
        <item x="116"/>
        <item x="342"/>
        <item x="150"/>
        <item x="199"/>
        <item x="105"/>
        <item x="106"/>
        <item x="108"/>
        <item x="209"/>
        <item x="256"/>
        <item x="257"/>
        <item x="323"/>
        <item x="131"/>
        <item x="235"/>
        <item x="14"/>
        <item x="202"/>
        <item x="213"/>
        <item x="3"/>
        <item x="344"/>
        <item x="46"/>
        <item x="38"/>
        <item x="42"/>
        <item x="254"/>
        <item x="43"/>
        <item x="253"/>
        <item x="31"/>
        <item x="203"/>
        <item x="12"/>
        <item x="13"/>
        <item x="18"/>
        <item x="44"/>
        <item x="208"/>
        <item x="47"/>
        <item x="50"/>
        <item x="53"/>
        <item x="145"/>
        <item x="54"/>
        <item x="175"/>
        <item x="57"/>
        <item x="60"/>
        <item x="180"/>
        <item x="173"/>
        <item x="174"/>
        <item x="176"/>
        <item x="36"/>
        <item x="32"/>
        <item x="113"/>
        <item x="33"/>
        <item x="230"/>
        <item x="37"/>
        <item x="28"/>
        <item x="290"/>
        <item x="29"/>
        <item x="190"/>
        <item x="299"/>
        <item x="195"/>
        <item x="295"/>
        <item x="333"/>
        <item x="338"/>
        <item x="130"/>
        <item x="300"/>
        <item x="100"/>
        <item x="182"/>
        <item x="187"/>
        <item x="206"/>
        <item x="15"/>
        <item x="212"/>
        <item x="200"/>
        <item x="81"/>
        <item x="0"/>
        <item x="218"/>
        <item x="85"/>
        <item x="80"/>
        <item x="2"/>
        <item x="74"/>
        <item x="147"/>
        <item x="232"/>
        <item x="92"/>
        <item x="234"/>
        <item x="96"/>
        <item x="282"/>
        <item x="292"/>
        <item x="296"/>
        <item x="144"/>
        <item x="339"/>
        <item x="68"/>
        <item x="133"/>
        <item x="331"/>
        <item x="112"/>
        <item x="268"/>
        <item x="334"/>
        <item x="267"/>
        <item x="75"/>
        <item x="132"/>
        <item x="129"/>
        <item x="40"/>
        <item x="211"/>
        <item x="72"/>
        <item x="216"/>
        <item x="271"/>
        <item x="169"/>
        <item x="247"/>
        <item x="5"/>
        <item x="103"/>
        <item x="189"/>
        <item x="192"/>
        <item x="45"/>
        <item x="51"/>
        <item x="248"/>
        <item x="284"/>
        <item x="156"/>
        <item x="56"/>
        <item x="265"/>
        <item x="65"/>
        <item x="66"/>
        <item x="159"/>
        <item x="163"/>
        <item x="164"/>
        <item x="326"/>
        <item x="24"/>
        <item x="143"/>
        <item x="161"/>
        <item x="140"/>
        <item x="231"/>
        <item x="171"/>
        <item x="49"/>
        <item x="25"/>
        <item x="41"/>
        <item x="244"/>
        <item x="239"/>
        <item x="251"/>
        <item x="58"/>
        <item x="157"/>
        <item x="63"/>
        <item x="62"/>
        <item x="162"/>
        <item x="165"/>
        <item x="168"/>
        <item x="170"/>
        <item x="166"/>
        <item x="6"/>
        <item x="201"/>
        <item x="273"/>
        <item x="325"/>
        <item x="264"/>
        <item x="114"/>
        <item x="71"/>
        <item x="4"/>
        <item x="97"/>
        <item x="276"/>
        <item x="101"/>
        <item x="11"/>
        <item x="316"/>
        <item x="307"/>
        <item x="104"/>
        <item x="319"/>
        <item x="320"/>
        <item x="86"/>
        <item x="148"/>
        <item x="22"/>
        <item x="73"/>
        <item x="125"/>
        <item x="78"/>
        <item x="79"/>
        <item x="127"/>
        <item x="91"/>
        <item x="228"/>
        <item x="109"/>
        <item x="285"/>
        <item x="88"/>
        <item x="115"/>
        <item x="139"/>
        <item x="121"/>
        <item x="152"/>
        <item x="146"/>
        <item x="340"/>
        <item x="345"/>
        <item x="184"/>
        <item x="183"/>
        <item x="277"/>
        <item x="242"/>
        <item x="258"/>
        <item x="198"/>
        <item x="69"/>
        <item x="260"/>
        <item x="1"/>
        <item x="266"/>
        <item x="135"/>
        <item x="93"/>
        <item x="138"/>
        <item x="149"/>
        <item x="181"/>
        <item x="90"/>
        <item x="134"/>
        <item x="327"/>
        <item x="153"/>
        <item x="39"/>
        <item x="8"/>
        <item x="123"/>
        <item x="128"/>
        <item t="default"/>
      </items>
    </pivotField>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Open Studies" fld="1" subtotal="count" baseField="0" baseItem="0"/>
  </dataFields>
  <formats count="15">
    <format dxfId="14">
      <pivotArea type="all" dataOnly="0" outline="0" fieldPosition="0"/>
    </format>
    <format dxfId="13">
      <pivotArea outline="0" collapsedLevelsAreSubtotals="1"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3B2385-D978-4D8F-B86C-AF21BD62E02F}"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amp;I Lead">
  <location ref="P4:Q18" firstHeaderRow="1" firstDataRow="1" firstDataCol="1"/>
  <pivotFields count="13">
    <pivotField axis="axisRow" showAll="0" sortType="descending">
      <items count="14">
        <item n="Chantelle Rogers" x="0"/>
        <item n="Annette Gallagher" x="1"/>
        <item x="2"/>
        <item n="Cindy Fernandes" x="3"/>
        <item n="Iftaab Saeed" x="4"/>
        <item n="Jilly McDougal" x="5"/>
        <item n="Lee Tarnor" x="6"/>
        <item n="Mathew Warning" x="7"/>
        <item n="Mark Walton" x="8"/>
        <item n="Bilaal Khan" x="9"/>
        <item n="Jane Doe" x="10"/>
        <item x="11"/>
        <item n="Mischa Scharwz" x="12"/>
        <item t="default"/>
      </items>
      <autoSortScope>
        <pivotArea dataOnly="0" outline="0" fieldPosition="0">
          <references count="1">
            <reference field="4294967294" count="1" selected="0">
              <x v="0"/>
            </reference>
          </references>
        </pivotArea>
      </autoSortScope>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4">
    <i>
      <x v="9"/>
    </i>
    <i>
      <x v="6"/>
    </i>
    <i>
      <x v="12"/>
    </i>
    <i>
      <x v="10"/>
    </i>
    <i>
      <x v="5"/>
    </i>
    <i>
      <x v="4"/>
    </i>
    <i>
      <x v="11"/>
    </i>
    <i>
      <x v="1"/>
    </i>
    <i>
      <x v="7"/>
    </i>
    <i>
      <x v="8"/>
    </i>
    <i>
      <x v="3"/>
    </i>
    <i>
      <x/>
    </i>
    <i>
      <x v="2"/>
    </i>
    <i t="grand">
      <x/>
    </i>
  </rowItems>
  <colItems count="1">
    <i/>
  </colItems>
  <dataFields count="1">
    <dataField name="Opened Studies" fld="1" subtotal="count" baseField="0" baseItem="0"/>
  </dataFields>
  <formats count="12">
    <format dxfId="26">
      <pivotArea grandRow="1" outline="0" collapsedLevelsAreSubtotals="1" fieldPosition="0"/>
    </format>
    <format dxfId="25">
      <pivotArea dataOnly="0" labelOnly="1" grandRow="1" outline="0" fieldPosition="0"/>
    </format>
    <format dxfId="24">
      <pivotArea field="0" type="button" dataOnly="0" labelOnly="1" outline="0" axis="axisRow" fieldPosition="0"/>
    </format>
    <format dxfId="23">
      <pivotArea dataOnly="0" labelOnly="1" outline="0" axis="axisValues" fieldPosition="0"/>
    </format>
    <format dxfId="22">
      <pivotArea grandRow="1" outline="0" collapsedLevelsAreSubtotals="1" fieldPosition="0"/>
    </format>
    <format dxfId="21">
      <pivotArea dataOnly="0" labelOnly="1" grandRow="1" outline="0" fieldPosition="0"/>
    </format>
    <format dxfId="20">
      <pivotArea field="0" type="button" dataOnly="0" labelOnly="1" outline="0" axis="axisRow" fieldPosition="0"/>
    </format>
    <format dxfId="19">
      <pivotArea dataOnly="0" labelOnly="1" outline="0" axis="axisValues" fieldPosition="0"/>
    </format>
    <format dxfId="18">
      <pivotArea grandRow="1" outline="0" collapsedLevelsAreSubtotals="1" fieldPosition="0"/>
    </format>
    <format dxfId="17">
      <pivotArea dataOnly="0" labelOnly="1" grandRow="1" outline="0" fieldPosition="0"/>
    </format>
    <format dxfId="16">
      <pivotArea field="0" type="button" dataOnly="0" labelOnly="1" outline="0" axis="axisRow" fieldPosition="0"/>
    </format>
    <format dxfId="1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B8915-D86E-4CBB-BB99-BB5AD02E7657}"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77:B95" firstHeaderRow="1" firstDataRow="1" firstDataCol="1"/>
  <pivotFields count="13">
    <pivotField showAll="0"/>
    <pivotField showAll="0"/>
    <pivotField axis="axisRow" dataField="1"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Count of CSU" fld="2"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4"/>
          </reference>
        </references>
      </pivotArea>
    </chartFormat>
    <chartFormat chart="0" format="2">
      <pivotArea type="data" outline="0" fieldPosition="0">
        <references count="2">
          <reference field="4294967294" count="1" selected="0">
            <x v="0"/>
          </reference>
          <reference field="2" count="1" selected="0">
            <x v="15"/>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4"/>
          </reference>
        </references>
      </pivotArea>
    </chartFormat>
    <chartFormat chart="0" format="8">
      <pivotArea type="data" outline="0" fieldPosition="0">
        <references count="2">
          <reference field="4294967294" count="1" selected="0">
            <x v="0"/>
          </reference>
          <reference field="2" count="1" selected="0">
            <x v="5"/>
          </reference>
        </references>
      </pivotArea>
    </chartFormat>
    <chartFormat chart="0" format="9">
      <pivotArea type="data" outline="0" fieldPosition="0">
        <references count="2">
          <reference field="4294967294" count="1" selected="0">
            <x v="0"/>
          </reference>
          <reference field="2" count="1" selected="0">
            <x v="6"/>
          </reference>
        </references>
      </pivotArea>
    </chartFormat>
    <chartFormat chart="0" format="10">
      <pivotArea type="data" outline="0" fieldPosition="0">
        <references count="2">
          <reference field="4294967294" count="1" selected="0">
            <x v="0"/>
          </reference>
          <reference field="2" count="1" selected="0">
            <x v="7"/>
          </reference>
        </references>
      </pivotArea>
    </chartFormat>
    <chartFormat chart="0" format="11">
      <pivotArea type="data" outline="0" fieldPosition="0">
        <references count="2">
          <reference field="4294967294" count="1" selected="0">
            <x v="0"/>
          </reference>
          <reference field="2" count="1" selected="0">
            <x v="8"/>
          </reference>
        </references>
      </pivotArea>
    </chartFormat>
    <chartFormat chart="0" format="12">
      <pivotArea type="data" outline="0" fieldPosition="0">
        <references count="2">
          <reference field="4294967294" count="1" selected="0">
            <x v="0"/>
          </reference>
          <reference field="2" count="1" selected="0">
            <x v="9"/>
          </reference>
        </references>
      </pivotArea>
    </chartFormat>
    <chartFormat chart="0" format="13">
      <pivotArea type="data" outline="0" fieldPosition="0">
        <references count="2">
          <reference field="4294967294" count="1" selected="0">
            <x v="0"/>
          </reference>
          <reference field="2" count="1" selected="0">
            <x v="10"/>
          </reference>
        </references>
      </pivotArea>
    </chartFormat>
    <chartFormat chart="0" format="14">
      <pivotArea type="data" outline="0" fieldPosition="0">
        <references count="2">
          <reference field="4294967294" count="1" selected="0">
            <x v="0"/>
          </reference>
          <reference field="2" count="1" selected="0">
            <x v="11"/>
          </reference>
        </references>
      </pivotArea>
    </chartFormat>
    <chartFormat chart="0" format="15">
      <pivotArea type="data" outline="0" fieldPosition="0">
        <references count="2">
          <reference field="4294967294" count="1" selected="0">
            <x v="0"/>
          </reference>
          <reference field="2" count="1" selected="0">
            <x v="12"/>
          </reference>
        </references>
      </pivotArea>
    </chartFormat>
    <chartFormat chart="0" format="16">
      <pivotArea type="data" outline="0" fieldPosition="0">
        <references count="2">
          <reference field="4294967294" count="1" selected="0">
            <x v="0"/>
          </reference>
          <reference field="2" count="1" selected="0">
            <x v="13"/>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8B5323-9E74-416D-A50E-1D5D54D11CCB}"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70:F71" firstHeaderRow="1" firstDataRow="1" firstDataCol="0"/>
  <pivotFields count="13">
    <pivotField showAll="0"/>
    <pivotField dataField="1" showAll="0"/>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showAll="0"/>
    <pivotField showAll="0"/>
    <pivotField showAll="0"/>
    <pivotField numFmtId="14" showAll="0"/>
    <pivotField showAll="0"/>
  </pivotFields>
  <rowItems count="1">
    <i/>
  </rowItems>
  <colItems count="1">
    <i/>
  </colItems>
  <dataFields count="1">
    <dataField name="Studies in Setup" fld="1" subtotal="count" baseField="0" baseItem="0"/>
  </dataFields>
  <formats count="15">
    <format dxfId="91">
      <pivotArea type="all" dataOnly="0" outline="0" fieldPosition="0"/>
    </format>
    <format dxfId="90">
      <pivotArea outline="0" collapsedLevelsAreSubtotals="1" fieldPosition="0"/>
    </format>
    <format dxfId="89">
      <pivotArea dataOnly="0" labelOnly="1" outline="0" axis="axisValues"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905408-6EED-48CA-9368-F596FAFEB46A}" name="Pivot-R&amp;ILead-Studycount"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mp;I Lead">
  <location ref="A53:B64" firstHeaderRow="1" firstDataRow="1" firstDataCol="1"/>
  <pivotFields count="13">
    <pivotField axis="axisRow" showAll="0">
      <items count="11">
        <item n="Chantelle Rogers" x="0"/>
        <item n="Annette Gallagher" x="1"/>
        <item n="Cindy Fernandes" x="2"/>
        <item n="Iftaab Saeed" x="3"/>
        <item n="Jilly McDougal" x="4"/>
        <item n="Lee Tarnor" x="5"/>
        <item n="Mathew Warning" x="6"/>
        <item n="Mark Walton" x="7"/>
        <item n="Jane Doe" x="8"/>
        <item n="Mischa Scharwz" x="9"/>
        <item t="default"/>
      </items>
    </pivotField>
    <pivotField dataField="1" showAll="0"/>
    <pivotField showAll="0"/>
    <pivotField showAll="0"/>
    <pivotField numFmtId="14" showAll="0"/>
    <pivotField numFmtId="14" showAll="0"/>
    <pivotField showAll="0"/>
    <pivotField showAll="0"/>
    <pivotField showAll="0"/>
    <pivotField showAll="0"/>
    <pivotField showAll="0"/>
    <pivotField numFmtId="14" showAll="0"/>
    <pivotField showAll="0"/>
  </pivotFields>
  <rowFields count="1">
    <field x="0"/>
  </rowFields>
  <rowItems count="11">
    <i>
      <x/>
    </i>
    <i>
      <x v="1"/>
    </i>
    <i>
      <x v="2"/>
    </i>
    <i>
      <x v="3"/>
    </i>
    <i>
      <x v="4"/>
    </i>
    <i>
      <x v="5"/>
    </i>
    <i>
      <x v="6"/>
    </i>
    <i>
      <x v="7"/>
    </i>
    <i>
      <x v="8"/>
    </i>
    <i>
      <x v="9"/>
    </i>
    <i t="grand">
      <x/>
    </i>
  </rowItems>
  <colItems count="1">
    <i/>
  </colItems>
  <dataFields count="1">
    <dataField name="No of Studies" fld="1" subtotal="count" baseField="0" baseItem="0"/>
  </dataFields>
  <formats count="13">
    <format dxfId="104">
      <pivotArea field="0" type="button" dataOnly="0" labelOnly="1" outline="0" axis="axisRow" fieldPosition="0"/>
    </format>
    <format dxfId="103">
      <pivotArea dataOnly="0" labelOnly="1" outline="0" axis="axisValues" fieldPosition="0"/>
    </format>
    <format dxfId="102">
      <pivotArea grandRow="1" outline="0" collapsedLevelsAreSubtotals="1" fieldPosition="0"/>
    </format>
    <format dxfId="101">
      <pivotArea dataOnly="0" labelOnly="1" grandRow="1" outline="0" fieldPosition="0"/>
    </format>
    <format dxfId="100">
      <pivotArea field="0" type="button" dataOnly="0" labelOnly="1" outline="0" axis="axisRow" fieldPosition="0"/>
    </format>
    <format dxfId="99">
      <pivotArea dataOnly="0" labelOnly="1" outline="0" axis="axisValues" fieldPosition="0"/>
    </format>
    <format dxfId="98">
      <pivotArea grandRow="1" outline="0" collapsedLevelsAreSubtotals="1" fieldPosition="0"/>
    </format>
    <format dxfId="97">
      <pivotArea dataOnly="0" labelOnly="1" grandRow="1" outline="0" fieldPosition="0"/>
    </format>
    <format dxfId="96">
      <pivotArea field="0" type="button" dataOnly="0" labelOnly="1" outline="0" axis="axisRow" fieldPosition="0"/>
    </format>
    <format dxfId="95">
      <pivotArea dataOnly="0" labelOnly="1" outline="0" axis="axisValues" fieldPosition="0"/>
    </format>
    <format dxfId="94">
      <pivotArea outline="0" collapsedLevelsAreSubtotals="1" fieldPosition="0"/>
    </format>
    <format dxfId="93">
      <pivotArea dataOnly="0" labelOnly="1" fieldPosition="0">
        <references count="1">
          <reference field="0" count="0"/>
        </references>
      </pivotArea>
    </format>
    <format dxfId="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24BAFD-3F55-4415-AAD2-2F85D620C8F2}" name="Pivot-Allocat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1:B42" firstHeaderRow="1" firstDataRow="1" firstDataCol="1"/>
  <pivotFields count="13">
    <pivotField axis="axisRow" showAll="0" sortType="descending">
      <items count="11">
        <item n="Chantelle Rogers" x="0"/>
        <item n="Annette Gallagher" x="1"/>
        <item n="Cindy Fernandes" x="2"/>
        <item n="Iftaab Saeed" x="3"/>
        <item n="Jilly McDougal" x="4"/>
        <item n="Lee Tarnor" x="5"/>
        <item n="Mathew Warning" x="6"/>
        <item n="Mark Walton" x="7"/>
        <item n="Jane Doe" x="8"/>
        <item n="Mischa Scharwz" x="9"/>
        <item t="default"/>
      </items>
      <autoSortScope>
        <pivotArea dataOnly="0" outline="0" fieldPosition="0">
          <references count="1">
            <reference field="4294967294" count="1" selected="0">
              <x v="0"/>
            </reference>
          </references>
        </pivotArea>
      </autoSortScope>
    </pivotField>
    <pivotField showAll="0"/>
    <pivotField showAll="0">
      <items count="18">
        <item x="1"/>
        <item x="9"/>
        <item x="16"/>
        <item x="2"/>
        <item x="10"/>
        <item x="11"/>
        <item x="13"/>
        <item x="6"/>
        <item x="14"/>
        <item x="3"/>
        <item x="15"/>
        <item x="0"/>
        <item x="5"/>
        <item x="7"/>
        <item x="12"/>
        <item x="8"/>
        <item x="4"/>
        <item t="default"/>
      </items>
    </pivotField>
    <pivotField showAll="0"/>
    <pivotField numFmtId="14" showAll="0"/>
    <pivotField numFmtId="14" showAll="0"/>
    <pivotField showAll="0"/>
    <pivotField showAll="0"/>
    <pivotField dataField="1" showAll="0"/>
    <pivotField showAll="0"/>
    <pivotField showAll="0"/>
    <pivotField numFmtId="14" showAll="0"/>
    <pivotField showAll="0"/>
  </pivotFields>
  <rowFields count="1">
    <field x="0"/>
  </rowFields>
  <rowItems count="11">
    <i>
      <x v="5"/>
    </i>
    <i>
      <x v="9"/>
    </i>
    <i>
      <x v="6"/>
    </i>
    <i>
      <x/>
    </i>
    <i>
      <x v="4"/>
    </i>
    <i>
      <x v="8"/>
    </i>
    <i>
      <x v="7"/>
    </i>
    <i>
      <x v="2"/>
    </i>
    <i>
      <x v="3"/>
    </i>
    <i>
      <x v="1"/>
    </i>
    <i t="grand">
      <x/>
    </i>
  </rowItems>
  <colItems count="1">
    <i/>
  </colItems>
  <dataFields count="1">
    <dataField name="Total" fld="8"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01B848-8035-45A9-AEFD-6E6497C2A999}" name="Pivot - Open - Studies by R&amp;I Lea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15" firstHeaderRow="1" firstDataRow="1" firstDataCol="1"/>
  <pivotFields count="13">
    <pivotField axis="axisRow" showAll="0" sortType="descending">
      <items count="14">
        <item n="Chantelle Rogers" x="0"/>
        <item n="Annette Gallagher" x="1"/>
        <item x="2"/>
        <item n="Cindy Fernandes" x="3"/>
        <item n="Iftaab Saeed" x="4"/>
        <item n="Jilly McDougal" x="5"/>
        <item n="Lee Tarnor" x="6"/>
        <item n="Mathew Warning" x="7"/>
        <item n="Mark Walton" x="8"/>
        <item n="Bilaal Khan" x="9"/>
        <item n="Jane Doe" x="10"/>
        <item x="11"/>
        <item n="Mischa Scharwz" x="12"/>
        <item t="default"/>
      </items>
      <autoSortScope>
        <pivotArea dataOnly="0" outline="0" fieldPosition="0">
          <references count="1">
            <reference field="4294967294" count="1" selected="0">
              <x v="0"/>
            </reference>
          </references>
        </pivotArea>
      </autoSortScope>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4">
    <i>
      <x v="9"/>
    </i>
    <i>
      <x v="6"/>
    </i>
    <i>
      <x v="12"/>
    </i>
    <i>
      <x v="10"/>
    </i>
    <i>
      <x v="5"/>
    </i>
    <i>
      <x v="4"/>
    </i>
    <i>
      <x v="11"/>
    </i>
    <i>
      <x v="1"/>
    </i>
    <i>
      <x v="7"/>
    </i>
    <i>
      <x v="8"/>
    </i>
    <i>
      <x v="3"/>
    </i>
    <i>
      <x/>
    </i>
    <i>
      <x v="2"/>
    </i>
    <i t="grand">
      <x/>
    </i>
  </rowItems>
  <colItems count="1">
    <i/>
  </colItems>
  <dataFields count="1">
    <dataField name="Total Studies"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3864E5-F6DE-4804-8E9D-94028E67CE08}"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8:F65" firstHeaderRow="1" firstDataRow="4" firstDataCol="1"/>
  <pivotFields count="13">
    <pivotField axis="axisRow" showAll="0">
      <items count="14">
        <item n="Chantelle Rogers" x="0"/>
        <item n="Annette Gallagher" x="1"/>
        <item x="2"/>
        <item n="Cindy Fernandes" x="3"/>
        <item n="Iftaab Saeed" x="4"/>
        <item n="Jilly McDougal" x="5"/>
        <item n="Lee Tarnor" x="6"/>
        <item n="Mathew Warning" x="7"/>
        <item n="Mark Walton" x="8"/>
        <item n="Bilaal Khan" x="9"/>
        <item n="Jane Doe" x="10"/>
        <item x="11"/>
        <item n="Mischa Scharwz" x="12"/>
        <item t="default"/>
      </items>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axis="axisCol" numFmtId="14" showAll="0">
      <items count="15">
        <item x="0"/>
        <item x="1"/>
        <item x="2"/>
        <item x="3"/>
        <item x="4"/>
        <item x="5"/>
        <item x="6"/>
        <item x="7"/>
        <item x="8"/>
        <item x="9"/>
        <item x="10"/>
        <item x="11"/>
        <item x="12"/>
        <item x="13"/>
        <item t="default"/>
      </items>
    </pivotField>
    <pivotField numFmtId="3" showAll="0"/>
    <pivotField axis="axisCol"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0"/>
  </rowFields>
  <rowItems count="14">
    <i>
      <x/>
    </i>
    <i>
      <x v="1"/>
    </i>
    <i>
      <x v="2"/>
    </i>
    <i>
      <x v="3"/>
    </i>
    <i>
      <x v="4"/>
    </i>
    <i>
      <x v="5"/>
    </i>
    <i>
      <x v="6"/>
    </i>
    <i>
      <x v="7"/>
    </i>
    <i>
      <x v="8"/>
    </i>
    <i>
      <x v="9"/>
    </i>
    <i>
      <x v="10"/>
    </i>
    <i>
      <x v="11"/>
    </i>
    <i>
      <x v="12"/>
    </i>
    <i t="grand">
      <x/>
    </i>
  </rowItems>
  <colFields count="3">
    <field x="12"/>
    <field x="11"/>
    <field x="9"/>
  </colFields>
  <colItems count="5">
    <i>
      <x v="1"/>
    </i>
    <i>
      <x v="2"/>
    </i>
    <i>
      <x v="3"/>
    </i>
    <i>
      <x v="4"/>
    </i>
    <i t="grand">
      <x/>
    </i>
  </colItems>
  <dataFields count="1">
    <dataField name="Count of R&amp;I No" fld="1" subtotal="count" baseField="0" baseItem="0"/>
  </dataFields>
  <chartFormats count="8">
    <chartFormat chart="0" format="0" series="1">
      <pivotArea type="data" outline="0" fieldPosition="0">
        <references count="2">
          <reference field="4294967294" count="1" selected="0">
            <x v="0"/>
          </reference>
          <reference field="12" count="1" selected="0">
            <x v="1"/>
          </reference>
        </references>
      </pivotArea>
    </chartFormat>
    <chartFormat chart="0" format="1" series="1">
      <pivotArea type="data" outline="0" fieldPosition="0">
        <references count="2">
          <reference field="4294967294" count="1" selected="0">
            <x v="0"/>
          </reference>
          <reference field="12" count="1" selected="0">
            <x v="2"/>
          </reference>
        </references>
      </pivotArea>
    </chartFormat>
    <chartFormat chart="0" format="2" series="1">
      <pivotArea type="data" outline="0" fieldPosition="0">
        <references count="2">
          <reference field="4294967294" count="1" selected="0">
            <x v="0"/>
          </reference>
          <reference field="12" count="1" selected="0">
            <x v="3"/>
          </reference>
        </references>
      </pivotArea>
    </chartFormat>
    <chartFormat chart="0" format="3" series="1">
      <pivotArea type="data" outline="0" fieldPosition="0">
        <references count="2">
          <reference field="4294967294" count="1" selected="0">
            <x v="0"/>
          </reference>
          <reference field="12" count="1" selected="0">
            <x v="4"/>
          </reference>
        </references>
      </pivotArea>
    </chartFormat>
    <chartFormat chart="3" format="8" series="1">
      <pivotArea type="data" outline="0" fieldPosition="0">
        <references count="2">
          <reference field="4294967294" count="1" selected="0">
            <x v="0"/>
          </reference>
          <reference field="12" count="1" selected="0">
            <x v="1"/>
          </reference>
        </references>
      </pivotArea>
    </chartFormat>
    <chartFormat chart="3" format="9" series="1">
      <pivotArea type="data" outline="0" fieldPosition="0">
        <references count="2">
          <reference field="4294967294" count="1" selected="0">
            <x v="0"/>
          </reference>
          <reference field="12" count="1" selected="0">
            <x v="2"/>
          </reference>
        </references>
      </pivotArea>
    </chartFormat>
    <chartFormat chart="3" format="10" series="1">
      <pivotArea type="data" outline="0" fieldPosition="0">
        <references count="2">
          <reference field="4294967294" count="1" selected="0">
            <x v="0"/>
          </reference>
          <reference field="12" count="1" selected="0">
            <x v="3"/>
          </reference>
        </references>
      </pivotArea>
    </chartFormat>
    <chartFormat chart="3" format="11"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77E9DC-44BC-4222-A4D9-903215E9A816}"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42:J43" firstHeaderRow="1" firstDataRow="1" firstDataCol="0"/>
  <pivotFields count="13">
    <pivotField showAll="0">
      <items count="14">
        <item x="0"/>
        <item x="1"/>
        <item x="2"/>
        <item x="3"/>
        <item x="4"/>
        <item x="5"/>
        <item x="6"/>
        <item x="7"/>
        <item x="8"/>
        <item x="9"/>
        <item x="10"/>
        <item x="11"/>
        <item x="12"/>
        <item t="default"/>
      </items>
    </pivotField>
    <pivotField dataField="1" showAll="0">
      <items count="348">
        <item x="107"/>
        <item x="136"/>
        <item x="215"/>
        <item x="186"/>
        <item x="304"/>
        <item x="281"/>
        <item x="233"/>
        <item x="61"/>
        <item x="126"/>
        <item x="229"/>
        <item x="330"/>
        <item x="155"/>
        <item x="95"/>
        <item x="154"/>
        <item x="275"/>
        <item x="188"/>
        <item x="279"/>
        <item x="278"/>
        <item x="302"/>
        <item x="293"/>
        <item x="291"/>
        <item x="280"/>
        <item x="67"/>
        <item x="17"/>
        <item x="288"/>
        <item x="287"/>
        <item x="204"/>
        <item x="263"/>
        <item x="335"/>
        <item x="289"/>
        <item x="294"/>
        <item x="298"/>
        <item x="332"/>
        <item x="221"/>
        <item x="322"/>
        <item x="118"/>
        <item x="337"/>
        <item x="122"/>
        <item x="26"/>
        <item x="341"/>
        <item x="237"/>
        <item x="124"/>
        <item x="142"/>
        <item x="236"/>
        <item x="87"/>
        <item x="343"/>
        <item x="346"/>
        <item x="214"/>
        <item x="220"/>
        <item x="222"/>
        <item x="191"/>
        <item x="70"/>
        <item x="30"/>
        <item x="185"/>
        <item x="172"/>
        <item x="55"/>
        <item x="21"/>
        <item x="207"/>
        <item x="48"/>
        <item x="297"/>
        <item x="34"/>
        <item x="52"/>
        <item x="64"/>
        <item x="177"/>
        <item x="59"/>
        <item x="270"/>
        <item x="77"/>
        <item x="35"/>
        <item x="179"/>
        <item x="9"/>
        <item x="283"/>
        <item x="286"/>
        <item x="94"/>
        <item x="167"/>
        <item x="151"/>
        <item x="240"/>
        <item x="246"/>
        <item x="255"/>
        <item x="205"/>
        <item x="226"/>
        <item x="76"/>
        <item x="84"/>
        <item x="160"/>
        <item x="98"/>
        <item x="193"/>
        <item x="194"/>
        <item x="197"/>
        <item x="19"/>
        <item x="223"/>
        <item x="137"/>
        <item x="217"/>
        <item x="27"/>
        <item x="99"/>
        <item x="274"/>
        <item x="20"/>
        <item x="306"/>
        <item x="7"/>
        <item x="243"/>
        <item x="10"/>
        <item x="262"/>
        <item x="318"/>
        <item x="16"/>
        <item x="82"/>
        <item x="120"/>
        <item x="219"/>
        <item x="102"/>
        <item x="303"/>
        <item x="308"/>
        <item x="309"/>
        <item x="315"/>
        <item x="210"/>
        <item x="311"/>
        <item x="317"/>
        <item x="227"/>
        <item x="329"/>
        <item x="336"/>
        <item x="23"/>
        <item x="324"/>
        <item x="328"/>
        <item x="178"/>
        <item x="89"/>
        <item x="83"/>
        <item x="272"/>
        <item x="241"/>
        <item x="224"/>
        <item x="225"/>
        <item x="238"/>
        <item x="301"/>
        <item x="245"/>
        <item x="305"/>
        <item x="250"/>
        <item x="321"/>
        <item x="196"/>
        <item x="249"/>
        <item x="252"/>
        <item x="310"/>
        <item x="259"/>
        <item x="314"/>
        <item x="110"/>
        <item x="313"/>
        <item x="261"/>
        <item x="312"/>
        <item x="111"/>
        <item x="141"/>
        <item x="117"/>
        <item x="269"/>
        <item x="158"/>
        <item x="119"/>
        <item x="116"/>
        <item x="342"/>
        <item x="150"/>
        <item x="199"/>
        <item x="105"/>
        <item x="106"/>
        <item x="108"/>
        <item x="209"/>
        <item x="256"/>
        <item x="257"/>
        <item x="323"/>
        <item x="131"/>
        <item x="235"/>
        <item x="14"/>
        <item x="202"/>
        <item x="213"/>
        <item x="3"/>
        <item x="344"/>
        <item x="46"/>
        <item x="38"/>
        <item x="42"/>
        <item x="254"/>
        <item x="43"/>
        <item x="253"/>
        <item x="31"/>
        <item x="203"/>
        <item x="12"/>
        <item x="13"/>
        <item x="18"/>
        <item x="44"/>
        <item x="208"/>
        <item x="47"/>
        <item x="50"/>
        <item x="53"/>
        <item x="145"/>
        <item x="54"/>
        <item x="175"/>
        <item x="57"/>
        <item x="60"/>
        <item x="180"/>
        <item x="173"/>
        <item x="174"/>
        <item x="176"/>
        <item x="36"/>
        <item x="32"/>
        <item x="113"/>
        <item x="33"/>
        <item x="230"/>
        <item x="37"/>
        <item x="28"/>
        <item x="290"/>
        <item x="29"/>
        <item x="190"/>
        <item x="299"/>
        <item x="195"/>
        <item x="295"/>
        <item x="333"/>
        <item x="338"/>
        <item x="130"/>
        <item x="300"/>
        <item x="100"/>
        <item x="182"/>
        <item x="187"/>
        <item x="206"/>
        <item x="15"/>
        <item x="212"/>
        <item x="200"/>
        <item x="81"/>
        <item x="0"/>
        <item x="218"/>
        <item x="85"/>
        <item x="80"/>
        <item x="2"/>
        <item x="74"/>
        <item x="147"/>
        <item x="232"/>
        <item x="92"/>
        <item x="234"/>
        <item x="96"/>
        <item x="282"/>
        <item x="292"/>
        <item x="296"/>
        <item x="144"/>
        <item x="339"/>
        <item x="68"/>
        <item x="133"/>
        <item x="331"/>
        <item x="112"/>
        <item x="268"/>
        <item x="334"/>
        <item x="267"/>
        <item x="75"/>
        <item x="132"/>
        <item x="129"/>
        <item x="40"/>
        <item x="211"/>
        <item x="72"/>
        <item x="216"/>
        <item x="271"/>
        <item x="169"/>
        <item x="247"/>
        <item x="5"/>
        <item x="103"/>
        <item x="189"/>
        <item x="192"/>
        <item x="45"/>
        <item x="51"/>
        <item x="248"/>
        <item x="284"/>
        <item x="156"/>
        <item x="56"/>
        <item x="265"/>
        <item x="65"/>
        <item x="66"/>
        <item x="159"/>
        <item x="163"/>
        <item x="164"/>
        <item x="326"/>
        <item x="24"/>
        <item x="143"/>
        <item x="161"/>
        <item x="140"/>
        <item x="231"/>
        <item x="171"/>
        <item x="49"/>
        <item x="25"/>
        <item x="41"/>
        <item x="244"/>
        <item x="239"/>
        <item x="251"/>
        <item x="58"/>
        <item x="157"/>
        <item x="63"/>
        <item x="62"/>
        <item x="162"/>
        <item x="165"/>
        <item x="168"/>
        <item x="170"/>
        <item x="166"/>
        <item x="6"/>
        <item x="201"/>
        <item x="273"/>
        <item x="325"/>
        <item x="264"/>
        <item x="114"/>
        <item x="71"/>
        <item x="4"/>
        <item x="97"/>
        <item x="276"/>
        <item x="101"/>
        <item x="11"/>
        <item x="316"/>
        <item x="307"/>
        <item x="104"/>
        <item x="319"/>
        <item x="320"/>
        <item x="86"/>
        <item x="148"/>
        <item x="22"/>
        <item x="73"/>
        <item x="125"/>
        <item x="78"/>
        <item x="79"/>
        <item x="127"/>
        <item x="91"/>
        <item x="228"/>
        <item x="109"/>
        <item x="285"/>
        <item x="88"/>
        <item x="115"/>
        <item x="139"/>
        <item x="121"/>
        <item x="152"/>
        <item x="146"/>
        <item x="340"/>
        <item x="345"/>
        <item x="184"/>
        <item x="183"/>
        <item x="277"/>
        <item x="242"/>
        <item x="258"/>
        <item x="198"/>
        <item x="69"/>
        <item x="260"/>
        <item x="1"/>
        <item x="266"/>
        <item x="135"/>
        <item x="93"/>
        <item x="138"/>
        <item x="149"/>
        <item x="181"/>
        <item x="90"/>
        <item x="134"/>
        <item x="327"/>
        <item x="153"/>
        <item x="39"/>
        <item x="8"/>
        <item x="123"/>
        <item x="128"/>
        <item t="default"/>
      </items>
    </pivotField>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Open Studies" fld="1" subtotal="count" baseField="0" baseItem="0"/>
  </dataFields>
  <formats count="15">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D051F6-8C5E-410F-A005-3839E86DF570}"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R&amp;I Lead">
  <location ref="A26:B40" firstHeaderRow="1" firstDataRow="1" firstDataCol="1"/>
  <pivotFields count="13">
    <pivotField axis="axisRow" showAll="0" sortType="descending">
      <items count="14">
        <item n="Chantelle Rogers" x="0"/>
        <item n="Annette Gallagher" x="1"/>
        <item x="2"/>
        <item n="Cindy Fernandes" x="3"/>
        <item n="Iftaab Saeed" x="4"/>
        <item n="Jilly McDougal" x="5"/>
        <item n="Lee Tarnor" x="6"/>
        <item n="Mathew Warning" x="7"/>
        <item n="Mark Walton" x="8"/>
        <item n="Bilaal Khan" x="9"/>
        <item n="Jane Doe" x="10"/>
        <item x="11"/>
        <item n="Mischa Scharwz" x="12"/>
        <item t="default"/>
      </items>
      <autoSortScope>
        <pivotArea dataOnly="0" outline="0" fieldPosition="0">
          <references count="1">
            <reference field="4294967294" count="1" selected="0">
              <x v="0"/>
            </reference>
          </references>
        </pivotArea>
      </autoSortScope>
    </pivotField>
    <pivotField dataField="1" showAll="0"/>
    <pivotField showAll="0">
      <items count="20">
        <item x="5"/>
        <item x="14"/>
        <item x="11"/>
        <item x="4"/>
        <item x="6"/>
        <item x="9"/>
        <item x="0"/>
        <item x="1"/>
        <item x="3"/>
        <item x="17"/>
        <item x="2"/>
        <item x="10"/>
        <item x="18"/>
        <item x="7"/>
        <item x="8"/>
        <item x="15"/>
        <item x="13"/>
        <item x="16"/>
        <item x="12"/>
        <item t="default"/>
      </items>
    </pivotField>
    <pivotField showAll="0"/>
    <pivotField showAll="0"/>
    <pivotField showAll="0"/>
    <pivotField numFmtId="14" showAll="0"/>
    <pivotField numFmtId="14" showAll="0"/>
    <pivotField numFmtId="14" showAll="0"/>
    <pivotField numFmtId="14" showAll="0">
      <items count="15">
        <item x="0"/>
        <item x="1"/>
        <item x="2"/>
        <item x="3"/>
        <item x="4"/>
        <item x="5"/>
        <item x="6"/>
        <item x="7"/>
        <item x="8"/>
        <item x="9"/>
        <item x="10"/>
        <item x="11"/>
        <item x="12"/>
        <item x="13"/>
        <item t="default"/>
      </items>
    </pivotField>
    <pivotField numFmtId="3"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4">
    <i>
      <x v="9"/>
    </i>
    <i>
      <x v="6"/>
    </i>
    <i>
      <x v="12"/>
    </i>
    <i>
      <x v="10"/>
    </i>
    <i>
      <x v="5"/>
    </i>
    <i>
      <x v="4"/>
    </i>
    <i>
      <x v="11"/>
    </i>
    <i>
      <x v="1"/>
    </i>
    <i>
      <x v="7"/>
    </i>
    <i>
      <x v="8"/>
    </i>
    <i>
      <x v="3"/>
    </i>
    <i>
      <x/>
    </i>
    <i>
      <x v="2"/>
    </i>
    <i t="grand">
      <x/>
    </i>
  </rowItems>
  <colItems count="1">
    <i/>
  </colItems>
  <dataFields count="1">
    <dataField name="Opened Studies" fld="1" subtotal="count" baseField="0" baseItem="0"/>
  </dataFields>
  <formats count="4">
    <format dxfId="76">
      <pivotArea grandRow="1" outline="0" collapsedLevelsAreSubtotals="1" fieldPosition="0"/>
    </format>
    <format dxfId="75">
      <pivotArea dataOnly="0" labelOnly="1" grandRow="1" outline="0" fieldPosition="0"/>
    </format>
    <format dxfId="74">
      <pivotArea field="0" type="button" dataOnly="0" labelOnly="1" outline="0" axis="axisRow" fieldPosition="0"/>
    </format>
    <format dxfId="73">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_I_Lead" xr10:uid="{5971F4C9-953A-4F0B-8A03-696DBB1CA687}" sourceName="R&amp;I Lead">
  <pivotTables>
    <pivotTable tabId="2" name="Pivot-Allocation"/>
    <pivotTable tabId="2" name="Pivot-R&amp;ILead-Studycount"/>
    <pivotTable tabId="2" name="Pivot-StudybyCSU"/>
    <pivotTable tabId="5" name="PivotTable7"/>
    <pivotTable tabId="5" name="PivotTable6"/>
  </pivotTables>
  <data>
    <tabular pivotCacheId="2028820491">
      <items count="10">
        <i x="1" s="1"/>
        <i x="0"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SU" xr10:uid="{37785A50-2434-481A-B0B9-1F9BE302A5D9}" sourceName="CSU">
  <pivotTables>
    <pivotTable tabId="2" name="Pivot-StudybyCSU"/>
    <pivotTable tabId="2" name="Pivot-Allocation"/>
    <pivotTable tabId="2" name="PivotTable5"/>
    <pivotTable tabId="5" name="PivotTable6"/>
    <pivotTable tabId="5" name="PivotTable7"/>
  </pivotTables>
  <data>
    <tabular pivotCacheId="2028820491">
      <items count="17">
        <i x="1" s="1"/>
        <i x="9" s="1"/>
        <i x="16" s="1"/>
        <i x="2" s="1"/>
        <i x="10" s="1"/>
        <i x="11" s="1"/>
        <i x="13" s="1"/>
        <i x="6" s="1"/>
        <i x="14" s="1"/>
        <i x="3" s="1"/>
        <i x="15" s="1"/>
        <i x="0" s="1"/>
        <i x="5" s="1"/>
        <i x="7" s="1"/>
        <i x="12" s="1"/>
        <i x="8"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_I_Lead1" xr10:uid="{9B223AF4-0F3A-48E0-805E-E2EED99822AF}" sourceName="R&amp;I Lead">
  <pivotTables>
    <pivotTable tabId="7" name="Pivot - Open - Studies by R&amp;I Lead"/>
    <pivotTable tabId="7" name="PivotTable11"/>
    <pivotTable tabId="7" name="PivotTable12"/>
    <pivotTable tabId="7" name="PivotTable13"/>
    <pivotTable tabId="6" name="PivotTable14"/>
    <pivotTable tabId="6" name="PivotTable15"/>
  </pivotTables>
  <data>
    <tabular pivotCacheId="1141473519">
      <items count="13">
        <i x="0" s="1"/>
        <i x="1" s="1"/>
        <i x="2" s="1"/>
        <i x="3" s="1"/>
        <i x="4" s="1"/>
        <i x="5" s="1"/>
        <i x="6" s="1"/>
        <i x="7" s="1"/>
        <i x="8" s="1"/>
        <i x="9" s="1"/>
        <i x="10" s="1"/>
        <i x="1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SU1" xr10:uid="{AB07077C-682D-468E-B439-CFD1D72CD6F4}" sourceName="CSU">
  <pivotTables>
    <pivotTable tabId="7" name="Pivot - Open - Studies by R&amp;I Lead"/>
    <pivotTable tabId="7" name="PivotTable11"/>
    <pivotTable tabId="7" name="PivotTable12"/>
    <pivotTable tabId="7" name="PivotTable13"/>
    <pivotTable tabId="6" name="PivotTable14"/>
    <pivotTable tabId="6" name="PivotTable15"/>
  </pivotTables>
  <data>
    <tabular pivotCacheId="1141473519">
      <items count="19">
        <i x="5" s="1"/>
        <i x="14" s="1"/>
        <i x="11" s="1"/>
        <i x="4" s="1"/>
        <i x="6" s="1"/>
        <i x="9" s="1"/>
        <i x="0" s="1"/>
        <i x="1" s="1"/>
        <i x="3" s="1"/>
        <i x="17" s="1"/>
        <i x="2" s="1"/>
        <i x="10" s="1"/>
        <i x="18" s="1"/>
        <i x="7" s="1"/>
        <i x="8" s="1"/>
        <i x="15" s="1"/>
        <i x="13" s="1"/>
        <i x="1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p;I Lead" xr10:uid="{5FBBEA56-1242-433B-A2B3-809A16E0E8D8}" cache="Slicer_R_I_Lead" caption="R&amp;I Lead" rowHeight="241300"/>
  <slicer name="CSU" xr10:uid="{5ADD00B4-6454-4FCF-A7CF-BCA13E4F28D7}" cache="Slicer_CSU" caption="CSU"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p;I Lead 1" xr10:uid="{8E52868F-D776-4813-89FE-449847B4AC53}" cache="Slicer_R_I_Lead1" caption="R&amp;I Lead" startItem="6" rowHeight="241300"/>
  <slicer name="CSU 1" xr10:uid="{2C57A0D2-EF45-44FA-86DF-E1F1154F0D48}" cache="Slicer_CSU1" caption="CSU"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2.xml"/><Relationship Id="rId5" Type="http://schemas.openxmlformats.org/officeDocument/2006/relationships/ctrlProp" Target="../ctrlProps/ctrlProp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3"/>
  <sheetViews>
    <sheetView workbookViewId="0">
      <selection activeCell="C12" sqref="C12"/>
    </sheetView>
  </sheetViews>
  <sheetFormatPr defaultRowHeight="14.5" x14ac:dyDescent="0.35"/>
  <cols>
    <col min="1" max="1" width="9.08984375" bestFit="1" customWidth="1"/>
    <col min="3" max="3" width="31.7265625" bestFit="1" customWidth="1"/>
    <col min="5" max="5" width="19.08984375" bestFit="1" customWidth="1"/>
    <col min="7" max="7" width="26.54296875" bestFit="1" customWidth="1"/>
    <col min="9" max="9" width="17" customWidth="1"/>
    <col min="10" max="10" width="25.7265625" bestFit="1" customWidth="1"/>
    <col min="11" max="12" width="11.1796875" bestFit="1" customWidth="1"/>
    <col min="13" max="13" width="12.08984375" bestFit="1" customWidth="1"/>
  </cols>
  <sheetData>
    <row r="1" spans="1:17" x14ac:dyDescent="0.35">
      <c r="A1" s="1" t="s">
        <v>740</v>
      </c>
      <c r="B1" s="1" t="s">
        <v>741</v>
      </c>
      <c r="C1" s="1" t="s">
        <v>742</v>
      </c>
      <c r="D1" s="1" t="s">
        <v>743</v>
      </c>
      <c r="E1" s="1" t="s">
        <v>744</v>
      </c>
      <c r="F1" s="1" t="s">
        <v>745</v>
      </c>
      <c r="G1" s="1" t="s">
        <v>746</v>
      </c>
      <c r="H1" s="1" t="s">
        <v>747</v>
      </c>
      <c r="I1" s="1" t="s">
        <v>748</v>
      </c>
      <c r="J1" s="1" t="s">
        <v>749</v>
      </c>
      <c r="K1" s="1" t="s">
        <v>0</v>
      </c>
      <c r="L1" s="3" t="s">
        <v>1592</v>
      </c>
      <c r="M1" s="3" t="s">
        <v>1593</v>
      </c>
      <c r="P1" s="6" t="s">
        <v>1600</v>
      </c>
      <c r="Q1">
        <v>1</v>
      </c>
    </row>
    <row r="2" spans="1:17" x14ac:dyDescent="0.35">
      <c r="A2" t="s">
        <v>1616</v>
      </c>
      <c r="B2" t="s">
        <v>1</v>
      </c>
      <c r="C2" t="s">
        <v>6</v>
      </c>
      <c r="D2" t="s">
        <v>4</v>
      </c>
      <c r="E2" s="2">
        <v>43697</v>
      </c>
      <c r="F2" s="2">
        <v>44679</v>
      </c>
      <c r="G2" t="s">
        <v>5</v>
      </c>
      <c r="H2" t="s">
        <v>3</v>
      </c>
      <c r="I2" t="s">
        <v>26</v>
      </c>
      <c r="J2" t="s">
        <v>26</v>
      </c>
      <c r="K2" t="s">
        <v>2</v>
      </c>
      <c r="L2" s="2">
        <f ca="1">TODAY()</f>
        <v>44996</v>
      </c>
      <c r="M2">
        <f ca="1">L2-E2</f>
        <v>1299</v>
      </c>
    </row>
    <row r="3" spans="1:17" x14ac:dyDescent="0.35">
      <c r="A3" t="s">
        <v>1616</v>
      </c>
      <c r="B3" t="s">
        <v>7</v>
      </c>
      <c r="C3" t="s">
        <v>10</v>
      </c>
      <c r="D3" t="s">
        <v>4</v>
      </c>
      <c r="E3" s="2">
        <v>43826</v>
      </c>
      <c r="F3" s="2">
        <v>43826</v>
      </c>
      <c r="G3" t="s">
        <v>5</v>
      </c>
      <c r="H3" t="s">
        <v>9</v>
      </c>
      <c r="I3" t="s">
        <v>26</v>
      </c>
      <c r="J3" t="s">
        <v>26</v>
      </c>
      <c r="K3" t="s">
        <v>8</v>
      </c>
      <c r="L3" s="2">
        <f t="shared" ref="L3:L66" ca="1" si="0">TODAY()</f>
        <v>44996</v>
      </c>
      <c r="M3">
        <f t="shared" ref="M3:M66" ca="1" si="1">L3-E3</f>
        <v>1170</v>
      </c>
    </row>
    <row r="4" spans="1:17" x14ac:dyDescent="0.35">
      <c r="A4" t="s">
        <v>1616</v>
      </c>
      <c r="B4" t="s">
        <v>11</v>
      </c>
      <c r="C4" t="s">
        <v>14</v>
      </c>
      <c r="D4" t="s">
        <v>4</v>
      </c>
      <c r="E4" s="2">
        <v>43886</v>
      </c>
      <c r="F4" s="2">
        <v>44329</v>
      </c>
      <c r="G4" t="s">
        <v>5</v>
      </c>
      <c r="H4" t="s">
        <v>13</v>
      </c>
      <c r="I4" t="s">
        <v>26</v>
      </c>
      <c r="J4" t="s">
        <v>26</v>
      </c>
      <c r="K4" t="s">
        <v>12</v>
      </c>
      <c r="L4" s="2">
        <f t="shared" ca="1" si="0"/>
        <v>44996</v>
      </c>
      <c r="M4">
        <f t="shared" ca="1" si="1"/>
        <v>1110</v>
      </c>
    </row>
    <row r="5" spans="1:17" x14ac:dyDescent="0.35">
      <c r="A5" t="s">
        <v>1616</v>
      </c>
      <c r="B5" t="s">
        <v>15</v>
      </c>
      <c r="C5" t="s">
        <v>6</v>
      </c>
      <c r="D5" t="s">
        <v>4</v>
      </c>
      <c r="E5" s="2">
        <v>43888</v>
      </c>
      <c r="F5" s="2">
        <v>44197</v>
      </c>
      <c r="G5" t="s">
        <v>5</v>
      </c>
      <c r="H5" t="s">
        <v>17</v>
      </c>
      <c r="I5" t="s">
        <v>26</v>
      </c>
      <c r="J5" t="s">
        <v>26</v>
      </c>
      <c r="K5" t="s">
        <v>16</v>
      </c>
      <c r="L5" s="2">
        <f t="shared" ca="1" si="0"/>
        <v>44996</v>
      </c>
      <c r="M5">
        <f t="shared" ca="1" si="1"/>
        <v>1108</v>
      </c>
    </row>
    <row r="6" spans="1:17" x14ac:dyDescent="0.35">
      <c r="A6" t="s">
        <v>1616</v>
      </c>
      <c r="B6" t="s">
        <v>18</v>
      </c>
      <c r="C6" t="s">
        <v>22</v>
      </c>
      <c r="D6" t="s">
        <v>4</v>
      </c>
      <c r="E6" s="2">
        <v>43985</v>
      </c>
      <c r="F6" s="2">
        <v>44433</v>
      </c>
      <c r="G6" t="s">
        <v>21</v>
      </c>
      <c r="H6" t="s">
        <v>20</v>
      </c>
      <c r="I6" t="s">
        <v>750</v>
      </c>
      <c r="J6" t="s">
        <v>751</v>
      </c>
      <c r="K6" t="s">
        <v>19</v>
      </c>
      <c r="L6" s="2">
        <f t="shared" ca="1" si="0"/>
        <v>44996</v>
      </c>
      <c r="M6">
        <f t="shared" ca="1" si="1"/>
        <v>1011</v>
      </c>
    </row>
    <row r="7" spans="1:17" x14ac:dyDescent="0.35">
      <c r="A7" t="s">
        <v>1616</v>
      </c>
      <c r="B7" t="s">
        <v>23</v>
      </c>
      <c r="C7" t="s">
        <v>6</v>
      </c>
      <c r="D7" t="s">
        <v>4</v>
      </c>
      <c r="E7" s="2">
        <v>44218</v>
      </c>
      <c r="F7" s="2">
        <v>44218</v>
      </c>
      <c r="G7" t="s">
        <v>895</v>
      </c>
      <c r="H7" t="s">
        <v>25</v>
      </c>
      <c r="I7" t="s">
        <v>26</v>
      </c>
      <c r="J7" t="s">
        <v>752</v>
      </c>
      <c r="K7" t="s">
        <v>24</v>
      </c>
      <c r="L7" s="2">
        <f t="shared" ca="1" si="0"/>
        <v>44996</v>
      </c>
      <c r="M7">
        <f t="shared" ca="1" si="1"/>
        <v>778</v>
      </c>
    </row>
    <row r="8" spans="1:17" x14ac:dyDescent="0.35">
      <c r="A8" t="s">
        <v>1616</v>
      </c>
      <c r="B8" t="s">
        <v>27</v>
      </c>
      <c r="C8" t="s">
        <v>30</v>
      </c>
      <c r="D8" t="s">
        <v>4</v>
      </c>
      <c r="E8" s="2">
        <v>44323</v>
      </c>
      <c r="F8" s="2">
        <v>44382</v>
      </c>
      <c r="G8" t="s">
        <v>21</v>
      </c>
      <c r="H8" t="s">
        <v>29</v>
      </c>
      <c r="I8" t="s">
        <v>26</v>
      </c>
      <c r="J8" t="s">
        <v>753</v>
      </c>
      <c r="K8" t="s">
        <v>28</v>
      </c>
      <c r="L8" s="2">
        <f t="shared" ca="1" si="0"/>
        <v>44996</v>
      </c>
      <c r="M8">
        <f t="shared" ca="1" si="1"/>
        <v>673</v>
      </c>
    </row>
    <row r="9" spans="1:17" x14ac:dyDescent="0.35">
      <c r="A9" t="s">
        <v>1616</v>
      </c>
      <c r="B9" t="s">
        <v>31</v>
      </c>
      <c r="C9" t="s">
        <v>34</v>
      </c>
      <c r="D9" t="s">
        <v>4</v>
      </c>
      <c r="E9" s="2">
        <v>44357</v>
      </c>
      <c r="F9" s="2">
        <v>44489</v>
      </c>
      <c r="G9" t="s">
        <v>21</v>
      </c>
      <c r="H9" t="s">
        <v>33</v>
      </c>
      <c r="I9" t="s">
        <v>26</v>
      </c>
      <c r="J9" t="s">
        <v>754</v>
      </c>
      <c r="K9" t="s">
        <v>32</v>
      </c>
      <c r="L9" s="2">
        <f t="shared" ca="1" si="0"/>
        <v>44996</v>
      </c>
      <c r="M9">
        <f t="shared" ca="1" si="1"/>
        <v>639</v>
      </c>
    </row>
    <row r="10" spans="1:17" x14ac:dyDescent="0.35">
      <c r="A10" t="s">
        <v>1616</v>
      </c>
      <c r="B10" t="s">
        <v>35</v>
      </c>
      <c r="C10" t="s">
        <v>38</v>
      </c>
      <c r="D10" t="s">
        <v>4</v>
      </c>
      <c r="E10" s="2">
        <v>44375</v>
      </c>
      <c r="F10" s="2">
        <v>44426</v>
      </c>
      <c r="G10" t="s">
        <v>5</v>
      </c>
      <c r="H10" t="s">
        <v>37</v>
      </c>
      <c r="I10" t="s">
        <v>26</v>
      </c>
      <c r="J10" t="s">
        <v>755</v>
      </c>
      <c r="K10" t="s">
        <v>36</v>
      </c>
      <c r="L10" s="2">
        <f t="shared" ca="1" si="0"/>
        <v>44996</v>
      </c>
      <c r="M10">
        <f t="shared" ca="1" si="1"/>
        <v>621</v>
      </c>
    </row>
    <row r="11" spans="1:17" x14ac:dyDescent="0.35">
      <c r="A11" t="s">
        <v>1616</v>
      </c>
      <c r="B11" t="s">
        <v>39</v>
      </c>
      <c r="C11" t="s">
        <v>38</v>
      </c>
      <c r="D11" t="s">
        <v>4</v>
      </c>
      <c r="E11" s="2">
        <v>44376</v>
      </c>
      <c r="F11" s="2">
        <v>44376</v>
      </c>
      <c r="G11" t="s">
        <v>895</v>
      </c>
      <c r="H11" t="s">
        <v>41</v>
      </c>
      <c r="I11" t="s">
        <v>26</v>
      </c>
      <c r="J11" t="s">
        <v>756</v>
      </c>
      <c r="K11" t="s">
        <v>40</v>
      </c>
      <c r="L11" s="2">
        <f t="shared" ca="1" si="0"/>
        <v>44996</v>
      </c>
      <c r="M11">
        <f t="shared" ca="1" si="1"/>
        <v>620</v>
      </c>
    </row>
    <row r="12" spans="1:17" x14ac:dyDescent="0.35">
      <c r="A12" t="s">
        <v>1616</v>
      </c>
      <c r="B12" t="s">
        <v>42</v>
      </c>
      <c r="C12" t="s">
        <v>38</v>
      </c>
      <c r="D12" t="s">
        <v>4</v>
      </c>
      <c r="E12" s="2">
        <v>44387</v>
      </c>
      <c r="F12" s="2">
        <v>44432</v>
      </c>
      <c r="G12" t="s">
        <v>21</v>
      </c>
      <c r="H12" t="s">
        <v>44</v>
      </c>
      <c r="I12" t="s">
        <v>757</v>
      </c>
      <c r="J12" t="s">
        <v>758</v>
      </c>
      <c r="K12" t="s">
        <v>43</v>
      </c>
      <c r="L12" s="2">
        <f t="shared" ca="1" si="0"/>
        <v>44996</v>
      </c>
      <c r="M12">
        <f t="shared" ca="1" si="1"/>
        <v>609</v>
      </c>
    </row>
    <row r="13" spans="1:17" x14ac:dyDescent="0.35">
      <c r="A13" t="s">
        <v>1616</v>
      </c>
      <c r="B13" t="s">
        <v>45</v>
      </c>
      <c r="C13" t="s">
        <v>48</v>
      </c>
      <c r="D13" t="s">
        <v>4</v>
      </c>
      <c r="E13" s="2">
        <v>44403</v>
      </c>
      <c r="F13" s="2">
        <v>44503</v>
      </c>
      <c r="G13" t="s">
        <v>5</v>
      </c>
      <c r="H13" t="s">
        <v>47</v>
      </c>
      <c r="I13" t="s">
        <v>26</v>
      </c>
      <c r="J13" t="s">
        <v>759</v>
      </c>
      <c r="K13" t="s">
        <v>46</v>
      </c>
      <c r="L13" s="2">
        <f t="shared" ca="1" si="0"/>
        <v>44996</v>
      </c>
      <c r="M13">
        <f t="shared" ca="1" si="1"/>
        <v>593</v>
      </c>
    </row>
    <row r="14" spans="1:17" x14ac:dyDescent="0.35">
      <c r="A14" t="s">
        <v>1616</v>
      </c>
      <c r="B14" t="s">
        <v>49</v>
      </c>
      <c r="C14" t="s">
        <v>6</v>
      </c>
      <c r="D14" t="s">
        <v>4</v>
      </c>
      <c r="E14" s="2">
        <v>44404</v>
      </c>
      <c r="F14" s="2">
        <v>44518</v>
      </c>
      <c r="G14" t="s">
        <v>5</v>
      </c>
      <c r="H14" t="s">
        <v>51</v>
      </c>
      <c r="I14" t="s">
        <v>26</v>
      </c>
      <c r="J14" t="s">
        <v>760</v>
      </c>
      <c r="K14" t="s">
        <v>50</v>
      </c>
      <c r="L14" s="2">
        <f t="shared" ca="1" si="0"/>
        <v>44996</v>
      </c>
      <c r="M14">
        <f t="shared" ca="1" si="1"/>
        <v>592</v>
      </c>
    </row>
    <row r="15" spans="1:17" x14ac:dyDescent="0.35">
      <c r="A15" t="s">
        <v>1616</v>
      </c>
      <c r="B15" t="s">
        <v>52</v>
      </c>
      <c r="C15" t="s">
        <v>34</v>
      </c>
      <c r="D15" t="s">
        <v>4</v>
      </c>
      <c r="E15" s="2">
        <v>44476</v>
      </c>
      <c r="F15" s="2">
        <v>44476</v>
      </c>
      <c r="G15" t="s">
        <v>21</v>
      </c>
      <c r="H15" t="s">
        <v>54</v>
      </c>
      <c r="I15" t="s">
        <v>26</v>
      </c>
      <c r="J15" t="s">
        <v>761</v>
      </c>
      <c r="K15" t="s">
        <v>53</v>
      </c>
      <c r="L15" s="2">
        <f t="shared" ca="1" si="0"/>
        <v>44996</v>
      </c>
      <c r="M15">
        <f t="shared" ca="1" si="1"/>
        <v>520</v>
      </c>
    </row>
    <row r="16" spans="1:17" x14ac:dyDescent="0.35">
      <c r="A16" t="s">
        <v>1616</v>
      </c>
      <c r="B16" t="s">
        <v>55</v>
      </c>
      <c r="C16" t="s">
        <v>6</v>
      </c>
      <c r="D16" t="s">
        <v>4</v>
      </c>
      <c r="E16" s="2">
        <v>44536</v>
      </c>
      <c r="F16" s="2">
        <v>44536</v>
      </c>
      <c r="G16" t="s">
        <v>5</v>
      </c>
      <c r="H16" t="s">
        <v>57</v>
      </c>
      <c r="I16" t="s">
        <v>26</v>
      </c>
      <c r="J16" t="s">
        <v>26</v>
      </c>
      <c r="K16" t="s">
        <v>56</v>
      </c>
      <c r="L16" s="2">
        <f t="shared" ca="1" si="0"/>
        <v>44996</v>
      </c>
      <c r="M16">
        <f t="shared" ca="1" si="1"/>
        <v>460</v>
      </c>
    </row>
    <row r="17" spans="1:13" x14ac:dyDescent="0.35">
      <c r="A17" t="s">
        <v>1616</v>
      </c>
      <c r="B17" t="s">
        <v>58</v>
      </c>
      <c r="C17" t="s">
        <v>895</v>
      </c>
      <c r="D17" t="s">
        <v>4</v>
      </c>
      <c r="E17" s="2">
        <v>44540</v>
      </c>
      <c r="F17" s="2">
        <v>44540</v>
      </c>
      <c r="G17" t="s">
        <v>61</v>
      </c>
      <c r="H17" t="s">
        <v>60</v>
      </c>
      <c r="I17" t="s">
        <v>26</v>
      </c>
      <c r="J17" t="s">
        <v>26</v>
      </c>
      <c r="K17" t="s">
        <v>59</v>
      </c>
      <c r="L17" s="2">
        <f t="shared" ca="1" si="0"/>
        <v>44996</v>
      </c>
      <c r="M17">
        <f t="shared" ca="1" si="1"/>
        <v>456</v>
      </c>
    </row>
    <row r="18" spans="1:13" x14ac:dyDescent="0.35">
      <c r="A18" t="s">
        <v>1616</v>
      </c>
      <c r="B18" t="s">
        <v>62</v>
      </c>
      <c r="C18" t="s">
        <v>65</v>
      </c>
      <c r="D18" t="s">
        <v>4</v>
      </c>
      <c r="E18" s="2">
        <v>44571</v>
      </c>
      <c r="F18" s="2">
        <v>44587</v>
      </c>
      <c r="G18" t="s">
        <v>895</v>
      </c>
      <c r="H18" t="s">
        <v>64</v>
      </c>
      <c r="I18" t="s">
        <v>26</v>
      </c>
      <c r="J18" t="s">
        <v>1621</v>
      </c>
      <c r="K18" t="s">
        <v>63</v>
      </c>
      <c r="L18" s="2">
        <f t="shared" ca="1" si="0"/>
        <v>44996</v>
      </c>
      <c r="M18">
        <f t="shared" ca="1" si="1"/>
        <v>425</v>
      </c>
    </row>
    <row r="19" spans="1:13" x14ac:dyDescent="0.35">
      <c r="A19" t="s">
        <v>1616</v>
      </c>
      <c r="B19" t="s">
        <v>66</v>
      </c>
      <c r="C19" t="s">
        <v>6</v>
      </c>
      <c r="D19" t="s">
        <v>4</v>
      </c>
      <c r="E19" s="2">
        <v>44575</v>
      </c>
      <c r="F19" s="2">
        <v>44575</v>
      </c>
      <c r="G19" t="s">
        <v>69</v>
      </c>
      <c r="H19" t="s">
        <v>68</v>
      </c>
      <c r="I19" t="s">
        <v>26</v>
      </c>
      <c r="J19" t="s">
        <v>762</v>
      </c>
      <c r="K19" t="s">
        <v>67</v>
      </c>
      <c r="L19" s="2">
        <f t="shared" ca="1" si="0"/>
        <v>44996</v>
      </c>
      <c r="M19">
        <f t="shared" ca="1" si="1"/>
        <v>421</v>
      </c>
    </row>
    <row r="20" spans="1:13" x14ac:dyDescent="0.35">
      <c r="A20" t="s">
        <v>1616</v>
      </c>
      <c r="B20" t="s">
        <v>70</v>
      </c>
      <c r="C20" t="s">
        <v>73</v>
      </c>
      <c r="D20" t="s">
        <v>4</v>
      </c>
      <c r="E20" s="2">
        <v>44601</v>
      </c>
      <c r="F20" s="2">
        <v>44601</v>
      </c>
      <c r="G20" t="s">
        <v>5</v>
      </c>
      <c r="H20" t="s">
        <v>72</v>
      </c>
      <c r="I20" t="s">
        <v>26</v>
      </c>
      <c r="J20" t="s">
        <v>763</v>
      </c>
      <c r="K20" t="s">
        <v>71</v>
      </c>
      <c r="L20" s="2">
        <f t="shared" ca="1" si="0"/>
        <v>44996</v>
      </c>
      <c r="M20">
        <f t="shared" ca="1" si="1"/>
        <v>395</v>
      </c>
    </row>
    <row r="21" spans="1:13" x14ac:dyDescent="0.35">
      <c r="A21" t="s">
        <v>1616</v>
      </c>
      <c r="B21" t="s">
        <v>74</v>
      </c>
      <c r="C21" t="s">
        <v>14</v>
      </c>
      <c r="D21" t="s">
        <v>4</v>
      </c>
      <c r="E21" s="2">
        <v>44606</v>
      </c>
      <c r="F21" s="2">
        <v>44615</v>
      </c>
      <c r="G21" t="s">
        <v>5</v>
      </c>
      <c r="H21" t="s">
        <v>76</v>
      </c>
      <c r="I21" t="s">
        <v>26</v>
      </c>
      <c r="J21" t="s">
        <v>26</v>
      </c>
      <c r="K21" t="s">
        <v>75</v>
      </c>
      <c r="L21" s="2">
        <f t="shared" ca="1" si="0"/>
        <v>44996</v>
      </c>
      <c r="M21">
        <f t="shared" ca="1" si="1"/>
        <v>390</v>
      </c>
    </row>
    <row r="22" spans="1:13" x14ac:dyDescent="0.35">
      <c r="A22" t="s">
        <v>1616</v>
      </c>
      <c r="B22" t="s">
        <v>77</v>
      </c>
      <c r="C22" t="s">
        <v>895</v>
      </c>
      <c r="D22" t="s">
        <v>4</v>
      </c>
      <c r="E22" s="2">
        <v>44613</v>
      </c>
      <c r="F22" s="2">
        <v>44613</v>
      </c>
      <c r="G22" t="s">
        <v>5</v>
      </c>
      <c r="H22" t="s">
        <v>79</v>
      </c>
      <c r="I22" t="s">
        <v>26</v>
      </c>
      <c r="J22" t="s">
        <v>763</v>
      </c>
      <c r="K22" t="s">
        <v>78</v>
      </c>
      <c r="L22" s="2">
        <f t="shared" ca="1" si="0"/>
        <v>44996</v>
      </c>
      <c r="M22">
        <f t="shared" ca="1" si="1"/>
        <v>383</v>
      </c>
    </row>
    <row r="23" spans="1:13" x14ac:dyDescent="0.35">
      <c r="A23" t="s">
        <v>1616</v>
      </c>
      <c r="B23" t="s">
        <v>80</v>
      </c>
      <c r="C23" t="s">
        <v>14</v>
      </c>
      <c r="D23" t="s">
        <v>4</v>
      </c>
      <c r="E23" s="2">
        <v>44620</v>
      </c>
      <c r="F23" s="2">
        <v>44641</v>
      </c>
      <c r="G23" t="s">
        <v>5</v>
      </c>
      <c r="H23" t="s">
        <v>82</v>
      </c>
      <c r="I23" t="s">
        <v>26</v>
      </c>
      <c r="J23" t="s">
        <v>26</v>
      </c>
      <c r="K23" t="s">
        <v>81</v>
      </c>
      <c r="L23" s="2">
        <f t="shared" ca="1" si="0"/>
        <v>44996</v>
      </c>
      <c r="M23">
        <f t="shared" ca="1" si="1"/>
        <v>376</v>
      </c>
    </row>
    <row r="24" spans="1:13" x14ac:dyDescent="0.35">
      <c r="A24" t="s">
        <v>1616</v>
      </c>
      <c r="B24" t="s">
        <v>83</v>
      </c>
      <c r="C24" t="s">
        <v>10</v>
      </c>
      <c r="D24" t="s">
        <v>4</v>
      </c>
      <c r="E24" s="2">
        <v>44630</v>
      </c>
      <c r="F24" s="2">
        <v>44630</v>
      </c>
      <c r="G24" t="s">
        <v>5</v>
      </c>
      <c r="H24" t="s">
        <v>85</v>
      </c>
      <c r="I24" t="s">
        <v>26</v>
      </c>
      <c r="J24" t="s">
        <v>764</v>
      </c>
      <c r="K24" t="s">
        <v>84</v>
      </c>
      <c r="L24" s="2">
        <f t="shared" ca="1" si="0"/>
        <v>44996</v>
      </c>
      <c r="M24">
        <f t="shared" ca="1" si="1"/>
        <v>366</v>
      </c>
    </row>
    <row r="25" spans="1:13" x14ac:dyDescent="0.35">
      <c r="A25" t="s">
        <v>1616</v>
      </c>
      <c r="B25" t="s">
        <v>86</v>
      </c>
      <c r="C25" t="s">
        <v>10</v>
      </c>
      <c r="D25" t="s">
        <v>4</v>
      </c>
      <c r="E25" s="2">
        <v>44644</v>
      </c>
      <c r="F25" s="2">
        <v>44649</v>
      </c>
      <c r="G25" t="s">
        <v>5</v>
      </c>
      <c r="H25" t="s">
        <v>88</v>
      </c>
      <c r="I25" t="s">
        <v>26</v>
      </c>
      <c r="J25" t="s">
        <v>765</v>
      </c>
      <c r="K25" t="s">
        <v>87</v>
      </c>
      <c r="L25" s="2">
        <f t="shared" ca="1" si="0"/>
        <v>44996</v>
      </c>
      <c r="M25">
        <f t="shared" ca="1" si="1"/>
        <v>352</v>
      </c>
    </row>
    <row r="26" spans="1:13" x14ac:dyDescent="0.35">
      <c r="A26" t="s">
        <v>1616</v>
      </c>
      <c r="B26" t="s">
        <v>89</v>
      </c>
      <c r="C26" t="s">
        <v>895</v>
      </c>
      <c r="D26" t="s">
        <v>4</v>
      </c>
      <c r="E26" s="2">
        <v>44644</v>
      </c>
      <c r="F26" s="2">
        <v>44644</v>
      </c>
      <c r="G26" t="s">
        <v>5</v>
      </c>
      <c r="H26" t="s">
        <v>91</v>
      </c>
      <c r="I26" t="s">
        <v>26</v>
      </c>
      <c r="J26" t="s">
        <v>1617</v>
      </c>
      <c r="K26" t="s">
        <v>90</v>
      </c>
      <c r="L26" s="2">
        <f t="shared" ca="1" si="0"/>
        <v>44996</v>
      </c>
      <c r="M26">
        <f t="shared" ca="1" si="1"/>
        <v>352</v>
      </c>
    </row>
    <row r="27" spans="1:13" x14ac:dyDescent="0.35">
      <c r="A27" t="s">
        <v>1616</v>
      </c>
      <c r="B27" t="s">
        <v>92</v>
      </c>
      <c r="C27" t="s">
        <v>22</v>
      </c>
      <c r="D27" t="s">
        <v>4</v>
      </c>
      <c r="E27" s="2">
        <v>44658</v>
      </c>
      <c r="F27" s="2">
        <v>44679</v>
      </c>
      <c r="G27" t="s">
        <v>21</v>
      </c>
      <c r="H27" t="s">
        <v>94</v>
      </c>
      <c r="I27" t="s">
        <v>26</v>
      </c>
      <c r="J27" t="s">
        <v>766</v>
      </c>
      <c r="K27" t="s">
        <v>93</v>
      </c>
      <c r="L27" s="2">
        <f t="shared" ca="1" si="0"/>
        <v>44996</v>
      </c>
      <c r="M27">
        <f t="shared" ca="1" si="1"/>
        <v>338</v>
      </c>
    </row>
    <row r="28" spans="1:13" x14ac:dyDescent="0.35">
      <c r="A28" t="s">
        <v>1616</v>
      </c>
      <c r="B28" t="s">
        <v>95</v>
      </c>
      <c r="C28" t="s">
        <v>65</v>
      </c>
      <c r="D28" t="s">
        <v>4</v>
      </c>
      <c r="E28" s="2">
        <v>44676</v>
      </c>
      <c r="F28" s="2">
        <v>44676</v>
      </c>
      <c r="G28" t="s">
        <v>98</v>
      </c>
      <c r="H28" t="s">
        <v>97</v>
      </c>
      <c r="I28" t="s">
        <v>26</v>
      </c>
      <c r="J28" t="s">
        <v>767</v>
      </c>
      <c r="K28" t="s">
        <v>96</v>
      </c>
      <c r="L28" s="2">
        <f t="shared" ca="1" si="0"/>
        <v>44996</v>
      </c>
      <c r="M28">
        <f t="shared" ca="1" si="1"/>
        <v>320</v>
      </c>
    </row>
    <row r="29" spans="1:13" x14ac:dyDescent="0.35">
      <c r="A29" t="s">
        <v>1616</v>
      </c>
      <c r="B29" t="s">
        <v>99</v>
      </c>
      <c r="C29" t="s">
        <v>102</v>
      </c>
      <c r="D29" t="s">
        <v>4</v>
      </c>
      <c r="E29" s="2">
        <v>44697</v>
      </c>
      <c r="F29" s="2">
        <v>44697</v>
      </c>
      <c r="G29" t="s">
        <v>61</v>
      </c>
      <c r="H29" t="s">
        <v>101</v>
      </c>
      <c r="I29" t="s">
        <v>26</v>
      </c>
      <c r="J29" t="s">
        <v>768</v>
      </c>
      <c r="K29" t="s">
        <v>100</v>
      </c>
      <c r="L29" s="2">
        <f t="shared" ca="1" si="0"/>
        <v>44996</v>
      </c>
      <c r="M29">
        <f t="shared" ca="1" si="1"/>
        <v>299</v>
      </c>
    </row>
    <row r="30" spans="1:13" x14ac:dyDescent="0.35">
      <c r="A30" t="s">
        <v>1616</v>
      </c>
      <c r="B30" t="s">
        <v>103</v>
      </c>
      <c r="C30" t="s">
        <v>14</v>
      </c>
      <c r="D30" t="s">
        <v>4</v>
      </c>
      <c r="E30" s="2">
        <v>44734</v>
      </c>
      <c r="F30" s="2">
        <v>44734</v>
      </c>
      <c r="G30" t="s">
        <v>61</v>
      </c>
      <c r="H30" t="s">
        <v>105</v>
      </c>
      <c r="I30" t="s">
        <v>26</v>
      </c>
      <c r="J30" t="s">
        <v>769</v>
      </c>
      <c r="K30" t="s">
        <v>104</v>
      </c>
      <c r="L30" s="2">
        <f t="shared" ca="1" si="0"/>
        <v>44996</v>
      </c>
      <c r="M30">
        <f t="shared" ca="1" si="1"/>
        <v>262</v>
      </c>
    </row>
    <row r="31" spans="1:13" x14ac:dyDescent="0.35">
      <c r="A31" t="s">
        <v>1618</v>
      </c>
      <c r="B31" t="s">
        <v>106</v>
      </c>
      <c r="C31" t="s">
        <v>38</v>
      </c>
      <c r="D31" t="s">
        <v>4</v>
      </c>
      <c r="E31" s="2">
        <v>43699</v>
      </c>
      <c r="F31" s="2">
        <v>44693</v>
      </c>
      <c r="G31" t="s">
        <v>5</v>
      </c>
      <c r="H31" t="s">
        <v>107</v>
      </c>
      <c r="I31" t="s">
        <v>770</v>
      </c>
      <c r="J31" t="s">
        <v>26</v>
      </c>
      <c r="K31" t="s">
        <v>26</v>
      </c>
      <c r="L31" s="2">
        <f t="shared" ca="1" si="0"/>
        <v>44996</v>
      </c>
      <c r="M31">
        <f t="shared" ca="1" si="1"/>
        <v>1297</v>
      </c>
    </row>
    <row r="32" spans="1:13" x14ac:dyDescent="0.35">
      <c r="A32" t="s">
        <v>1618</v>
      </c>
      <c r="B32" t="s">
        <v>108</v>
      </c>
      <c r="C32" t="s">
        <v>111</v>
      </c>
      <c r="D32" t="s">
        <v>4</v>
      </c>
      <c r="E32" s="2">
        <v>44365</v>
      </c>
      <c r="F32" s="2">
        <v>44365</v>
      </c>
      <c r="G32" t="s">
        <v>21</v>
      </c>
      <c r="H32" t="s">
        <v>110</v>
      </c>
      <c r="I32" t="s">
        <v>26</v>
      </c>
      <c r="J32" t="s">
        <v>26</v>
      </c>
      <c r="K32" t="s">
        <v>109</v>
      </c>
      <c r="L32" s="2">
        <f t="shared" ca="1" si="0"/>
        <v>44996</v>
      </c>
      <c r="M32">
        <f t="shared" ca="1" si="1"/>
        <v>631</v>
      </c>
    </row>
    <row r="33" spans="1:13" x14ac:dyDescent="0.35">
      <c r="A33" t="s">
        <v>1619</v>
      </c>
      <c r="B33" t="s">
        <v>112</v>
      </c>
      <c r="C33" t="s">
        <v>6</v>
      </c>
      <c r="D33" t="s">
        <v>4</v>
      </c>
      <c r="E33" s="2">
        <v>44175</v>
      </c>
      <c r="F33" s="2">
        <v>44175</v>
      </c>
      <c r="G33" t="s">
        <v>5</v>
      </c>
      <c r="H33" t="s">
        <v>114</v>
      </c>
      <c r="I33" t="s">
        <v>771</v>
      </c>
      <c r="J33" t="s">
        <v>772</v>
      </c>
      <c r="K33" t="s">
        <v>113</v>
      </c>
      <c r="L33" s="2">
        <f t="shared" ca="1" si="0"/>
        <v>44996</v>
      </c>
      <c r="M33">
        <f t="shared" ca="1" si="1"/>
        <v>821</v>
      </c>
    </row>
    <row r="34" spans="1:13" x14ac:dyDescent="0.35">
      <c r="A34" t="s">
        <v>1619</v>
      </c>
      <c r="B34" t="s">
        <v>115</v>
      </c>
      <c r="C34" t="s">
        <v>6</v>
      </c>
      <c r="D34" t="s">
        <v>4</v>
      </c>
      <c r="E34" s="2">
        <v>44295</v>
      </c>
      <c r="F34" s="2">
        <v>44333</v>
      </c>
      <c r="G34" t="s">
        <v>5</v>
      </c>
      <c r="H34" t="s">
        <v>117</v>
      </c>
      <c r="I34" t="s">
        <v>26</v>
      </c>
      <c r="J34" t="s">
        <v>773</v>
      </c>
      <c r="K34" t="s">
        <v>116</v>
      </c>
      <c r="L34" s="2">
        <f t="shared" ca="1" si="0"/>
        <v>44996</v>
      </c>
      <c r="M34">
        <f t="shared" ca="1" si="1"/>
        <v>701</v>
      </c>
    </row>
    <row r="35" spans="1:13" x14ac:dyDescent="0.35">
      <c r="A35" t="s">
        <v>1619</v>
      </c>
      <c r="B35" t="s">
        <v>118</v>
      </c>
      <c r="C35" t="s">
        <v>6</v>
      </c>
      <c r="D35" t="s">
        <v>4</v>
      </c>
      <c r="E35" s="2">
        <v>44672</v>
      </c>
      <c r="F35" s="2">
        <v>44686</v>
      </c>
      <c r="G35" t="s">
        <v>5</v>
      </c>
      <c r="H35" t="s">
        <v>120</v>
      </c>
      <c r="I35" t="s">
        <v>26</v>
      </c>
      <c r="J35" t="s">
        <v>26</v>
      </c>
      <c r="K35" t="s">
        <v>119</v>
      </c>
      <c r="L35" s="2">
        <f t="shared" ca="1" si="0"/>
        <v>44996</v>
      </c>
      <c r="M35">
        <f t="shared" ca="1" si="1"/>
        <v>324</v>
      </c>
    </row>
    <row r="36" spans="1:13" x14ac:dyDescent="0.35">
      <c r="A36" t="s">
        <v>1620</v>
      </c>
      <c r="B36" t="s">
        <v>121</v>
      </c>
      <c r="C36" t="s">
        <v>6</v>
      </c>
      <c r="D36" t="s">
        <v>4</v>
      </c>
      <c r="E36" s="2">
        <v>43738</v>
      </c>
      <c r="F36" s="2">
        <v>43748</v>
      </c>
      <c r="G36" t="s">
        <v>5</v>
      </c>
      <c r="H36" t="s">
        <v>123</v>
      </c>
      <c r="I36" t="s">
        <v>774</v>
      </c>
      <c r="J36" t="s">
        <v>26</v>
      </c>
      <c r="K36" t="s">
        <v>122</v>
      </c>
      <c r="L36" s="2">
        <f t="shared" ca="1" si="0"/>
        <v>44996</v>
      </c>
      <c r="M36">
        <f t="shared" ca="1" si="1"/>
        <v>1258</v>
      </c>
    </row>
    <row r="37" spans="1:13" x14ac:dyDescent="0.35">
      <c r="A37" t="s">
        <v>1620</v>
      </c>
      <c r="B37" t="s">
        <v>124</v>
      </c>
      <c r="C37" t="s">
        <v>111</v>
      </c>
      <c r="D37" t="s">
        <v>4</v>
      </c>
      <c r="E37" s="2">
        <v>44146</v>
      </c>
      <c r="F37" s="2">
        <v>44208</v>
      </c>
      <c r="G37" t="s">
        <v>21</v>
      </c>
      <c r="H37" t="s">
        <v>126</v>
      </c>
      <c r="I37" t="s">
        <v>26</v>
      </c>
      <c r="J37" t="s">
        <v>26</v>
      </c>
      <c r="K37" t="s">
        <v>125</v>
      </c>
      <c r="L37" s="2">
        <f t="shared" ca="1" si="0"/>
        <v>44996</v>
      </c>
      <c r="M37">
        <f t="shared" ca="1" si="1"/>
        <v>850</v>
      </c>
    </row>
    <row r="38" spans="1:13" x14ac:dyDescent="0.35">
      <c r="A38" t="s">
        <v>1620</v>
      </c>
      <c r="B38" t="s">
        <v>127</v>
      </c>
      <c r="C38" t="s">
        <v>130</v>
      </c>
      <c r="D38" t="s">
        <v>4</v>
      </c>
      <c r="E38" s="2">
        <v>44361</v>
      </c>
      <c r="F38" s="2">
        <v>44361</v>
      </c>
      <c r="G38" t="s">
        <v>5</v>
      </c>
      <c r="H38" t="s">
        <v>129</v>
      </c>
      <c r="I38" t="s">
        <v>26</v>
      </c>
      <c r="J38" t="s">
        <v>775</v>
      </c>
      <c r="K38" t="s">
        <v>128</v>
      </c>
      <c r="L38" s="2">
        <f t="shared" ca="1" si="0"/>
        <v>44996</v>
      </c>
      <c r="M38">
        <f t="shared" ca="1" si="1"/>
        <v>635</v>
      </c>
    </row>
    <row r="39" spans="1:13" x14ac:dyDescent="0.35">
      <c r="A39" t="s">
        <v>1622</v>
      </c>
      <c r="B39" t="s">
        <v>131</v>
      </c>
      <c r="C39" t="s">
        <v>134</v>
      </c>
      <c r="D39" t="s">
        <v>4</v>
      </c>
      <c r="E39" s="2">
        <v>43697</v>
      </c>
      <c r="F39" s="2">
        <v>43788</v>
      </c>
      <c r="G39" t="s">
        <v>5</v>
      </c>
      <c r="H39" t="s">
        <v>133</v>
      </c>
      <c r="I39" t="s">
        <v>26</v>
      </c>
      <c r="J39" t="s">
        <v>776</v>
      </c>
      <c r="K39" t="s">
        <v>132</v>
      </c>
      <c r="L39" s="2">
        <f t="shared" ca="1" si="0"/>
        <v>44996</v>
      </c>
      <c r="M39">
        <f t="shared" ca="1" si="1"/>
        <v>1299</v>
      </c>
    </row>
    <row r="40" spans="1:13" x14ac:dyDescent="0.35">
      <c r="A40" t="s">
        <v>1622</v>
      </c>
      <c r="B40" t="s">
        <v>135</v>
      </c>
      <c r="C40" t="s">
        <v>30</v>
      </c>
      <c r="D40" t="s">
        <v>4</v>
      </c>
      <c r="E40" s="2">
        <v>43817</v>
      </c>
      <c r="F40" s="2">
        <v>43838</v>
      </c>
      <c r="G40" t="s">
        <v>5</v>
      </c>
      <c r="H40" t="s">
        <v>137</v>
      </c>
      <c r="I40" t="s">
        <v>26</v>
      </c>
      <c r="J40" t="s">
        <v>777</v>
      </c>
      <c r="K40" t="s">
        <v>136</v>
      </c>
      <c r="L40" s="2">
        <f t="shared" ca="1" si="0"/>
        <v>44996</v>
      </c>
      <c r="M40">
        <f t="shared" ca="1" si="1"/>
        <v>1179</v>
      </c>
    </row>
    <row r="41" spans="1:13" x14ac:dyDescent="0.35">
      <c r="A41" t="s">
        <v>1622</v>
      </c>
      <c r="B41" t="s">
        <v>138</v>
      </c>
      <c r="C41" t="s">
        <v>38</v>
      </c>
      <c r="D41" t="s">
        <v>4</v>
      </c>
      <c r="E41" s="2">
        <v>44214</v>
      </c>
      <c r="F41" s="2">
        <v>44271</v>
      </c>
      <c r="G41" t="s">
        <v>21</v>
      </c>
      <c r="H41" t="s">
        <v>140</v>
      </c>
      <c r="I41" t="s">
        <v>26</v>
      </c>
      <c r="J41" t="s">
        <v>26</v>
      </c>
      <c r="K41" t="s">
        <v>139</v>
      </c>
      <c r="L41" s="2">
        <f t="shared" ca="1" si="0"/>
        <v>44996</v>
      </c>
      <c r="M41">
        <f t="shared" ca="1" si="1"/>
        <v>782</v>
      </c>
    </row>
    <row r="42" spans="1:13" x14ac:dyDescent="0.35">
      <c r="A42" t="s">
        <v>1622</v>
      </c>
      <c r="B42" t="s">
        <v>141</v>
      </c>
      <c r="C42" t="s">
        <v>6</v>
      </c>
      <c r="D42" t="s">
        <v>4</v>
      </c>
      <c r="E42" s="2">
        <v>44266</v>
      </c>
      <c r="F42" s="2">
        <v>44266</v>
      </c>
      <c r="G42" t="s">
        <v>61</v>
      </c>
      <c r="H42" t="s">
        <v>143</v>
      </c>
      <c r="I42" t="s">
        <v>778</v>
      </c>
      <c r="J42" t="s">
        <v>779</v>
      </c>
      <c r="K42" t="s">
        <v>142</v>
      </c>
      <c r="L42" s="2">
        <f t="shared" ca="1" si="0"/>
        <v>44996</v>
      </c>
      <c r="M42">
        <f t="shared" ca="1" si="1"/>
        <v>730</v>
      </c>
    </row>
    <row r="43" spans="1:13" x14ac:dyDescent="0.35">
      <c r="A43" t="s">
        <v>1622</v>
      </c>
      <c r="B43" t="s">
        <v>144</v>
      </c>
      <c r="C43" t="s">
        <v>111</v>
      </c>
      <c r="D43" t="s">
        <v>4</v>
      </c>
      <c r="E43" s="2">
        <v>44285</v>
      </c>
      <c r="F43" s="2">
        <v>44285</v>
      </c>
      <c r="G43" t="s">
        <v>5</v>
      </c>
      <c r="H43" t="s">
        <v>146</v>
      </c>
      <c r="I43" t="s">
        <v>780</v>
      </c>
      <c r="J43" t="s">
        <v>781</v>
      </c>
      <c r="K43" t="s">
        <v>145</v>
      </c>
      <c r="L43" s="2">
        <f t="shared" ca="1" si="0"/>
        <v>44996</v>
      </c>
      <c r="M43">
        <f t="shared" ca="1" si="1"/>
        <v>711</v>
      </c>
    </row>
    <row r="44" spans="1:13" x14ac:dyDescent="0.35">
      <c r="A44" t="s">
        <v>1622</v>
      </c>
      <c r="B44" t="s">
        <v>147</v>
      </c>
      <c r="C44" t="s">
        <v>73</v>
      </c>
      <c r="D44" t="s">
        <v>4</v>
      </c>
      <c r="E44" s="2">
        <v>44287</v>
      </c>
      <c r="F44" s="2">
        <v>44287</v>
      </c>
      <c r="G44" t="s">
        <v>5</v>
      </c>
      <c r="H44" t="s">
        <v>149</v>
      </c>
      <c r="I44" t="s">
        <v>26</v>
      </c>
      <c r="J44" t="s">
        <v>782</v>
      </c>
      <c r="K44" t="s">
        <v>148</v>
      </c>
      <c r="L44" s="2">
        <f t="shared" ca="1" si="0"/>
        <v>44996</v>
      </c>
      <c r="M44">
        <f t="shared" ca="1" si="1"/>
        <v>709</v>
      </c>
    </row>
    <row r="45" spans="1:13" x14ac:dyDescent="0.35">
      <c r="A45" t="s">
        <v>1622</v>
      </c>
      <c r="B45" t="s">
        <v>150</v>
      </c>
      <c r="C45" t="s">
        <v>73</v>
      </c>
      <c r="D45" t="s">
        <v>4</v>
      </c>
      <c r="E45" s="2">
        <v>44294</v>
      </c>
      <c r="F45" s="2">
        <v>44300</v>
      </c>
      <c r="G45" t="s">
        <v>5</v>
      </c>
      <c r="H45" t="s">
        <v>152</v>
      </c>
      <c r="I45" t="s">
        <v>26</v>
      </c>
      <c r="J45" t="s">
        <v>783</v>
      </c>
      <c r="K45" t="s">
        <v>151</v>
      </c>
      <c r="L45" s="2">
        <f t="shared" ca="1" si="0"/>
        <v>44996</v>
      </c>
      <c r="M45">
        <f t="shared" ca="1" si="1"/>
        <v>702</v>
      </c>
    </row>
    <row r="46" spans="1:13" x14ac:dyDescent="0.35">
      <c r="A46" t="s">
        <v>1622</v>
      </c>
      <c r="B46" t="s">
        <v>153</v>
      </c>
      <c r="C46" t="s">
        <v>6</v>
      </c>
      <c r="D46" t="s">
        <v>4</v>
      </c>
      <c r="E46" s="2">
        <v>44344</v>
      </c>
      <c r="F46" s="2">
        <v>44344</v>
      </c>
      <c r="G46" t="s">
        <v>21</v>
      </c>
      <c r="H46" t="s">
        <v>155</v>
      </c>
      <c r="I46" t="s">
        <v>26</v>
      </c>
      <c r="J46" t="s">
        <v>784</v>
      </c>
      <c r="K46" t="s">
        <v>154</v>
      </c>
      <c r="L46" s="2">
        <f t="shared" ca="1" si="0"/>
        <v>44996</v>
      </c>
      <c r="M46">
        <f t="shared" ca="1" si="1"/>
        <v>652</v>
      </c>
    </row>
    <row r="47" spans="1:13" x14ac:dyDescent="0.35">
      <c r="A47" t="s">
        <v>1622</v>
      </c>
      <c r="B47" t="s">
        <v>156</v>
      </c>
      <c r="C47" t="s">
        <v>6</v>
      </c>
      <c r="D47" t="s">
        <v>4</v>
      </c>
      <c r="E47" s="2">
        <v>44371</v>
      </c>
      <c r="F47" s="2">
        <v>44390</v>
      </c>
      <c r="G47" t="s">
        <v>5</v>
      </c>
      <c r="H47" t="s">
        <v>158</v>
      </c>
      <c r="I47" t="s">
        <v>26</v>
      </c>
      <c r="J47" t="s">
        <v>785</v>
      </c>
      <c r="K47" t="s">
        <v>157</v>
      </c>
      <c r="L47" s="2">
        <f t="shared" ca="1" si="0"/>
        <v>44996</v>
      </c>
      <c r="M47">
        <f t="shared" ca="1" si="1"/>
        <v>625</v>
      </c>
    </row>
    <row r="48" spans="1:13" x14ac:dyDescent="0.35">
      <c r="A48" t="s">
        <v>1622</v>
      </c>
      <c r="B48" t="s">
        <v>159</v>
      </c>
      <c r="C48" t="s">
        <v>73</v>
      </c>
      <c r="D48" t="s">
        <v>4</v>
      </c>
      <c r="E48" s="2">
        <v>44399</v>
      </c>
      <c r="F48" s="2">
        <v>44525</v>
      </c>
      <c r="G48" t="s">
        <v>895</v>
      </c>
      <c r="H48" t="s">
        <v>161</v>
      </c>
      <c r="I48" t="s">
        <v>26</v>
      </c>
      <c r="J48" t="s">
        <v>786</v>
      </c>
      <c r="K48" t="s">
        <v>160</v>
      </c>
      <c r="L48" s="2">
        <f t="shared" ca="1" si="0"/>
        <v>44996</v>
      </c>
      <c r="M48">
        <f t="shared" ca="1" si="1"/>
        <v>597</v>
      </c>
    </row>
    <row r="49" spans="1:13" x14ac:dyDescent="0.35">
      <c r="A49" t="s">
        <v>1622</v>
      </c>
      <c r="B49" t="s">
        <v>162</v>
      </c>
      <c r="C49" t="s">
        <v>48</v>
      </c>
      <c r="D49" t="s">
        <v>4</v>
      </c>
      <c r="E49" s="2">
        <v>44403</v>
      </c>
      <c r="F49" s="2">
        <v>44403</v>
      </c>
      <c r="G49" t="s">
        <v>5</v>
      </c>
      <c r="H49" t="s">
        <v>164</v>
      </c>
      <c r="I49" t="s">
        <v>787</v>
      </c>
      <c r="J49" t="s">
        <v>788</v>
      </c>
      <c r="K49" t="s">
        <v>163</v>
      </c>
      <c r="L49" s="2">
        <f t="shared" ca="1" si="0"/>
        <v>44996</v>
      </c>
      <c r="M49">
        <f t="shared" ca="1" si="1"/>
        <v>593</v>
      </c>
    </row>
    <row r="50" spans="1:13" x14ac:dyDescent="0.35">
      <c r="A50" t="s">
        <v>1622</v>
      </c>
      <c r="B50" t="s">
        <v>165</v>
      </c>
      <c r="C50" t="s">
        <v>6</v>
      </c>
      <c r="D50" t="s">
        <v>4</v>
      </c>
      <c r="E50" s="2">
        <v>44435</v>
      </c>
      <c r="F50" s="2">
        <v>44440</v>
      </c>
      <c r="G50" t="s">
        <v>61</v>
      </c>
      <c r="H50" t="s">
        <v>167</v>
      </c>
      <c r="I50" t="s">
        <v>26</v>
      </c>
      <c r="J50" t="s">
        <v>789</v>
      </c>
      <c r="K50" t="s">
        <v>166</v>
      </c>
      <c r="L50" s="2">
        <f t="shared" ca="1" si="0"/>
        <v>44996</v>
      </c>
      <c r="M50">
        <f t="shared" ca="1" si="1"/>
        <v>561</v>
      </c>
    </row>
    <row r="51" spans="1:13" x14ac:dyDescent="0.35">
      <c r="A51" t="s">
        <v>1622</v>
      </c>
      <c r="B51" t="s">
        <v>168</v>
      </c>
      <c r="C51" t="s">
        <v>6</v>
      </c>
      <c r="D51" t="s">
        <v>4</v>
      </c>
      <c r="E51" s="2">
        <v>44467</v>
      </c>
      <c r="F51" s="2">
        <v>44581</v>
      </c>
      <c r="G51" t="s">
        <v>61</v>
      </c>
      <c r="H51" t="s">
        <v>170</v>
      </c>
      <c r="I51" t="s">
        <v>790</v>
      </c>
      <c r="J51" t="s">
        <v>791</v>
      </c>
      <c r="K51" t="s">
        <v>169</v>
      </c>
      <c r="L51" s="2">
        <f t="shared" ca="1" si="0"/>
        <v>44996</v>
      </c>
      <c r="M51">
        <f t="shared" ca="1" si="1"/>
        <v>529</v>
      </c>
    </row>
    <row r="52" spans="1:13" x14ac:dyDescent="0.35">
      <c r="A52" t="s">
        <v>1622</v>
      </c>
      <c r="B52" t="s">
        <v>171</v>
      </c>
      <c r="C52" t="s">
        <v>6</v>
      </c>
      <c r="D52" t="s">
        <v>4</v>
      </c>
      <c r="E52" s="2">
        <v>44470</v>
      </c>
      <c r="F52" s="2">
        <v>44475</v>
      </c>
      <c r="G52" t="s">
        <v>61</v>
      </c>
      <c r="H52" t="s">
        <v>173</v>
      </c>
      <c r="I52" t="s">
        <v>26</v>
      </c>
      <c r="J52" t="s">
        <v>792</v>
      </c>
      <c r="K52" t="s">
        <v>172</v>
      </c>
      <c r="L52" s="2">
        <f t="shared" ca="1" si="0"/>
        <v>44996</v>
      </c>
      <c r="M52">
        <f t="shared" ca="1" si="1"/>
        <v>526</v>
      </c>
    </row>
    <row r="53" spans="1:13" x14ac:dyDescent="0.35">
      <c r="A53" t="s">
        <v>1622</v>
      </c>
      <c r="B53" t="s">
        <v>174</v>
      </c>
      <c r="C53" t="s">
        <v>6</v>
      </c>
      <c r="D53" t="s">
        <v>4</v>
      </c>
      <c r="E53" s="2">
        <v>44504</v>
      </c>
      <c r="F53" s="2">
        <v>44504</v>
      </c>
      <c r="G53" t="s">
        <v>5</v>
      </c>
      <c r="H53" t="s">
        <v>176</v>
      </c>
      <c r="I53" t="s">
        <v>26</v>
      </c>
      <c r="J53" t="s">
        <v>26</v>
      </c>
      <c r="K53" t="s">
        <v>175</v>
      </c>
      <c r="L53" s="2">
        <f t="shared" ca="1" si="0"/>
        <v>44996</v>
      </c>
      <c r="M53">
        <f t="shared" ca="1" si="1"/>
        <v>492</v>
      </c>
    </row>
    <row r="54" spans="1:13" x14ac:dyDescent="0.35">
      <c r="A54" t="s">
        <v>1622</v>
      </c>
      <c r="B54" t="s">
        <v>177</v>
      </c>
      <c r="C54" t="s">
        <v>14</v>
      </c>
      <c r="D54" t="s">
        <v>4</v>
      </c>
      <c r="E54" s="2">
        <v>44510</v>
      </c>
      <c r="F54" s="2">
        <v>44510</v>
      </c>
      <c r="G54" t="s">
        <v>5</v>
      </c>
      <c r="H54" t="s">
        <v>179</v>
      </c>
      <c r="I54" t="s">
        <v>26</v>
      </c>
      <c r="J54" t="s">
        <v>26</v>
      </c>
      <c r="K54" t="s">
        <v>178</v>
      </c>
      <c r="L54" s="2">
        <f t="shared" ca="1" si="0"/>
        <v>44996</v>
      </c>
      <c r="M54">
        <f t="shared" ca="1" si="1"/>
        <v>486</v>
      </c>
    </row>
    <row r="55" spans="1:13" x14ac:dyDescent="0.35">
      <c r="A55" t="s">
        <v>1622</v>
      </c>
      <c r="B55" t="s">
        <v>180</v>
      </c>
      <c r="C55" t="s">
        <v>102</v>
      </c>
      <c r="D55" t="s">
        <v>4</v>
      </c>
      <c r="E55" s="2">
        <v>44526</v>
      </c>
      <c r="F55" s="2">
        <v>44526</v>
      </c>
      <c r="G55" t="s">
        <v>5</v>
      </c>
      <c r="H55" t="s">
        <v>182</v>
      </c>
      <c r="I55" t="s">
        <v>26</v>
      </c>
      <c r="J55" t="s">
        <v>793</v>
      </c>
      <c r="K55" t="s">
        <v>181</v>
      </c>
      <c r="L55" s="2">
        <f t="shared" ca="1" si="0"/>
        <v>44996</v>
      </c>
      <c r="M55">
        <f t="shared" ca="1" si="1"/>
        <v>470</v>
      </c>
    </row>
    <row r="56" spans="1:13" x14ac:dyDescent="0.35">
      <c r="A56" t="s">
        <v>1622</v>
      </c>
      <c r="B56" t="s">
        <v>183</v>
      </c>
      <c r="C56" t="s">
        <v>73</v>
      </c>
      <c r="D56" t="s">
        <v>4</v>
      </c>
      <c r="E56" s="2">
        <v>44536</v>
      </c>
      <c r="F56" s="2">
        <v>44544</v>
      </c>
      <c r="G56" t="s">
        <v>5</v>
      </c>
      <c r="H56" t="s">
        <v>185</v>
      </c>
      <c r="I56" t="s">
        <v>26</v>
      </c>
      <c r="J56" t="s">
        <v>794</v>
      </c>
      <c r="K56" t="s">
        <v>184</v>
      </c>
      <c r="L56" s="2">
        <f t="shared" ca="1" si="0"/>
        <v>44996</v>
      </c>
      <c r="M56">
        <f t="shared" ca="1" si="1"/>
        <v>460</v>
      </c>
    </row>
    <row r="57" spans="1:13" x14ac:dyDescent="0.35">
      <c r="A57" t="s">
        <v>1622</v>
      </c>
      <c r="B57" t="s">
        <v>186</v>
      </c>
      <c r="C57" t="s">
        <v>73</v>
      </c>
      <c r="D57" t="s">
        <v>4</v>
      </c>
      <c r="E57" s="2">
        <v>44551</v>
      </c>
      <c r="F57" s="2">
        <v>44551</v>
      </c>
      <c r="G57" t="s">
        <v>5</v>
      </c>
      <c r="H57" t="s">
        <v>188</v>
      </c>
      <c r="I57" t="s">
        <v>26</v>
      </c>
      <c r="J57" t="s">
        <v>795</v>
      </c>
      <c r="K57" t="s">
        <v>187</v>
      </c>
      <c r="L57" s="2">
        <f t="shared" ca="1" si="0"/>
        <v>44996</v>
      </c>
      <c r="M57">
        <f t="shared" ca="1" si="1"/>
        <v>445</v>
      </c>
    </row>
    <row r="58" spans="1:13" x14ac:dyDescent="0.35">
      <c r="A58" t="s">
        <v>1622</v>
      </c>
      <c r="B58" t="s">
        <v>189</v>
      </c>
      <c r="C58" t="s">
        <v>10</v>
      </c>
      <c r="D58" t="s">
        <v>4</v>
      </c>
      <c r="E58" s="2">
        <v>44566</v>
      </c>
      <c r="F58" s="2">
        <v>44574</v>
      </c>
      <c r="G58" t="s">
        <v>61</v>
      </c>
      <c r="H58" t="s">
        <v>191</v>
      </c>
      <c r="I58" t="s">
        <v>26</v>
      </c>
      <c r="J58" t="s">
        <v>796</v>
      </c>
      <c r="K58" t="s">
        <v>190</v>
      </c>
      <c r="L58" s="2">
        <f t="shared" ca="1" si="0"/>
        <v>44996</v>
      </c>
      <c r="M58">
        <f t="shared" ca="1" si="1"/>
        <v>430</v>
      </c>
    </row>
    <row r="59" spans="1:13" x14ac:dyDescent="0.35">
      <c r="A59" t="s">
        <v>1622</v>
      </c>
      <c r="B59" t="s">
        <v>192</v>
      </c>
      <c r="C59" t="s">
        <v>14</v>
      </c>
      <c r="D59" t="s">
        <v>4</v>
      </c>
      <c r="E59" s="2">
        <v>44585</v>
      </c>
      <c r="F59" s="2">
        <v>44595</v>
      </c>
      <c r="G59" t="s">
        <v>61</v>
      </c>
      <c r="H59" t="s">
        <v>194</v>
      </c>
      <c r="I59" t="s">
        <v>26</v>
      </c>
      <c r="J59" t="s">
        <v>797</v>
      </c>
      <c r="K59" t="s">
        <v>193</v>
      </c>
      <c r="L59" s="2">
        <f t="shared" ca="1" si="0"/>
        <v>44996</v>
      </c>
      <c r="M59">
        <f t="shared" ca="1" si="1"/>
        <v>411</v>
      </c>
    </row>
    <row r="60" spans="1:13" x14ac:dyDescent="0.35">
      <c r="A60" t="s">
        <v>1622</v>
      </c>
      <c r="B60" t="s">
        <v>195</v>
      </c>
      <c r="C60" t="s">
        <v>10</v>
      </c>
      <c r="D60" t="s">
        <v>4</v>
      </c>
      <c r="E60" s="2">
        <v>44589</v>
      </c>
      <c r="F60" s="2">
        <v>44595</v>
      </c>
      <c r="G60" t="s">
        <v>5</v>
      </c>
      <c r="H60" t="s">
        <v>197</v>
      </c>
      <c r="I60" t="s">
        <v>26</v>
      </c>
      <c r="J60" t="s">
        <v>798</v>
      </c>
      <c r="K60" t="s">
        <v>196</v>
      </c>
      <c r="L60" s="2">
        <f t="shared" ca="1" si="0"/>
        <v>44996</v>
      </c>
      <c r="M60">
        <f t="shared" ca="1" si="1"/>
        <v>407</v>
      </c>
    </row>
    <row r="61" spans="1:13" x14ac:dyDescent="0.35">
      <c r="A61" t="s">
        <v>1622</v>
      </c>
      <c r="B61" t="s">
        <v>198</v>
      </c>
      <c r="C61" t="s">
        <v>10</v>
      </c>
      <c r="D61" t="s">
        <v>4</v>
      </c>
      <c r="E61" s="2">
        <v>44644</v>
      </c>
      <c r="F61" s="2">
        <v>44644</v>
      </c>
      <c r="G61" t="s">
        <v>61</v>
      </c>
      <c r="H61" t="s">
        <v>200</v>
      </c>
      <c r="I61" t="s">
        <v>26</v>
      </c>
      <c r="J61" t="s">
        <v>26</v>
      </c>
      <c r="K61" t="s">
        <v>199</v>
      </c>
      <c r="L61" s="2">
        <f t="shared" ca="1" si="0"/>
        <v>44996</v>
      </c>
      <c r="M61">
        <f t="shared" ca="1" si="1"/>
        <v>352</v>
      </c>
    </row>
    <row r="62" spans="1:13" x14ac:dyDescent="0.35">
      <c r="A62" t="s">
        <v>1622</v>
      </c>
      <c r="B62" t="s">
        <v>201</v>
      </c>
      <c r="C62" t="s">
        <v>73</v>
      </c>
      <c r="D62" t="s">
        <v>4</v>
      </c>
      <c r="E62" s="2">
        <v>44690</v>
      </c>
      <c r="F62" s="2">
        <v>44691</v>
      </c>
      <c r="G62" t="s">
        <v>5</v>
      </c>
      <c r="H62" t="s">
        <v>203</v>
      </c>
      <c r="I62" t="s">
        <v>26</v>
      </c>
      <c r="J62" t="s">
        <v>768</v>
      </c>
      <c r="K62" t="s">
        <v>202</v>
      </c>
      <c r="L62" s="2">
        <f t="shared" ca="1" si="0"/>
        <v>44996</v>
      </c>
      <c r="M62">
        <f t="shared" ca="1" si="1"/>
        <v>306</v>
      </c>
    </row>
    <row r="63" spans="1:13" x14ac:dyDescent="0.35">
      <c r="A63" t="s">
        <v>1622</v>
      </c>
      <c r="B63" t="s">
        <v>204</v>
      </c>
      <c r="C63" t="s">
        <v>30</v>
      </c>
      <c r="D63" t="s">
        <v>4</v>
      </c>
      <c r="E63" s="2">
        <v>44692</v>
      </c>
      <c r="F63" s="2">
        <v>44692</v>
      </c>
      <c r="G63" t="s">
        <v>5</v>
      </c>
      <c r="H63" t="s">
        <v>206</v>
      </c>
      <c r="I63" t="s">
        <v>26</v>
      </c>
      <c r="J63" t="s">
        <v>799</v>
      </c>
      <c r="K63" t="s">
        <v>205</v>
      </c>
      <c r="L63" s="2">
        <f t="shared" ca="1" si="0"/>
        <v>44996</v>
      </c>
      <c r="M63">
        <f t="shared" ca="1" si="1"/>
        <v>304</v>
      </c>
    </row>
    <row r="64" spans="1:13" x14ac:dyDescent="0.35">
      <c r="A64" t="s">
        <v>1623</v>
      </c>
      <c r="B64" t="s">
        <v>207</v>
      </c>
      <c r="C64" t="s">
        <v>6</v>
      </c>
      <c r="D64" t="s">
        <v>4</v>
      </c>
      <c r="E64" s="2">
        <v>44097</v>
      </c>
      <c r="F64" s="2">
        <v>44561</v>
      </c>
      <c r="G64" t="s">
        <v>5</v>
      </c>
      <c r="H64" t="s">
        <v>209</v>
      </c>
      <c r="I64" t="s">
        <v>800</v>
      </c>
      <c r="J64" t="s">
        <v>26</v>
      </c>
      <c r="K64" t="s">
        <v>208</v>
      </c>
      <c r="L64" s="2">
        <f t="shared" ca="1" si="0"/>
        <v>44996</v>
      </c>
      <c r="M64">
        <f t="shared" ca="1" si="1"/>
        <v>899</v>
      </c>
    </row>
    <row r="65" spans="1:13" x14ac:dyDescent="0.35">
      <c r="A65" t="s">
        <v>1623</v>
      </c>
      <c r="B65" t="s">
        <v>210</v>
      </c>
      <c r="C65" t="s">
        <v>10</v>
      </c>
      <c r="D65" t="s">
        <v>4</v>
      </c>
      <c r="E65" s="2">
        <v>44127</v>
      </c>
      <c r="F65" s="2">
        <v>44725</v>
      </c>
      <c r="G65" t="s">
        <v>895</v>
      </c>
      <c r="H65" t="s">
        <v>212</v>
      </c>
      <c r="I65" t="s">
        <v>801</v>
      </c>
      <c r="J65" t="s">
        <v>802</v>
      </c>
      <c r="K65" t="s">
        <v>211</v>
      </c>
      <c r="L65" s="2">
        <f t="shared" ca="1" si="0"/>
        <v>44996</v>
      </c>
      <c r="M65">
        <f t="shared" ca="1" si="1"/>
        <v>869</v>
      </c>
    </row>
    <row r="66" spans="1:13" x14ac:dyDescent="0.35">
      <c r="A66" t="s">
        <v>1623</v>
      </c>
      <c r="B66" t="s">
        <v>213</v>
      </c>
      <c r="C66" t="s">
        <v>134</v>
      </c>
      <c r="D66" t="s">
        <v>4</v>
      </c>
      <c r="E66" s="2">
        <v>44145</v>
      </c>
      <c r="F66" s="2">
        <v>44159</v>
      </c>
      <c r="G66" t="s">
        <v>69</v>
      </c>
      <c r="H66" t="s">
        <v>215</v>
      </c>
      <c r="I66" t="s">
        <v>26</v>
      </c>
      <c r="J66" t="s">
        <v>26</v>
      </c>
      <c r="K66" t="s">
        <v>214</v>
      </c>
      <c r="L66" s="2">
        <f t="shared" ca="1" si="0"/>
        <v>44996</v>
      </c>
      <c r="M66">
        <f t="shared" ca="1" si="1"/>
        <v>851</v>
      </c>
    </row>
    <row r="67" spans="1:13" x14ac:dyDescent="0.35">
      <c r="A67" t="s">
        <v>1623</v>
      </c>
      <c r="B67" t="s">
        <v>216</v>
      </c>
      <c r="C67" t="s">
        <v>73</v>
      </c>
      <c r="D67" t="s">
        <v>4</v>
      </c>
      <c r="E67" s="2">
        <v>44176</v>
      </c>
      <c r="F67" s="2">
        <v>44176</v>
      </c>
      <c r="G67" t="s">
        <v>5</v>
      </c>
      <c r="H67" t="s">
        <v>218</v>
      </c>
      <c r="I67" t="s">
        <v>26</v>
      </c>
      <c r="J67" t="s">
        <v>26</v>
      </c>
      <c r="K67" t="s">
        <v>217</v>
      </c>
      <c r="L67" s="2">
        <f t="shared" ref="L67:L130" ca="1" si="2">TODAY()</f>
        <v>44996</v>
      </c>
      <c r="M67">
        <f t="shared" ref="M67:M130" ca="1" si="3">L67-E67</f>
        <v>820</v>
      </c>
    </row>
    <row r="68" spans="1:13" x14ac:dyDescent="0.35">
      <c r="A68" t="s">
        <v>1623</v>
      </c>
      <c r="B68" t="s">
        <v>219</v>
      </c>
      <c r="C68" t="s">
        <v>10</v>
      </c>
      <c r="D68" t="s">
        <v>4</v>
      </c>
      <c r="E68" s="2">
        <v>44182</v>
      </c>
      <c r="F68" s="2">
        <v>44182</v>
      </c>
      <c r="G68" t="s">
        <v>61</v>
      </c>
      <c r="H68" t="s">
        <v>221</v>
      </c>
      <c r="I68" t="s">
        <v>803</v>
      </c>
      <c r="J68" t="s">
        <v>26</v>
      </c>
      <c r="K68" t="s">
        <v>220</v>
      </c>
      <c r="L68" s="2">
        <f t="shared" ca="1" si="2"/>
        <v>44996</v>
      </c>
      <c r="M68">
        <f t="shared" ca="1" si="3"/>
        <v>814</v>
      </c>
    </row>
    <row r="69" spans="1:13" x14ac:dyDescent="0.35">
      <c r="A69" t="s">
        <v>1623</v>
      </c>
      <c r="B69" t="s">
        <v>222</v>
      </c>
      <c r="C69" t="s">
        <v>6</v>
      </c>
      <c r="D69" t="s">
        <v>4</v>
      </c>
      <c r="E69" s="2">
        <v>44187</v>
      </c>
      <c r="F69" s="2">
        <v>44187</v>
      </c>
      <c r="G69" t="s">
        <v>5</v>
      </c>
      <c r="H69" t="s">
        <v>224</v>
      </c>
      <c r="I69" t="s">
        <v>804</v>
      </c>
      <c r="J69" t="s">
        <v>26</v>
      </c>
      <c r="K69" t="s">
        <v>223</v>
      </c>
      <c r="L69" s="2">
        <f t="shared" ca="1" si="2"/>
        <v>44996</v>
      </c>
      <c r="M69">
        <f t="shared" ca="1" si="3"/>
        <v>809</v>
      </c>
    </row>
    <row r="70" spans="1:13" x14ac:dyDescent="0.35">
      <c r="A70" t="s">
        <v>1623</v>
      </c>
      <c r="B70" t="s">
        <v>225</v>
      </c>
      <c r="C70" t="s">
        <v>10</v>
      </c>
      <c r="D70" t="s">
        <v>4</v>
      </c>
      <c r="E70" s="2">
        <v>44201</v>
      </c>
      <c r="F70" s="2">
        <v>44237</v>
      </c>
      <c r="G70" t="s">
        <v>69</v>
      </c>
      <c r="H70" t="s">
        <v>227</v>
      </c>
      <c r="I70" t="s">
        <v>805</v>
      </c>
      <c r="J70" t="s">
        <v>26</v>
      </c>
      <c r="K70" t="s">
        <v>226</v>
      </c>
      <c r="L70" s="2">
        <f t="shared" ca="1" si="2"/>
        <v>44996</v>
      </c>
      <c r="M70">
        <f t="shared" ca="1" si="3"/>
        <v>795</v>
      </c>
    </row>
    <row r="71" spans="1:13" x14ac:dyDescent="0.35">
      <c r="A71" t="s">
        <v>1623</v>
      </c>
      <c r="B71" t="s">
        <v>228</v>
      </c>
      <c r="C71" t="s">
        <v>6</v>
      </c>
      <c r="D71" t="s">
        <v>4</v>
      </c>
      <c r="E71" s="2">
        <v>44208</v>
      </c>
      <c r="F71" s="2">
        <v>44232</v>
      </c>
      <c r="G71" t="s">
        <v>5</v>
      </c>
      <c r="H71" t="s">
        <v>230</v>
      </c>
      <c r="I71" t="s">
        <v>806</v>
      </c>
      <c r="J71" t="s">
        <v>26</v>
      </c>
      <c r="K71" t="s">
        <v>229</v>
      </c>
      <c r="L71" s="2">
        <f t="shared" ca="1" si="2"/>
        <v>44996</v>
      </c>
      <c r="M71">
        <f t="shared" ca="1" si="3"/>
        <v>788</v>
      </c>
    </row>
    <row r="72" spans="1:13" x14ac:dyDescent="0.35">
      <c r="A72" t="s">
        <v>1623</v>
      </c>
      <c r="B72" t="s">
        <v>231</v>
      </c>
      <c r="C72" t="s">
        <v>134</v>
      </c>
      <c r="D72" t="s">
        <v>4</v>
      </c>
      <c r="E72" s="2">
        <v>44214</v>
      </c>
      <c r="F72" s="2">
        <v>44214</v>
      </c>
      <c r="G72" t="s">
        <v>61</v>
      </c>
      <c r="H72" t="s">
        <v>233</v>
      </c>
      <c r="I72" t="s">
        <v>26</v>
      </c>
      <c r="J72" t="s">
        <v>26</v>
      </c>
      <c r="K72" t="s">
        <v>232</v>
      </c>
      <c r="L72" s="2">
        <f t="shared" ca="1" si="2"/>
        <v>44996</v>
      </c>
      <c r="M72">
        <f t="shared" ca="1" si="3"/>
        <v>782</v>
      </c>
    </row>
    <row r="73" spans="1:13" x14ac:dyDescent="0.35">
      <c r="A73" t="s">
        <v>1623</v>
      </c>
      <c r="B73" t="s">
        <v>234</v>
      </c>
      <c r="C73" t="s">
        <v>38</v>
      </c>
      <c r="D73" t="s">
        <v>4</v>
      </c>
      <c r="E73" s="2">
        <v>44217</v>
      </c>
      <c r="F73" s="2">
        <v>44217</v>
      </c>
      <c r="G73" t="s">
        <v>61</v>
      </c>
      <c r="H73" t="s">
        <v>236</v>
      </c>
      <c r="I73" t="s">
        <v>26</v>
      </c>
      <c r="J73" t="s">
        <v>26</v>
      </c>
      <c r="K73" t="s">
        <v>235</v>
      </c>
      <c r="L73" s="2">
        <f t="shared" ca="1" si="2"/>
        <v>44996</v>
      </c>
      <c r="M73">
        <f t="shared" ca="1" si="3"/>
        <v>779</v>
      </c>
    </row>
    <row r="74" spans="1:13" x14ac:dyDescent="0.35">
      <c r="A74" t="s">
        <v>1623</v>
      </c>
      <c r="B74" t="s">
        <v>237</v>
      </c>
      <c r="C74" t="s">
        <v>10</v>
      </c>
      <c r="D74" t="s">
        <v>4</v>
      </c>
      <c r="E74" s="2">
        <v>44232</v>
      </c>
      <c r="F74" s="2">
        <v>44522</v>
      </c>
      <c r="G74" t="s">
        <v>61</v>
      </c>
      <c r="H74" t="s">
        <v>239</v>
      </c>
      <c r="I74" t="s">
        <v>26</v>
      </c>
      <c r="J74" t="s">
        <v>807</v>
      </c>
      <c r="K74" t="s">
        <v>238</v>
      </c>
      <c r="L74" s="2">
        <f t="shared" ca="1" si="2"/>
        <v>44996</v>
      </c>
      <c r="M74">
        <f t="shared" ca="1" si="3"/>
        <v>764</v>
      </c>
    </row>
    <row r="75" spans="1:13" x14ac:dyDescent="0.35">
      <c r="A75" t="s">
        <v>1623</v>
      </c>
      <c r="B75" t="s">
        <v>240</v>
      </c>
      <c r="C75" t="s">
        <v>14</v>
      </c>
      <c r="D75" t="s">
        <v>4</v>
      </c>
      <c r="E75" s="2">
        <v>44259</v>
      </c>
      <c r="F75" s="2">
        <v>44270</v>
      </c>
      <c r="G75" t="s">
        <v>5</v>
      </c>
      <c r="H75" t="s">
        <v>242</v>
      </c>
      <c r="I75" t="s">
        <v>26</v>
      </c>
      <c r="J75" t="s">
        <v>26</v>
      </c>
      <c r="K75" t="s">
        <v>241</v>
      </c>
      <c r="L75" s="2">
        <f t="shared" ca="1" si="2"/>
        <v>44996</v>
      </c>
      <c r="M75">
        <f t="shared" ca="1" si="3"/>
        <v>737</v>
      </c>
    </row>
    <row r="76" spans="1:13" x14ac:dyDescent="0.35">
      <c r="A76" t="s">
        <v>1623</v>
      </c>
      <c r="B76" t="s">
        <v>243</v>
      </c>
      <c r="C76" t="s">
        <v>10</v>
      </c>
      <c r="D76" t="s">
        <v>4</v>
      </c>
      <c r="E76" s="2">
        <v>44273</v>
      </c>
      <c r="F76" s="2">
        <v>44279</v>
      </c>
      <c r="G76" t="s">
        <v>21</v>
      </c>
      <c r="H76" t="s">
        <v>245</v>
      </c>
      <c r="I76" t="s">
        <v>26</v>
      </c>
      <c r="J76" t="s">
        <v>26</v>
      </c>
      <c r="K76" t="s">
        <v>244</v>
      </c>
      <c r="L76" s="2">
        <f t="shared" ca="1" si="2"/>
        <v>44996</v>
      </c>
      <c r="M76">
        <f t="shared" ca="1" si="3"/>
        <v>723</v>
      </c>
    </row>
    <row r="77" spans="1:13" x14ac:dyDescent="0.35">
      <c r="A77" t="s">
        <v>1623</v>
      </c>
      <c r="B77" t="s">
        <v>249</v>
      </c>
      <c r="C77" t="s">
        <v>10</v>
      </c>
      <c r="D77" t="s">
        <v>4</v>
      </c>
      <c r="E77" s="2">
        <v>44292</v>
      </c>
      <c r="F77" s="2">
        <v>44685</v>
      </c>
      <c r="G77" t="s">
        <v>61</v>
      </c>
      <c r="H77" t="s">
        <v>251</v>
      </c>
      <c r="I77" t="s">
        <v>26</v>
      </c>
      <c r="J77" t="s">
        <v>808</v>
      </c>
      <c r="K77" t="s">
        <v>250</v>
      </c>
      <c r="L77" s="2">
        <f t="shared" ca="1" si="2"/>
        <v>44996</v>
      </c>
      <c r="M77">
        <f t="shared" ca="1" si="3"/>
        <v>704</v>
      </c>
    </row>
    <row r="78" spans="1:13" x14ac:dyDescent="0.35">
      <c r="A78" t="s">
        <v>1623</v>
      </c>
      <c r="B78" t="s">
        <v>246</v>
      </c>
      <c r="C78" t="s">
        <v>10</v>
      </c>
      <c r="D78" t="s">
        <v>4</v>
      </c>
      <c r="E78" s="2">
        <v>44292</v>
      </c>
      <c r="F78" s="2">
        <v>44292</v>
      </c>
      <c r="G78" t="s">
        <v>61</v>
      </c>
      <c r="H78" t="s">
        <v>248</v>
      </c>
      <c r="I78" t="s">
        <v>26</v>
      </c>
      <c r="J78" t="s">
        <v>26</v>
      </c>
      <c r="K78" t="s">
        <v>247</v>
      </c>
      <c r="L78" s="2">
        <f t="shared" ca="1" si="2"/>
        <v>44996</v>
      </c>
      <c r="M78">
        <f t="shared" ca="1" si="3"/>
        <v>704</v>
      </c>
    </row>
    <row r="79" spans="1:13" x14ac:dyDescent="0.35">
      <c r="A79" t="s">
        <v>1623</v>
      </c>
      <c r="B79" t="s">
        <v>252</v>
      </c>
      <c r="C79" t="s">
        <v>22</v>
      </c>
      <c r="D79" t="s">
        <v>4</v>
      </c>
      <c r="E79" s="2">
        <v>44294</v>
      </c>
      <c r="F79" s="2">
        <v>44294</v>
      </c>
      <c r="G79" t="s">
        <v>98</v>
      </c>
      <c r="H79" t="s">
        <v>254</v>
      </c>
      <c r="I79" t="s">
        <v>809</v>
      </c>
      <c r="J79" t="s">
        <v>26</v>
      </c>
      <c r="K79" t="s">
        <v>253</v>
      </c>
      <c r="L79" s="2">
        <f t="shared" ca="1" si="2"/>
        <v>44996</v>
      </c>
      <c r="M79">
        <f t="shared" ca="1" si="3"/>
        <v>702</v>
      </c>
    </row>
    <row r="80" spans="1:13" x14ac:dyDescent="0.35">
      <c r="A80" t="s">
        <v>1623</v>
      </c>
      <c r="B80" t="s">
        <v>255</v>
      </c>
      <c r="C80" t="s">
        <v>6</v>
      </c>
      <c r="D80" t="s">
        <v>4</v>
      </c>
      <c r="E80" s="2">
        <v>44300</v>
      </c>
      <c r="F80" s="2">
        <v>44473</v>
      </c>
      <c r="G80" t="s">
        <v>61</v>
      </c>
      <c r="H80" t="s">
        <v>257</v>
      </c>
      <c r="I80" t="s">
        <v>26</v>
      </c>
      <c r="J80" t="s">
        <v>26</v>
      </c>
      <c r="K80" t="s">
        <v>256</v>
      </c>
      <c r="L80" s="2">
        <f t="shared" ca="1" si="2"/>
        <v>44996</v>
      </c>
      <c r="M80">
        <f t="shared" ca="1" si="3"/>
        <v>696</v>
      </c>
    </row>
    <row r="81" spans="1:13" x14ac:dyDescent="0.35">
      <c r="A81" t="s">
        <v>1623</v>
      </c>
      <c r="B81" t="s">
        <v>258</v>
      </c>
      <c r="C81" t="s">
        <v>6</v>
      </c>
      <c r="D81" t="s">
        <v>4</v>
      </c>
      <c r="E81" s="2">
        <v>44313</v>
      </c>
      <c r="F81" s="2">
        <v>44313</v>
      </c>
      <c r="G81" t="s">
        <v>61</v>
      </c>
      <c r="H81" t="s">
        <v>260</v>
      </c>
      <c r="I81" t="s">
        <v>810</v>
      </c>
      <c r="J81" t="s">
        <v>26</v>
      </c>
      <c r="K81" t="s">
        <v>259</v>
      </c>
      <c r="L81" s="2">
        <f t="shared" ca="1" si="2"/>
        <v>44996</v>
      </c>
      <c r="M81">
        <f t="shared" ca="1" si="3"/>
        <v>683</v>
      </c>
    </row>
    <row r="82" spans="1:13" x14ac:dyDescent="0.35">
      <c r="A82" t="s">
        <v>1623</v>
      </c>
      <c r="B82" t="s">
        <v>261</v>
      </c>
      <c r="C82" t="s">
        <v>10</v>
      </c>
      <c r="D82" t="s">
        <v>4</v>
      </c>
      <c r="E82" s="2">
        <v>44330</v>
      </c>
      <c r="F82" s="2">
        <v>44330</v>
      </c>
      <c r="G82" t="s">
        <v>5</v>
      </c>
      <c r="H82" t="s">
        <v>263</v>
      </c>
      <c r="I82" t="s">
        <v>26</v>
      </c>
      <c r="J82" t="s">
        <v>26</v>
      </c>
      <c r="K82" t="s">
        <v>262</v>
      </c>
      <c r="L82" s="2">
        <f t="shared" ca="1" si="2"/>
        <v>44996</v>
      </c>
      <c r="M82">
        <f t="shared" ca="1" si="3"/>
        <v>666</v>
      </c>
    </row>
    <row r="83" spans="1:13" x14ac:dyDescent="0.35">
      <c r="A83" t="s">
        <v>1623</v>
      </c>
      <c r="B83" t="s">
        <v>264</v>
      </c>
      <c r="C83" t="s">
        <v>6</v>
      </c>
      <c r="D83" t="s">
        <v>4</v>
      </c>
      <c r="E83" s="2">
        <v>44337</v>
      </c>
      <c r="F83" s="2">
        <v>44672</v>
      </c>
      <c r="G83" t="s">
        <v>61</v>
      </c>
      <c r="H83" t="s">
        <v>266</v>
      </c>
      <c r="I83" t="s">
        <v>26</v>
      </c>
      <c r="J83" t="s">
        <v>26</v>
      </c>
      <c r="K83" t="s">
        <v>265</v>
      </c>
      <c r="L83" s="2">
        <f t="shared" ca="1" si="2"/>
        <v>44996</v>
      </c>
      <c r="M83">
        <f t="shared" ca="1" si="3"/>
        <v>659</v>
      </c>
    </row>
    <row r="84" spans="1:13" x14ac:dyDescent="0.35">
      <c r="A84" t="s">
        <v>1623</v>
      </c>
      <c r="B84" t="s">
        <v>267</v>
      </c>
      <c r="C84" t="s">
        <v>134</v>
      </c>
      <c r="D84" t="s">
        <v>4</v>
      </c>
      <c r="E84" s="2">
        <v>44355</v>
      </c>
      <c r="F84" s="2">
        <v>44369</v>
      </c>
      <c r="G84" t="s">
        <v>5</v>
      </c>
      <c r="H84" t="s">
        <v>269</v>
      </c>
      <c r="I84" t="s">
        <v>26</v>
      </c>
      <c r="J84" t="s">
        <v>26</v>
      </c>
      <c r="K84" t="s">
        <v>268</v>
      </c>
      <c r="L84" s="2">
        <f t="shared" ca="1" si="2"/>
        <v>44996</v>
      </c>
      <c r="M84">
        <f t="shared" ca="1" si="3"/>
        <v>641</v>
      </c>
    </row>
    <row r="85" spans="1:13" x14ac:dyDescent="0.35">
      <c r="A85" t="s">
        <v>1623</v>
      </c>
      <c r="B85" t="s">
        <v>270</v>
      </c>
      <c r="C85" t="s">
        <v>10</v>
      </c>
      <c r="D85" t="s">
        <v>4</v>
      </c>
      <c r="E85" s="2">
        <v>44364</v>
      </c>
      <c r="F85" s="2">
        <v>44364</v>
      </c>
      <c r="G85" t="s">
        <v>61</v>
      </c>
      <c r="H85" t="s">
        <v>272</v>
      </c>
      <c r="I85" t="s">
        <v>26</v>
      </c>
      <c r="J85" t="s">
        <v>26</v>
      </c>
      <c r="K85" t="s">
        <v>271</v>
      </c>
      <c r="L85" s="2">
        <f t="shared" ca="1" si="2"/>
        <v>44996</v>
      </c>
      <c r="M85">
        <f t="shared" ca="1" si="3"/>
        <v>632</v>
      </c>
    </row>
    <row r="86" spans="1:13" x14ac:dyDescent="0.35">
      <c r="A86" t="s">
        <v>1623</v>
      </c>
      <c r="B86" t="s">
        <v>273</v>
      </c>
      <c r="C86" t="s">
        <v>10</v>
      </c>
      <c r="D86" t="s">
        <v>4</v>
      </c>
      <c r="E86" s="2">
        <v>44370</v>
      </c>
      <c r="F86" s="2">
        <v>44370</v>
      </c>
      <c r="G86" t="s">
        <v>61</v>
      </c>
      <c r="H86" t="s">
        <v>275</v>
      </c>
      <c r="I86" t="s">
        <v>26</v>
      </c>
      <c r="J86" t="s">
        <v>26</v>
      </c>
      <c r="K86" t="s">
        <v>274</v>
      </c>
      <c r="L86" s="2">
        <f t="shared" ca="1" si="2"/>
        <v>44996</v>
      </c>
      <c r="M86">
        <f t="shared" ca="1" si="3"/>
        <v>626</v>
      </c>
    </row>
    <row r="87" spans="1:13" x14ac:dyDescent="0.35">
      <c r="A87" t="s">
        <v>1623</v>
      </c>
      <c r="B87" t="s">
        <v>276</v>
      </c>
      <c r="C87" t="s">
        <v>6</v>
      </c>
      <c r="D87" t="s">
        <v>4</v>
      </c>
      <c r="E87" s="2">
        <v>44383</v>
      </c>
      <c r="F87" s="2">
        <v>44403</v>
      </c>
      <c r="G87" t="s">
        <v>61</v>
      </c>
      <c r="H87" t="s">
        <v>278</v>
      </c>
      <c r="I87" t="s">
        <v>26</v>
      </c>
      <c r="J87" t="s">
        <v>26</v>
      </c>
      <c r="K87" t="s">
        <v>277</v>
      </c>
      <c r="L87" s="2">
        <f t="shared" ca="1" si="2"/>
        <v>44996</v>
      </c>
      <c r="M87">
        <f t="shared" ca="1" si="3"/>
        <v>613</v>
      </c>
    </row>
    <row r="88" spans="1:13" x14ac:dyDescent="0.35">
      <c r="A88" t="s">
        <v>1623</v>
      </c>
      <c r="B88" t="s">
        <v>279</v>
      </c>
      <c r="C88" t="s">
        <v>10</v>
      </c>
      <c r="D88" t="s">
        <v>4</v>
      </c>
      <c r="E88" s="2">
        <v>44404</v>
      </c>
      <c r="F88" s="2">
        <v>44424</v>
      </c>
      <c r="G88" t="s">
        <v>5</v>
      </c>
      <c r="H88" t="s">
        <v>281</v>
      </c>
      <c r="I88" t="s">
        <v>26</v>
      </c>
      <c r="J88" t="s">
        <v>26</v>
      </c>
      <c r="K88" t="s">
        <v>280</v>
      </c>
      <c r="L88" s="2">
        <f t="shared" ca="1" si="2"/>
        <v>44996</v>
      </c>
      <c r="M88">
        <f t="shared" ca="1" si="3"/>
        <v>592</v>
      </c>
    </row>
    <row r="89" spans="1:13" x14ac:dyDescent="0.35">
      <c r="A89" t="s">
        <v>1623</v>
      </c>
      <c r="B89" t="s">
        <v>282</v>
      </c>
      <c r="C89" t="s">
        <v>6</v>
      </c>
      <c r="D89" t="s">
        <v>4</v>
      </c>
      <c r="E89" s="2">
        <v>44404</v>
      </c>
      <c r="F89" s="2">
        <v>44404</v>
      </c>
      <c r="G89" t="s">
        <v>61</v>
      </c>
      <c r="H89" t="s">
        <v>284</v>
      </c>
      <c r="I89" t="s">
        <v>26</v>
      </c>
      <c r="J89" t="s">
        <v>26</v>
      </c>
      <c r="K89" t="s">
        <v>283</v>
      </c>
      <c r="L89" s="2">
        <f t="shared" ca="1" si="2"/>
        <v>44996</v>
      </c>
      <c r="M89">
        <f t="shared" ca="1" si="3"/>
        <v>592</v>
      </c>
    </row>
    <row r="90" spans="1:13" x14ac:dyDescent="0.35">
      <c r="A90" t="s">
        <v>1623</v>
      </c>
      <c r="B90" t="s">
        <v>285</v>
      </c>
      <c r="C90" t="s">
        <v>6</v>
      </c>
      <c r="D90" t="s">
        <v>4</v>
      </c>
      <c r="E90" s="2">
        <v>44417</v>
      </c>
      <c r="F90" s="2">
        <v>44505</v>
      </c>
      <c r="G90" t="s">
        <v>61</v>
      </c>
      <c r="H90" t="s">
        <v>287</v>
      </c>
      <c r="I90" t="s">
        <v>811</v>
      </c>
      <c r="J90" t="s">
        <v>26</v>
      </c>
      <c r="K90" t="s">
        <v>286</v>
      </c>
      <c r="L90" s="2">
        <f t="shared" ca="1" si="2"/>
        <v>44996</v>
      </c>
      <c r="M90">
        <f t="shared" ca="1" si="3"/>
        <v>579</v>
      </c>
    </row>
    <row r="91" spans="1:13" x14ac:dyDescent="0.35">
      <c r="A91" t="s">
        <v>1623</v>
      </c>
      <c r="B91" t="s">
        <v>288</v>
      </c>
      <c r="C91" t="s">
        <v>10</v>
      </c>
      <c r="D91" t="s">
        <v>4</v>
      </c>
      <c r="E91" s="2">
        <v>44418</v>
      </c>
      <c r="F91" s="2">
        <v>44418</v>
      </c>
      <c r="G91" t="s">
        <v>21</v>
      </c>
      <c r="H91" t="s">
        <v>290</v>
      </c>
      <c r="I91" t="s">
        <v>26</v>
      </c>
      <c r="J91" t="s">
        <v>812</v>
      </c>
      <c r="K91" t="s">
        <v>289</v>
      </c>
      <c r="L91" s="2">
        <f t="shared" ca="1" si="2"/>
        <v>44996</v>
      </c>
      <c r="M91">
        <f t="shared" ca="1" si="3"/>
        <v>578</v>
      </c>
    </row>
    <row r="92" spans="1:13" x14ac:dyDescent="0.35">
      <c r="A92" t="s">
        <v>1623</v>
      </c>
      <c r="B92" t="s">
        <v>291</v>
      </c>
      <c r="C92" t="s">
        <v>30</v>
      </c>
      <c r="D92" t="s">
        <v>4</v>
      </c>
      <c r="E92" s="2">
        <v>44454</v>
      </c>
      <c r="F92" s="2">
        <v>44454</v>
      </c>
      <c r="G92" t="s">
        <v>21</v>
      </c>
      <c r="H92" t="s">
        <v>293</v>
      </c>
      <c r="I92" t="s">
        <v>26</v>
      </c>
      <c r="J92" t="s">
        <v>26</v>
      </c>
      <c r="K92" t="s">
        <v>292</v>
      </c>
      <c r="L92" s="2">
        <f t="shared" ca="1" si="2"/>
        <v>44996</v>
      </c>
      <c r="M92">
        <f t="shared" ca="1" si="3"/>
        <v>542</v>
      </c>
    </row>
    <row r="93" spans="1:13" x14ac:dyDescent="0.35">
      <c r="A93" t="s">
        <v>1623</v>
      </c>
      <c r="B93" t="s">
        <v>294</v>
      </c>
      <c r="C93" t="s">
        <v>10</v>
      </c>
      <c r="D93" t="s">
        <v>4</v>
      </c>
      <c r="E93" s="2">
        <v>44461</v>
      </c>
      <c r="F93" s="2">
        <v>44461</v>
      </c>
      <c r="G93" t="s">
        <v>5</v>
      </c>
      <c r="H93" t="s">
        <v>296</v>
      </c>
      <c r="I93" t="s">
        <v>26</v>
      </c>
      <c r="J93" t="s">
        <v>813</v>
      </c>
      <c r="K93" t="s">
        <v>295</v>
      </c>
      <c r="L93" s="2">
        <f t="shared" ca="1" si="2"/>
        <v>44996</v>
      </c>
      <c r="M93">
        <f t="shared" ca="1" si="3"/>
        <v>535</v>
      </c>
    </row>
    <row r="94" spans="1:13" x14ac:dyDescent="0.35">
      <c r="A94" t="s">
        <v>1623</v>
      </c>
      <c r="B94" t="s">
        <v>168</v>
      </c>
      <c r="C94" t="s">
        <v>6</v>
      </c>
      <c r="D94" t="s">
        <v>4</v>
      </c>
      <c r="E94" s="2">
        <v>44467</v>
      </c>
      <c r="F94" s="2">
        <v>44581</v>
      </c>
      <c r="G94" t="s">
        <v>61</v>
      </c>
      <c r="H94" t="s">
        <v>170</v>
      </c>
      <c r="I94" t="s">
        <v>26</v>
      </c>
      <c r="J94" t="s">
        <v>26</v>
      </c>
      <c r="K94" t="s">
        <v>169</v>
      </c>
      <c r="L94" s="2">
        <f t="shared" ca="1" si="2"/>
        <v>44996</v>
      </c>
      <c r="M94">
        <f t="shared" ca="1" si="3"/>
        <v>529</v>
      </c>
    </row>
    <row r="95" spans="1:13" x14ac:dyDescent="0.35">
      <c r="A95" t="s">
        <v>1623</v>
      </c>
      <c r="B95" t="s">
        <v>300</v>
      </c>
      <c r="C95" t="s">
        <v>6</v>
      </c>
      <c r="D95" t="s">
        <v>4</v>
      </c>
      <c r="E95" s="2">
        <v>44469</v>
      </c>
      <c r="F95" s="2">
        <v>44672</v>
      </c>
      <c r="G95" t="s">
        <v>5</v>
      </c>
      <c r="H95" t="s">
        <v>302</v>
      </c>
      <c r="I95" t="s">
        <v>26</v>
      </c>
      <c r="J95" t="s">
        <v>26</v>
      </c>
      <c r="K95" t="s">
        <v>301</v>
      </c>
      <c r="L95" s="2">
        <f t="shared" ca="1" si="2"/>
        <v>44996</v>
      </c>
      <c r="M95">
        <f t="shared" ca="1" si="3"/>
        <v>527</v>
      </c>
    </row>
    <row r="96" spans="1:13" x14ac:dyDescent="0.35">
      <c r="A96" t="s">
        <v>1623</v>
      </c>
      <c r="B96" t="s">
        <v>297</v>
      </c>
      <c r="C96" t="s">
        <v>10</v>
      </c>
      <c r="D96" t="s">
        <v>4</v>
      </c>
      <c r="E96" s="2">
        <v>44469</v>
      </c>
      <c r="F96" s="2">
        <v>44469</v>
      </c>
      <c r="G96" t="s">
        <v>5</v>
      </c>
      <c r="H96" t="s">
        <v>299</v>
      </c>
      <c r="I96" t="s">
        <v>26</v>
      </c>
      <c r="J96" t="s">
        <v>814</v>
      </c>
      <c r="K96" t="s">
        <v>298</v>
      </c>
      <c r="L96" s="2">
        <f t="shared" ca="1" si="2"/>
        <v>44996</v>
      </c>
      <c r="M96">
        <f t="shared" ca="1" si="3"/>
        <v>527</v>
      </c>
    </row>
    <row r="97" spans="1:13" x14ac:dyDescent="0.35">
      <c r="A97" t="s">
        <v>1623</v>
      </c>
      <c r="B97" t="s">
        <v>303</v>
      </c>
      <c r="C97" t="s">
        <v>130</v>
      </c>
      <c r="D97" t="s">
        <v>4</v>
      </c>
      <c r="E97" s="2">
        <v>44489</v>
      </c>
      <c r="F97" s="2">
        <v>44498</v>
      </c>
      <c r="G97" t="s">
        <v>5</v>
      </c>
      <c r="H97" t="s">
        <v>305</v>
      </c>
      <c r="I97" t="s">
        <v>26</v>
      </c>
      <c r="J97" t="s">
        <v>815</v>
      </c>
      <c r="K97" t="s">
        <v>304</v>
      </c>
      <c r="L97" s="2">
        <f t="shared" ca="1" si="2"/>
        <v>44996</v>
      </c>
      <c r="M97">
        <f t="shared" ca="1" si="3"/>
        <v>507</v>
      </c>
    </row>
    <row r="98" spans="1:13" x14ac:dyDescent="0.35">
      <c r="A98" t="s">
        <v>1623</v>
      </c>
      <c r="B98" t="s">
        <v>306</v>
      </c>
      <c r="C98" t="s">
        <v>14</v>
      </c>
      <c r="D98" t="s">
        <v>4</v>
      </c>
      <c r="E98" s="2">
        <v>44491</v>
      </c>
      <c r="F98" s="2">
        <v>44508</v>
      </c>
      <c r="G98" t="s">
        <v>21</v>
      </c>
      <c r="H98" t="s">
        <v>308</v>
      </c>
      <c r="I98" t="s">
        <v>26</v>
      </c>
      <c r="J98" t="s">
        <v>26</v>
      </c>
      <c r="K98" t="s">
        <v>307</v>
      </c>
      <c r="L98" s="2">
        <f t="shared" ca="1" si="2"/>
        <v>44996</v>
      </c>
      <c r="M98">
        <f t="shared" ca="1" si="3"/>
        <v>505</v>
      </c>
    </row>
    <row r="99" spans="1:13" x14ac:dyDescent="0.35">
      <c r="A99" t="s">
        <v>1623</v>
      </c>
      <c r="B99" t="s">
        <v>309</v>
      </c>
      <c r="C99" t="s">
        <v>38</v>
      </c>
      <c r="D99" t="s">
        <v>4</v>
      </c>
      <c r="E99" s="2">
        <v>44498</v>
      </c>
      <c r="F99" s="2">
        <v>44672</v>
      </c>
      <c r="G99" t="s">
        <v>5</v>
      </c>
      <c r="H99" t="s">
        <v>311</v>
      </c>
      <c r="I99" t="s">
        <v>26</v>
      </c>
      <c r="J99" t="s">
        <v>26</v>
      </c>
      <c r="K99" t="s">
        <v>310</v>
      </c>
      <c r="L99" s="2">
        <f t="shared" ca="1" si="2"/>
        <v>44996</v>
      </c>
      <c r="M99">
        <f t="shared" ca="1" si="3"/>
        <v>498</v>
      </c>
    </row>
    <row r="100" spans="1:13" x14ac:dyDescent="0.35">
      <c r="A100" t="s">
        <v>1623</v>
      </c>
      <c r="B100" t="s">
        <v>312</v>
      </c>
      <c r="C100" t="s">
        <v>73</v>
      </c>
      <c r="D100" t="s">
        <v>4</v>
      </c>
      <c r="E100" s="2">
        <v>44511</v>
      </c>
      <c r="F100" s="2">
        <v>44516</v>
      </c>
      <c r="G100" t="s">
        <v>895</v>
      </c>
      <c r="H100" t="s">
        <v>314</v>
      </c>
      <c r="I100" t="s">
        <v>26</v>
      </c>
      <c r="J100" t="s">
        <v>816</v>
      </c>
      <c r="K100" t="s">
        <v>313</v>
      </c>
      <c r="L100" s="2">
        <f t="shared" ca="1" si="2"/>
        <v>44996</v>
      </c>
      <c r="M100">
        <f t="shared" ca="1" si="3"/>
        <v>485</v>
      </c>
    </row>
    <row r="101" spans="1:13" x14ac:dyDescent="0.35">
      <c r="A101" t="s">
        <v>1623</v>
      </c>
      <c r="B101" t="s">
        <v>315</v>
      </c>
      <c r="C101" t="s">
        <v>14</v>
      </c>
      <c r="D101" t="s">
        <v>4</v>
      </c>
      <c r="E101" s="2">
        <v>44525</v>
      </c>
      <c r="F101" s="2">
        <v>44539</v>
      </c>
      <c r="G101" t="s">
        <v>5</v>
      </c>
      <c r="H101" t="s">
        <v>317</v>
      </c>
      <c r="I101" t="s">
        <v>26</v>
      </c>
      <c r="J101" t="s">
        <v>26</v>
      </c>
      <c r="K101" t="s">
        <v>316</v>
      </c>
      <c r="L101" s="2">
        <f t="shared" ca="1" si="2"/>
        <v>44996</v>
      </c>
      <c r="M101">
        <f t="shared" ca="1" si="3"/>
        <v>471</v>
      </c>
    </row>
    <row r="102" spans="1:13" x14ac:dyDescent="0.35">
      <c r="A102" t="s">
        <v>1623</v>
      </c>
      <c r="B102" t="s">
        <v>318</v>
      </c>
      <c r="C102" t="s">
        <v>6</v>
      </c>
      <c r="D102" t="s">
        <v>4</v>
      </c>
      <c r="E102" s="2">
        <v>44531</v>
      </c>
      <c r="F102" s="2">
        <v>44531</v>
      </c>
      <c r="G102" t="s">
        <v>5</v>
      </c>
      <c r="H102" t="s">
        <v>320</v>
      </c>
      <c r="I102" t="s">
        <v>26</v>
      </c>
      <c r="J102" t="s">
        <v>26</v>
      </c>
      <c r="K102" t="s">
        <v>319</v>
      </c>
      <c r="L102" s="2">
        <f t="shared" ca="1" si="2"/>
        <v>44996</v>
      </c>
      <c r="M102">
        <f t="shared" ca="1" si="3"/>
        <v>465</v>
      </c>
    </row>
    <row r="103" spans="1:13" x14ac:dyDescent="0.35">
      <c r="A103" t="s">
        <v>1623</v>
      </c>
      <c r="B103" t="s">
        <v>321</v>
      </c>
      <c r="C103" t="s">
        <v>38</v>
      </c>
      <c r="D103" t="s">
        <v>4</v>
      </c>
      <c r="E103" s="2">
        <v>44532</v>
      </c>
      <c r="F103" s="2">
        <v>44627</v>
      </c>
      <c r="G103" t="s">
        <v>5</v>
      </c>
      <c r="H103" t="s">
        <v>323</v>
      </c>
      <c r="I103" t="s">
        <v>26</v>
      </c>
      <c r="J103" t="s">
        <v>26</v>
      </c>
      <c r="K103" t="s">
        <v>322</v>
      </c>
      <c r="L103" s="2">
        <f t="shared" ca="1" si="2"/>
        <v>44996</v>
      </c>
      <c r="M103">
        <f t="shared" ca="1" si="3"/>
        <v>464</v>
      </c>
    </row>
    <row r="104" spans="1:13" x14ac:dyDescent="0.35">
      <c r="A104" t="s">
        <v>1623</v>
      </c>
      <c r="B104" t="s">
        <v>324</v>
      </c>
      <c r="C104" t="s">
        <v>73</v>
      </c>
      <c r="D104" t="s">
        <v>4</v>
      </c>
      <c r="E104" s="2">
        <v>44544</v>
      </c>
      <c r="F104" s="2">
        <v>44693</v>
      </c>
      <c r="G104" t="s">
        <v>5</v>
      </c>
      <c r="H104" t="s">
        <v>326</v>
      </c>
      <c r="I104" t="s">
        <v>26</v>
      </c>
      <c r="J104" t="s">
        <v>26</v>
      </c>
      <c r="K104" t="s">
        <v>325</v>
      </c>
      <c r="L104" s="2">
        <f t="shared" ca="1" si="2"/>
        <v>44996</v>
      </c>
      <c r="M104">
        <f t="shared" ca="1" si="3"/>
        <v>452</v>
      </c>
    </row>
    <row r="105" spans="1:13" x14ac:dyDescent="0.35">
      <c r="A105" t="s">
        <v>1623</v>
      </c>
      <c r="B105" t="s">
        <v>327</v>
      </c>
      <c r="C105" t="s">
        <v>111</v>
      </c>
      <c r="D105" t="s">
        <v>4</v>
      </c>
      <c r="E105" s="2">
        <v>44566</v>
      </c>
      <c r="F105" s="2">
        <v>44630</v>
      </c>
      <c r="G105" t="s">
        <v>61</v>
      </c>
      <c r="H105" t="s">
        <v>329</v>
      </c>
      <c r="I105" t="s">
        <v>26</v>
      </c>
      <c r="J105" t="s">
        <v>26</v>
      </c>
      <c r="K105" t="s">
        <v>328</v>
      </c>
      <c r="L105" s="2">
        <f t="shared" ca="1" si="2"/>
        <v>44996</v>
      </c>
      <c r="M105">
        <f t="shared" ca="1" si="3"/>
        <v>430</v>
      </c>
    </row>
    <row r="106" spans="1:13" x14ac:dyDescent="0.35">
      <c r="A106" t="s">
        <v>1623</v>
      </c>
      <c r="B106" t="s">
        <v>330</v>
      </c>
      <c r="C106" t="s">
        <v>6</v>
      </c>
      <c r="D106" t="s">
        <v>4</v>
      </c>
      <c r="E106" s="2">
        <v>44567</v>
      </c>
      <c r="F106" s="2">
        <v>44567</v>
      </c>
      <c r="G106" t="s">
        <v>61</v>
      </c>
      <c r="H106" t="s">
        <v>332</v>
      </c>
      <c r="I106" t="s">
        <v>26</v>
      </c>
      <c r="J106" t="s">
        <v>26</v>
      </c>
      <c r="K106" t="s">
        <v>331</v>
      </c>
      <c r="L106" s="2">
        <f t="shared" ca="1" si="2"/>
        <v>44996</v>
      </c>
      <c r="M106">
        <f t="shared" ca="1" si="3"/>
        <v>429</v>
      </c>
    </row>
    <row r="107" spans="1:13" x14ac:dyDescent="0.35">
      <c r="A107" t="s">
        <v>1623</v>
      </c>
      <c r="B107" t="s">
        <v>333</v>
      </c>
      <c r="C107" t="s">
        <v>14</v>
      </c>
      <c r="D107" t="s">
        <v>4</v>
      </c>
      <c r="E107" s="2">
        <v>44578</v>
      </c>
      <c r="F107" s="2">
        <v>44592</v>
      </c>
      <c r="G107" t="s">
        <v>895</v>
      </c>
      <c r="H107" t="s">
        <v>335</v>
      </c>
      <c r="I107" t="s">
        <v>26</v>
      </c>
      <c r="J107" t="s">
        <v>817</v>
      </c>
      <c r="K107" t="s">
        <v>334</v>
      </c>
      <c r="L107" s="2">
        <f t="shared" ca="1" si="2"/>
        <v>44996</v>
      </c>
      <c r="M107">
        <f t="shared" ca="1" si="3"/>
        <v>418</v>
      </c>
    </row>
    <row r="108" spans="1:13" x14ac:dyDescent="0.35">
      <c r="A108" t="s">
        <v>1623</v>
      </c>
      <c r="B108" t="s">
        <v>336</v>
      </c>
      <c r="C108" t="s">
        <v>6</v>
      </c>
      <c r="D108" t="s">
        <v>4</v>
      </c>
      <c r="E108" s="2">
        <v>44594</v>
      </c>
      <c r="F108" s="2">
        <v>44594</v>
      </c>
      <c r="G108" t="s">
        <v>61</v>
      </c>
      <c r="H108" t="s">
        <v>338</v>
      </c>
      <c r="I108" t="s">
        <v>26</v>
      </c>
      <c r="J108" t="s">
        <v>26</v>
      </c>
      <c r="K108" t="s">
        <v>337</v>
      </c>
      <c r="L108" s="2">
        <f t="shared" ca="1" si="2"/>
        <v>44996</v>
      </c>
      <c r="M108">
        <f t="shared" ca="1" si="3"/>
        <v>402</v>
      </c>
    </row>
    <row r="109" spans="1:13" x14ac:dyDescent="0.35">
      <c r="A109" t="s">
        <v>1623</v>
      </c>
      <c r="B109" t="s">
        <v>339</v>
      </c>
      <c r="C109" t="s">
        <v>10</v>
      </c>
      <c r="D109" t="s">
        <v>4</v>
      </c>
      <c r="E109" s="2">
        <v>44599</v>
      </c>
      <c r="F109" s="2">
        <v>44620</v>
      </c>
      <c r="G109" t="s">
        <v>61</v>
      </c>
      <c r="H109" t="s">
        <v>341</v>
      </c>
      <c r="I109" t="s">
        <v>26</v>
      </c>
      <c r="J109" t="s">
        <v>26</v>
      </c>
      <c r="K109" t="s">
        <v>340</v>
      </c>
      <c r="L109" s="2">
        <f t="shared" ca="1" si="2"/>
        <v>44996</v>
      </c>
      <c r="M109">
        <f t="shared" ca="1" si="3"/>
        <v>397</v>
      </c>
    </row>
    <row r="110" spans="1:13" x14ac:dyDescent="0.35">
      <c r="A110" t="s">
        <v>1623</v>
      </c>
      <c r="B110" t="s">
        <v>342</v>
      </c>
      <c r="C110" t="s">
        <v>6</v>
      </c>
      <c r="D110" t="s">
        <v>4</v>
      </c>
      <c r="E110" s="2">
        <v>44601</v>
      </c>
      <c r="F110" s="2">
        <v>44601</v>
      </c>
      <c r="G110" t="s">
        <v>61</v>
      </c>
      <c r="H110" t="s">
        <v>344</v>
      </c>
      <c r="I110" t="s">
        <v>26</v>
      </c>
      <c r="J110" t="s">
        <v>26</v>
      </c>
      <c r="K110" t="s">
        <v>343</v>
      </c>
      <c r="L110" s="2">
        <f t="shared" ca="1" si="2"/>
        <v>44996</v>
      </c>
      <c r="M110">
        <f t="shared" ca="1" si="3"/>
        <v>395</v>
      </c>
    </row>
    <row r="111" spans="1:13" x14ac:dyDescent="0.35">
      <c r="A111" t="s">
        <v>1623</v>
      </c>
      <c r="B111" t="s">
        <v>345</v>
      </c>
      <c r="C111" t="s">
        <v>10</v>
      </c>
      <c r="D111" t="s">
        <v>4</v>
      </c>
      <c r="E111" s="2">
        <v>44608</v>
      </c>
      <c r="F111" s="2">
        <v>44658</v>
      </c>
      <c r="G111" t="s">
        <v>69</v>
      </c>
      <c r="H111" t="s">
        <v>347</v>
      </c>
      <c r="I111" t="s">
        <v>26</v>
      </c>
      <c r="J111" t="s">
        <v>763</v>
      </c>
      <c r="K111" t="s">
        <v>346</v>
      </c>
      <c r="L111" s="2">
        <f t="shared" ca="1" si="2"/>
        <v>44996</v>
      </c>
      <c r="M111">
        <f t="shared" ca="1" si="3"/>
        <v>388</v>
      </c>
    </row>
    <row r="112" spans="1:13" x14ac:dyDescent="0.35">
      <c r="A112" t="s">
        <v>1623</v>
      </c>
      <c r="B112" t="s">
        <v>348</v>
      </c>
      <c r="C112" t="s">
        <v>6</v>
      </c>
      <c r="D112" t="s">
        <v>4</v>
      </c>
      <c r="E112" s="2">
        <v>44614</v>
      </c>
      <c r="F112" s="2">
        <v>44628</v>
      </c>
      <c r="G112" t="s">
        <v>61</v>
      </c>
      <c r="H112" t="s">
        <v>350</v>
      </c>
      <c r="I112" t="s">
        <v>26</v>
      </c>
      <c r="J112" t="s">
        <v>26</v>
      </c>
      <c r="K112" t="s">
        <v>349</v>
      </c>
      <c r="L112" s="2">
        <f t="shared" ca="1" si="2"/>
        <v>44996</v>
      </c>
      <c r="M112">
        <f t="shared" ca="1" si="3"/>
        <v>382</v>
      </c>
    </row>
    <row r="113" spans="1:13" x14ac:dyDescent="0.35">
      <c r="A113" t="s">
        <v>1623</v>
      </c>
      <c r="B113" t="s">
        <v>351</v>
      </c>
      <c r="C113" t="s">
        <v>22</v>
      </c>
      <c r="D113" t="s">
        <v>4</v>
      </c>
      <c r="E113" s="2">
        <v>44623</v>
      </c>
      <c r="F113" s="2">
        <v>44665</v>
      </c>
      <c r="G113" t="s">
        <v>98</v>
      </c>
      <c r="H113" t="s">
        <v>353</v>
      </c>
      <c r="I113" t="s">
        <v>26</v>
      </c>
      <c r="J113" t="s">
        <v>26</v>
      </c>
      <c r="K113" t="s">
        <v>352</v>
      </c>
      <c r="L113" s="2">
        <f t="shared" ca="1" si="2"/>
        <v>44996</v>
      </c>
      <c r="M113">
        <f t="shared" ca="1" si="3"/>
        <v>373</v>
      </c>
    </row>
    <row r="114" spans="1:13" x14ac:dyDescent="0.35">
      <c r="A114" t="s">
        <v>1623</v>
      </c>
      <c r="B114" t="s">
        <v>354</v>
      </c>
      <c r="C114" t="s">
        <v>134</v>
      </c>
      <c r="D114" t="s">
        <v>4</v>
      </c>
      <c r="E114" s="2">
        <v>44629</v>
      </c>
      <c r="F114" s="2">
        <v>44650</v>
      </c>
      <c r="G114" t="s">
        <v>61</v>
      </c>
      <c r="H114" t="s">
        <v>356</v>
      </c>
      <c r="I114" t="s">
        <v>26</v>
      </c>
      <c r="J114" t="s">
        <v>26</v>
      </c>
      <c r="K114" t="s">
        <v>355</v>
      </c>
      <c r="L114" s="2">
        <f t="shared" ca="1" si="2"/>
        <v>44996</v>
      </c>
      <c r="M114">
        <f t="shared" ca="1" si="3"/>
        <v>367</v>
      </c>
    </row>
    <row r="115" spans="1:13" x14ac:dyDescent="0.35">
      <c r="A115" t="s">
        <v>1623</v>
      </c>
      <c r="B115" t="s">
        <v>357</v>
      </c>
      <c r="C115" t="s">
        <v>14</v>
      </c>
      <c r="D115" t="s">
        <v>4</v>
      </c>
      <c r="E115" s="2">
        <v>44631</v>
      </c>
      <c r="F115" s="2">
        <v>44657</v>
      </c>
      <c r="G115" t="s">
        <v>5</v>
      </c>
      <c r="H115" t="s">
        <v>359</v>
      </c>
      <c r="I115" t="s">
        <v>26</v>
      </c>
      <c r="J115" t="s">
        <v>26</v>
      </c>
      <c r="K115" t="s">
        <v>358</v>
      </c>
      <c r="L115" s="2">
        <f t="shared" ca="1" si="2"/>
        <v>44996</v>
      </c>
      <c r="M115">
        <f t="shared" ca="1" si="3"/>
        <v>365</v>
      </c>
    </row>
    <row r="116" spans="1:13" x14ac:dyDescent="0.35">
      <c r="A116" t="s">
        <v>1623</v>
      </c>
      <c r="B116" t="s">
        <v>360</v>
      </c>
      <c r="C116" t="s">
        <v>22</v>
      </c>
      <c r="D116" t="s">
        <v>4</v>
      </c>
      <c r="E116" s="2">
        <v>44634</v>
      </c>
      <c r="F116" s="2">
        <v>44727</v>
      </c>
      <c r="G116" t="s">
        <v>895</v>
      </c>
      <c r="H116" t="s">
        <v>362</v>
      </c>
      <c r="I116" t="s">
        <v>26</v>
      </c>
      <c r="J116" t="s">
        <v>26</v>
      </c>
      <c r="K116" t="s">
        <v>361</v>
      </c>
      <c r="L116" s="2">
        <f t="shared" ca="1" si="2"/>
        <v>44996</v>
      </c>
      <c r="M116">
        <f t="shared" ca="1" si="3"/>
        <v>362</v>
      </c>
    </row>
    <row r="117" spans="1:13" x14ac:dyDescent="0.35">
      <c r="A117" t="s">
        <v>1623</v>
      </c>
      <c r="B117" t="s">
        <v>363</v>
      </c>
      <c r="C117" t="s">
        <v>10</v>
      </c>
      <c r="D117" t="s">
        <v>4</v>
      </c>
      <c r="E117" s="2">
        <v>44635</v>
      </c>
      <c r="F117" s="2">
        <v>44672</v>
      </c>
      <c r="G117" t="s">
        <v>5</v>
      </c>
      <c r="H117" t="s">
        <v>365</v>
      </c>
      <c r="I117" t="s">
        <v>26</v>
      </c>
      <c r="J117" t="s">
        <v>26</v>
      </c>
      <c r="K117" t="s">
        <v>364</v>
      </c>
      <c r="L117" s="2">
        <f t="shared" ca="1" si="2"/>
        <v>44996</v>
      </c>
      <c r="M117">
        <f t="shared" ca="1" si="3"/>
        <v>361</v>
      </c>
    </row>
    <row r="118" spans="1:13" x14ac:dyDescent="0.35">
      <c r="A118" t="s">
        <v>1623</v>
      </c>
      <c r="B118" t="s">
        <v>366</v>
      </c>
      <c r="C118" t="s">
        <v>102</v>
      </c>
      <c r="D118" t="s">
        <v>4</v>
      </c>
      <c r="E118" s="2">
        <v>44655</v>
      </c>
      <c r="F118" s="2">
        <v>44659</v>
      </c>
      <c r="G118" t="s">
        <v>69</v>
      </c>
      <c r="H118" t="s">
        <v>368</v>
      </c>
      <c r="I118" t="s">
        <v>26</v>
      </c>
      <c r="J118" t="s">
        <v>799</v>
      </c>
      <c r="K118" t="s">
        <v>367</v>
      </c>
      <c r="L118" s="2">
        <f t="shared" ca="1" si="2"/>
        <v>44996</v>
      </c>
      <c r="M118">
        <f t="shared" ca="1" si="3"/>
        <v>341</v>
      </c>
    </row>
    <row r="119" spans="1:13" x14ac:dyDescent="0.35">
      <c r="A119" t="s">
        <v>1623</v>
      </c>
      <c r="B119" t="s">
        <v>369</v>
      </c>
      <c r="C119" t="s">
        <v>6</v>
      </c>
      <c r="D119" t="s">
        <v>4</v>
      </c>
      <c r="E119" s="2">
        <v>44657</v>
      </c>
      <c r="F119" s="2">
        <v>44657</v>
      </c>
      <c r="G119" t="s">
        <v>5</v>
      </c>
      <c r="H119" t="s">
        <v>371</v>
      </c>
      <c r="I119" t="s">
        <v>26</v>
      </c>
      <c r="J119" t="s">
        <v>817</v>
      </c>
      <c r="K119" t="s">
        <v>370</v>
      </c>
      <c r="L119" s="2">
        <f t="shared" ca="1" si="2"/>
        <v>44996</v>
      </c>
      <c r="M119">
        <f t="shared" ca="1" si="3"/>
        <v>339</v>
      </c>
    </row>
    <row r="120" spans="1:13" x14ac:dyDescent="0.35">
      <c r="A120" t="s">
        <v>1623</v>
      </c>
      <c r="B120" t="s">
        <v>372</v>
      </c>
      <c r="C120" t="s">
        <v>73</v>
      </c>
      <c r="D120" t="s">
        <v>4</v>
      </c>
      <c r="E120" s="2">
        <v>44671</v>
      </c>
      <c r="F120" s="2">
        <v>44676</v>
      </c>
      <c r="G120" t="s">
        <v>5</v>
      </c>
      <c r="H120" t="s">
        <v>374</v>
      </c>
      <c r="I120" t="s">
        <v>26</v>
      </c>
      <c r="J120" t="s">
        <v>26</v>
      </c>
      <c r="K120" t="s">
        <v>373</v>
      </c>
      <c r="L120" s="2">
        <f t="shared" ca="1" si="2"/>
        <v>44996</v>
      </c>
      <c r="M120">
        <f t="shared" ca="1" si="3"/>
        <v>325</v>
      </c>
    </row>
    <row r="121" spans="1:13" x14ac:dyDescent="0.35">
      <c r="A121" t="s">
        <v>1623</v>
      </c>
      <c r="B121" t="s">
        <v>375</v>
      </c>
      <c r="C121" t="s">
        <v>73</v>
      </c>
      <c r="D121" t="s">
        <v>4</v>
      </c>
      <c r="E121" s="2">
        <v>44684</v>
      </c>
      <c r="F121" s="2">
        <v>44720</v>
      </c>
      <c r="G121" t="s">
        <v>5</v>
      </c>
      <c r="H121" t="s">
        <v>377</v>
      </c>
      <c r="I121" t="s">
        <v>26</v>
      </c>
      <c r="J121" t="s">
        <v>26</v>
      </c>
      <c r="K121" t="s">
        <v>376</v>
      </c>
      <c r="L121" s="2">
        <f t="shared" ca="1" si="2"/>
        <v>44996</v>
      </c>
      <c r="M121">
        <f t="shared" ca="1" si="3"/>
        <v>312</v>
      </c>
    </row>
    <row r="122" spans="1:13" x14ac:dyDescent="0.35">
      <c r="A122" t="s">
        <v>1623</v>
      </c>
      <c r="B122" t="s">
        <v>378</v>
      </c>
      <c r="C122" t="s">
        <v>34</v>
      </c>
      <c r="D122" t="s">
        <v>4</v>
      </c>
      <c r="E122" s="2">
        <v>44686</v>
      </c>
      <c r="F122" s="2">
        <v>44711</v>
      </c>
      <c r="G122" t="s">
        <v>61</v>
      </c>
      <c r="H122" t="s">
        <v>380</v>
      </c>
      <c r="I122" t="s">
        <v>26</v>
      </c>
      <c r="J122" t="s">
        <v>26</v>
      </c>
      <c r="K122" t="s">
        <v>379</v>
      </c>
      <c r="L122" s="2">
        <f t="shared" ca="1" si="2"/>
        <v>44996</v>
      </c>
      <c r="M122">
        <f t="shared" ca="1" si="3"/>
        <v>310</v>
      </c>
    </row>
    <row r="123" spans="1:13" x14ac:dyDescent="0.35">
      <c r="A123" t="s">
        <v>1623</v>
      </c>
      <c r="B123" t="s">
        <v>381</v>
      </c>
      <c r="C123" t="s">
        <v>111</v>
      </c>
      <c r="D123" t="s">
        <v>4</v>
      </c>
      <c r="E123" s="2">
        <v>44706</v>
      </c>
      <c r="F123" s="2">
        <v>44706</v>
      </c>
      <c r="G123" t="s">
        <v>61</v>
      </c>
      <c r="H123" t="s">
        <v>383</v>
      </c>
      <c r="I123" t="s">
        <v>26</v>
      </c>
      <c r="J123" t="s">
        <v>26</v>
      </c>
      <c r="K123" t="s">
        <v>382</v>
      </c>
      <c r="L123" s="2">
        <f t="shared" ca="1" si="2"/>
        <v>44996</v>
      </c>
      <c r="M123">
        <f t="shared" ca="1" si="3"/>
        <v>290</v>
      </c>
    </row>
    <row r="124" spans="1:13" x14ac:dyDescent="0.35">
      <c r="A124" t="s">
        <v>1623</v>
      </c>
      <c r="B124" t="s">
        <v>384</v>
      </c>
      <c r="C124" t="s">
        <v>48</v>
      </c>
      <c r="D124" t="s">
        <v>4</v>
      </c>
      <c r="E124" s="2">
        <v>44706</v>
      </c>
      <c r="F124" s="2">
        <v>44706</v>
      </c>
      <c r="G124" t="s">
        <v>5</v>
      </c>
      <c r="H124" t="s">
        <v>386</v>
      </c>
      <c r="I124" t="s">
        <v>26</v>
      </c>
      <c r="J124" t="s">
        <v>26</v>
      </c>
      <c r="K124" t="s">
        <v>385</v>
      </c>
      <c r="L124" s="2">
        <f t="shared" ca="1" si="2"/>
        <v>44996</v>
      </c>
      <c r="M124">
        <f t="shared" ca="1" si="3"/>
        <v>290</v>
      </c>
    </row>
    <row r="125" spans="1:13" x14ac:dyDescent="0.35">
      <c r="A125" t="s">
        <v>1623</v>
      </c>
      <c r="B125" t="s">
        <v>387</v>
      </c>
      <c r="C125" t="s">
        <v>30</v>
      </c>
      <c r="D125" t="s">
        <v>4</v>
      </c>
      <c r="E125" s="2">
        <v>44712</v>
      </c>
      <c r="F125" s="2">
        <v>44712</v>
      </c>
      <c r="G125" t="s">
        <v>5</v>
      </c>
      <c r="H125" t="s">
        <v>389</v>
      </c>
      <c r="I125" t="s">
        <v>26</v>
      </c>
      <c r="J125" t="s">
        <v>26</v>
      </c>
      <c r="K125" t="s">
        <v>388</v>
      </c>
      <c r="L125" s="2">
        <f t="shared" ca="1" si="2"/>
        <v>44996</v>
      </c>
      <c r="M125">
        <f t="shared" ca="1" si="3"/>
        <v>284</v>
      </c>
    </row>
    <row r="126" spans="1:13" x14ac:dyDescent="0.35">
      <c r="A126" t="s">
        <v>1623</v>
      </c>
      <c r="B126" t="s">
        <v>390</v>
      </c>
      <c r="C126" t="s">
        <v>65</v>
      </c>
      <c r="D126" t="s">
        <v>4</v>
      </c>
      <c r="E126" s="2">
        <v>44721</v>
      </c>
      <c r="F126" s="2">
        <v>44722</v>
      </c>
      <c r="G126" t="s">
        <v>21</v>
      </c>
      <c r="H126" t="s">
        <v>392</v>
      </c>
      <c r="I126" t="s">
        <v>26</v>
      </c>
      <c r="J126" t="s">
        <v>26</v>
      </c>
      <c r="K126" t="s">
        <v>391</v>
      </c>
      <c r="L126" s="2">
        <f t="shared" ca="1" si="2"/>
        <v>44996</v>
      </c>
      <c r="M126">
        <f t="shared" ca="1" si="3"/>
        <v>275</v>
      </c>
    </row>
    <row r="127" spans="1:13" x14ac:dyDescent="0.35">
      <c r="A127" t="s">
        <v>1624</v>
      </c>
      <c r="B127" t="s">
        <v>393</v>
      </c>
      <c r="C127" t="s">
        <v>130</v>
      </c>
      <c r="D127" t="s">
        <v>4</v>
      </c>
      <c r="E127" s="2">
        <v>43766</v>
      </c>
      <c r="F127" s="2">
        <v>43770</v>
      </c>
      <c r="G127" t="s">
        <v>98</v>
      </c>
      <c r="H127" t="s">
        <v>395</v>
      </c>
      <c r="I127" t="s">
        <v>818</v>
      </c>
      <c r="J127" t="s">
        <v>26</v>
      </c>
      <c r="K127" t="s">
        <v>394</v>
      </c>
      <c r="L127" s="2">
        <f t="shared" ca="1" si="2"/>
        <v>44996</v>
      </c>
      <c r="M127">
        <f t="shared" ca="1" si="3"/>
        <v>1230</v>
      </c>
    </row>
    <row r="128" spans="1:13" x14ac:dyDescent="0.35">
      <c r="A128" t="s">
        <v>1624</v>
      </c>
      <c r="B128" t="s">
        <v>396</v>
      </c>
      <c r="C128" t="s">
        <v>130</v>
      </c>
      <c r="D128" t="s">
        <v>4</v>
      </c>
      <c r="E128" s="2">
        <v>43788</v>
      </c>
      <c r="F128" s="2">
        <v>43788</v>
      </c>
      <c r="G128" t="s">
        <v>5</v>
      </c>
      <c r="H128" t="s">
        <v>398</v>
      </c>
      <c r="I128" t="s">
        <v>819</v>
      </c>
      <c r="J128" t="s">
        <v>820</v>
      </c>
      <c r="K128" t="s">
        <v>397</v>
      </c>
      <c r="L128" s="2">
        <f t="shared" ca="1" si="2"/>
        <v>44996</v>
      </c>
      <c r="M128">
        <f t="shared" ca="1" si="3"/>
        <v>1208</v>
      </c>
    </row>
    <row r="129" spans="1:13" x14ac:dyDescent="0.35">
      <c r="A129" t="s">
        <v>1624</v>
      </c>
      <c r="B129" t="s">
        <v>399</v>
      </c>
      <c r="C129" t="s">
        <v>130</v>
      </c>
      <c r="D129" t="s">
        <v>4</v>
      </c>
      <c r="E129" s="2">
        <v>43838</v>
      </c>
      <c r="F129" s="2">
        <v>44344</v>
      </c>
      <c r="G129" t="s">
        <v>5</v>
      </c>
      <c r="H129" t="s">
        <v>401</v>
      </c>
      <c r="I129" t="s">
        <v>26</v>
      </c>
      <c r="J129" t="s">
        <v>821</v>
      </c>
      <c r="K129" t="s">
        <v>400</v>
      </c>
      <c r="L129" s="2">
        <f t="shared" ca="1" si="2"/>
        <v>44996</v>
      </c>
      <c r="M129">
        <f t="shared" ca="1" si="3"/>
        <v>1158</v>
      </c>
    </row>
    <row r="130" spans="1:13" x14ac:dyDescent="0.35">
      <c r="A130" t="s">
        <v>1624</v>
      </c>
      <c r="B130" t="s">
        <v>402</v>
      </c>
      <c r="C130" t="s">
        <v>130</v>
      </c>
      <c r="D130" t="s">
        <v>4</v>
      </c>
      <c r="E130" s="2">
        <v>43854</v>
      </c>
      <c r="F130" s="2">
        <v>43854</v>
      </c>
      <c r="G130" t="s">
        <v>21</v>
      </c>
      <c r="H130" t="s">
        <v>404</v>
      </c>
      <c r="I130" t="s">
        <v>26</v>
      </c>
      <c r="J130" t="s">
        <v>26</v>
      </c>
      <c r="K130" t="s">
        <v>403</v>
      </c>
      <c r="L130" s="2">
        <f t="shared" ca="1" si="2"/>
        <v>44996</v>
      </c>
      <c r="M130">
        <f t="shared" ca="1" si="3"/>
        <v>1142</v>
      </c>
    </row>
    <row r="131" spans="1:13" x14ac:dyDescent="0.35">
      <c r="A131" t="s">
        <v>1624</v>
      </c>
      <c r="B131" t="s">
        <v>405</v>
      </c>
      <c r="C131" t="s">
        <v>130</v>
      </c>
      <c r="D131" t="s">
        <v>4</v>
      </c>
      <c r="E131" s="2">
        <v>44092</v>
      </c>
      <c r="F131" s="2">
        <v>44225</v>
      </c>
      <c r="G131" t="s">
        <v>5</v>
      </c>
      <c r="H131" t="s">
        <v>407</v>
      </c>
      <c r="I131" t="s">
        <v>26</v>
      </c>
      <c r="J131" t="s">
        <v>822</v>
      </c>
      <c r="K131" t="s">
        <v>406</v>
      </c>
      <c r="L131" s="2">
        <f t="shared" ref="L131:L194" ca="1" si="4">TODAY()</f>
        <v>44996</v>
      </c>
      <c r="M131">
        <f t="shared" ref="M131:M194" ca="1" si="5">L131-E131</f>
        <v>904</v>
      </c>
    </row>
    <row r="132" spans="1:13" x14ac:dyDescent="0.35">
      <c r="A132" t="s">
        <v>1624</v>
      </c>
      <c r="B132" t="s">
        <v>408</v>
      </c>
      <c r="C132" t="s">
        <v>130</v>
      </c>
      <c r="D132" t="s">
        <v>4</v>
      </c>
      <c r="E132" s="2">
        <v>44095</v>
      </c>
      <c r="F132" s="2">
        <v>44095</v>
      </c>
      <c r="G132" t="s">
        <v>61</v>
      </c>
      <c r="H132" t="s">
        <v>410</v>
      </c>
      <c r="I132" t="s">
        <v>26</v>
      </c>
      <c r="J132" t="s">
        <v>26</v>
      </c>
      <c r="K132" t="s">
        <v>409</v>
      </c>
      <c r="L132" s="2">
        <f t="shared" ca="1" si="4"/>
        <v>44996</v>
      </c>
      <c r="M132">
        <f t="shared" ca="1" si="5"/>
        <v>901</v>
      </c>
    </row>
    <row r="133" spans="1:13" x14ac:dyDescent="0.35">
      <c r="A133" t="s">
        <v>1624</v>
      </c>
      <c r="B133" t="s">
        <v>411</v>
      </c>
      <c r="C133" t="s">
        <v>130</v>
      </c>
      <c r="D133" t="s">
        <v>4</v>
      </c>
      <c r="E133" s="2">
        <v>44214</v>
      </c>
      <c r="F133" s="2">
        <v>44326</v>
      </c>
      <c r="G133" t="s">
        <v>5</v>
      </c>
      <c r="H133" t="s">
        <v>413</v>
      </c>
      <c r="I133" t="s">
        <v>823</v>
      </c>
      <c r="J133" t="s">
        <v>26</v>
      </c>
      <c r="K133" t="s">
        <v>412</v>
      </c>
      <c r="L133" s="2">
        <f t="shared" ca="1" si="4"/>
        <v>44996</v>
      </c>
      <c r="M133">
        <f t="shared" ca="1" si="5"/>
        <v>782</v>
      </c>
    </row>
    <row r="134" spans="1:13" x14ac:dyDescent="0.35">
      <c r="A134" t="s">
        <v>1624</v>
      </c>
      <c r="B134" t="s">
        <v>414</v>
      </c>
      <c r="C134" t="s">
        <v>130</v>
      </c>
      <c r="D134" t="s">
        <v>4</v>
      </c>
      <c r="E134" s="2">
        <v>44218</v>
      </c>
      <c r="F134" s="2">
        <v>44228</v>
      </c>
      <c r="G134" t="s">
        <v>5</v>
      </c>
      <c r="H134" t="s">
        <v>416</v>
      </c>
      <c r="I134" t="s">
        <v>824</v>
      </c>
      <c r="J134" t="s">
        <v>825</v>
      </c>
      <c r="K134" t="s">
        <v>415</v>
      </c>
      <c r="L134" s="2">
        <f t="shared" ca="1" si="4"/>
        <v>44996</v>
      </c>
      <c r="M134">
        <f t="shared" ca="1" si="5"/>
        <v>778</v>
      </c>
    </row>
    <row r="135" spans="1:13" x14ac:dyDescent="0.35">
      <c r="A135" t="s">
        <v>1624</v>
      </c>
      <c r="B135" t="s">
        <v>417</v>
      </c>
      <c r="C135" t="s">
        <v>130</v>
      </c>
      <c r="D135" t="s">
        <v>4</v>
      </c>
      <c r="E135" s="2">
        <v>44221</v>
      </c>
      <c r="F135" s="2">
        <v>44399</v>
      </c>
      <c r="G135" t="s">
        <v>5</v>
      </c>
      <c r="H135" t="s">
        <v>419</v>
      </c>
      <c r="I135" t="s">
        <v>826</v>
      </c>
      <c r="J135" t="s">
        <v>827</v>
      </c>
      <c r="K135" t="s">
        <v>418</v>
      </c>
      <c r="L135" s="2">
        <f t="shared" ca="1" si="4"/>
        <v>44996</v>
      </c>
      <c r="M135">
        <f t="shared" ca="1" si="5"/>
        <v>775</v>
      </c>
    </row>
    <row r="136" spans="1:13" x14ac:dyDescent="0.35">
      <c r="A136" t="s">
        <v>1624</v>
      </c>
      <c r="B136" t="s">
        <v>420</v>
      </c>
      <c r="C136" t="s">
        <v>130</v>
      </c>
      <c r="D136" t="s">
        <v>4</v>
      </c>
      <c r="E136" s="2">
        <v>44253</v>
      </c>
      <c r="F136" s="2">
        <v>44253</v>
      </c>
      <c r="G136" t="s">
        <v>5</v>
      </c>
      <c r="H136" t="s">
        <v>422</v>
      </c>
      <c r="I136" t="s">
        <v>26</v>
      </c>
      <c r="J136" t="s">
        <v>828</v>
      </c>
      <c r="K136" t="s">
        <v>421</v>
      </c>
      <c r="L136" s="2">
        <f t="shared" ca="1" si="4"/>
        <v>44996</v>
      </c>
      <c r="M136">
        <f t="shared" ca="1" si="5"/>
        <v>743</v>
      </c>
    </row>
    <row r="137" spans="1:13" x14ac:dyDescent="0.35">
      <c r="A137" t="s">
        <v>1624</v>
      </c>
      <c r="B137" t="s">
        <v>423</v>
      </c>
      <c r="C137" t="s">
        <v>130</v>
      </c>
      <c r="D137" t="s">
        <v>4</v>
      </c>
      <c r="E137" s="2">
        <v>44297</v>
      </c>
      <c r="F137" s="2">
        <v>44664</v>
      </c>
      <c r="G137" t="s">
        <v>895</v>
      </c>
      <c r="H137" t="s">
        <v>425</v>
      </c>
      <c r="I137" t="s">
        <v>829</v>
      </c>
      <c r="J137" t="s">
        <v>830</v>
      </c>
      <c r="K137" t="s">
        <v>424</v>
      </c>
      <c r="L137" s="2">
        <f t="shared" ca="1" si="4"/>
        <v>44996</v>
      </c>
      <c r="M137">
        <f t="shared" ca="1" si="5"/>
        <v>699</v>
      </c>
    </row>
    <row r="138" spans="1:13" x14ac:dyDescent="0.35">
      <c r="A138" t="s">
        <v>1624</v>
      </c>
      <c r="B138" t="s">
        <v>429</v>
      </c>
      <c r="C138" t="s">
        <v>130</v>
      </c>
      <c r="D138" t="s">
        <v>4</v>
      </c>
      <c r="E138" s="2">
        <v>44302</v>
      </c>
      <c r="F138" s="2">
        <v>44302</v>
      </c>
      <c r="G138" t="s">
        <v>21</v>
      </c>
      <c r="H138" t="s">
        <v>431</v>
      </c>
      <c r="I138" t="s">
        <v>26</v>
      </c>
      <c r="J138" t="s">
        <v>831</v>
      </c>
      <c r="K138" t="s">
        <v>430</v>
      </c>
      <c r="L138" s="2">
        <f t="shared" ca="1" si="4"/>
        <v>44996</v>
      </c>
      <c r="M138">
        <f t="shared" ca="1" si="5"/>
        <v>694</v>
      </c>
    </row>
    <row r="139" spans="1:13" x14ac:dyDescent="0.35">
      <c r="A139" t="s">
        <v>1624</v>
      </c>
      <c r="B139" t="s">
        <v>426</v>
      </c>
      <c r="C139" t="s">
        <v>6</v>
      </c>
      <c r="D139" t="s">
        <v>4</v>
      </c>
      <c r="E139" s="2">
        <v>44302</v>
      </c>
      <c r="F139" s="2">
        <v>44302</v>
      </c>
      <c r="G139" t="s">
        <v>5</v>
      </c>
      <c r="H139" t="s">
        <v>428</v>
      </c>
      <c r="I139" t="s">
        <v>26</v>
      </c>
      <c r="J139" t="s">
        <v>26</v>
      </c>
      <c r="K139" t="s">
        <v>427</v>
      </c>
      <c r="L139" s="2">
        <f t="shared" ca="1" si="4"/>
        <v>44996</v>
      </c>
      <c r="M139">
        <f t="shared" ca="1" si="5"/>
        <v>694</v>
      </c>
    </row>
    <row r="140" spans="1:13" x14ac:dyDescent="0.35">
      <c r="A140" t="s">
        <v>1624</v>
      </c>
      <c r="B140" t="s">
        <v>432</v>
      </c>
      <c r="C140" t="s">
        <v>130</v>
      </c>
      <c r="D140" t="s">
        <v>4</v>
      </c>
      <c r="E140" s="2">
        <v>44313</v>
      </c>
      <c r="F140" s="2">
        <v>44313</v>
      </c>
      <c r="G140" t="s">
        <v>21</v>
      </c>
      <c r="H140" t="s">
        <v>434</v>
      </c>
      <c r="I140" t="s">
        <v>26</v>
      </c>
      <c r="J140" t="s">
        <v>832</v>
      </c>
      <c r="K140" t="s">
        <v>433</v>
      </c>
      <c r="L140" s="2">
        <f t="shared" ca="1" si="4"/>
        <v>44996</v>
      </c>
      <c r="M140">
        <f t="shared" ca="1" si="5"/>
        <v>683</v>
      </c>
    </row>
    <row r="141" spans="1:13" x14ac:dyDescent="0.35">
      <c r="A141" t="s">
        <v>1624</v>
      </c>
      <c r="B141" t="s">
        <v>435</v>
      </c>
      <c r="C141" t="s">
        <v>65</v>
      </c>
      <c r="D141" t="s">
        <v>4</v>
      </c>
      <c r="E141" s="2">
        <v>44418</v>
      </c>
      <c r="F141" s="2">
        <v>44418</v>
      </c>
      <c r="G141" t="s">
        <v>5</v>
      </c>
      <c r="H141" t="s">
        <v>437</v>
      </c>
      <c r="I141" t="s">
        <v>833</v>
      </c>
      <c r="J141" t="s">
        <v>834</v>
      </c>
      <c r="K141" t="s">
        <v>436</v>
      </c>
      <c r="L141" s="2">
        <f t="shared" ca="1" si="4"/>
        <v>44996</v>
      </c>
      <c r="M141">
        <f t="shared" ca="1" si="5"/>
        <v>578</v>
      </c>
    </row>
    <row r="142" spans="1:13" x14ac:dyDescent="0.35">
      <c r="A142" t="s">
        <v>1624</v>
      </c>
      <c r="B142" t="s">
        <v>438</v>
      </c>
      <c r="C142" t="s">
        <v>130</v>
      </c>
      <c r="D142" t="s">
        <v>4</v>
      </c>
      <c r="E142" s="2">
        <v>44448</v>
      </c>
      <c r="F142" s="2">
        <v>44502</v>
      </c>
      <c r="G142" t="s">
        <v>61</v>
      </c>
      <c r="H142" t="s">
        <v>440</v>
      </c>
      <c r="I142" t="s">
        <v>835</v>
      </c>
      <c r="J142" t="s">
        <v>836</v>
      </c>
      <c r="K142" t="s">
        <v>439</v>
      </c>
      <c r="L142" s="2">
        <f t="shared" ca="1" si="4"/>
        <v>44996</v>
      </c>
      <c r="M142">
        <f t="shared" ca="1" si="5"/>
        <v>548</v>
      </c>
    </row>
    <row r="143" spans="1:13" x14ac:dyDescent="0.35">
      <c r="A143" t="s">
        <v>1624</v>
      </c>
      <c r="B143" t="s">
        <v>441</v>
      </c>
      <c r="C143" t="s">
        <v>130</v>
      </c>
      <c r="D143" t="s">
        <v>4</v>
      </c>
      <c r="E143" s="2">
        <v>44473</v>
      </c>
      <c r="F143" s="2">
        <v>44473</v>
      </c>
      <c r="G143" t="s">
        <v>5</v>
      </c>
      <c r="H143" t="s">
        <v>443</v>
      </c>
      <c r="I143" t="s">
        <v>837</v>
      </c>
      <c r="J143" t="s">
        <v>838</v>
      </c>
      <c r="K143" t="s">
        <v>442</v>
      </c>
      <c r="L143" s="2">
        <f t="shared" ca="1" si="4"/>
        <v>44996</v>
      </c>
      <c r="M143">
        <f t="shared" ca="1" si="5"/>
        <v>523</v>
      </c>
    </row>
    <row r="144" spans="1:13" x14ac:dyDescent="0.35">
      <c r="A144" t="s">
        <v>1624</v>
      </c>
      <c r="B144" t="s">
        <v>444</v>
      </c>
      <c r="C144" t="s">
        <v>130</v>
      </c>
      <c r="D144" t="s">
        <v>4</v>
      </c>
      <c r="E144" s="2">
        <v>44538</v>
      </c>
      <c r="F144" s="2">
        <v>44665</v>
      </c>
      <c r="G144" t="s">
        <v>5</v>
      </c>
      <c r="H144" t="s">
        <v>446</v>
      </c>
      <c r="I144" t="s">
        <v>839</v>
      </c>
      <c r="J144" t="s">
        <v>840</v>
      </c>
      <c r="K144" t="s">
        <v>445</v>
      </c>
      <c r="L144" s="2">
        <f t="shared" ca="1" si="4"/>
        <v>44996</v>
      </c>
      <c r="M144">
        <f t="shared" ca="1" si="5"/>
        <v>458</v>
      </c>
    </row>
    <row r="145" spans="1:13" x14ac:dyDescent="0.35">
      <c r="A145" t="s">
        <v>1624</v>
      </c>
      <c r="B145" t="s">
        <v>447</v>
      </c>
      <c r="C145" t="s">
        <v>130</v>
      </c>
      <c r="D145" t="s">
        <v>4</v>
      </c>
      <c r="E145" s="2">
        <v>44580</v>
      </c>
      <c r="F145" s="2">
        <v>44593</v>
      </c>
      <c r="G145" t="s">
        <v>5</v>
      </c>
      <c r="H145" t="s">
        <v>449</v>
      </c>
      <c r="I145" t="s">
        <v>26</v>
      </c>
      <c r="J145" t="s">
        <v>841</v>
      </c>
      <c r="K145" t="s">
        <v>448</v>
      </c>
      <c r="L145" s="2">
        <f t="shared" ca="1" si="4"/>
        <v>44996</v>
      </c>
      <c r="M145">
        <f t="shared" ca="1" si="5"/>
        <v>416</v>
      </c>
    </row>
    <row r="146" spans="1:13" x14ac:dyDescent="0.35">
      <c r="A146" t="s">
        <v>1624</v>
      </c>
      <c r="B146" t="s">
        <v>450</v>
      </c>
      <c r="C146" t="s">
        <v>130</v>
      </c>
      <c r="D146" t="s">
        <v>4</v>
      </c>
      <c r="E146" s="2">
        <v>44592</v>
      </c>
      <c r="F146" s="2">
        <v>44615</v>
      </c>
      <c r="G146" t="s">
        <v>5</v>
      </c>
      <c r="H146" t="s">
        <v>452</v>
      </c>
      <c r="I146" t="s">
        <v>842</v>
      </c>
      <c r="J146" t="s">
        <v>843</v>
      </c>
      <c r="K146" t="s">
        <v>451</v>
      </c>
      <c r="L146" s="2">
        <f t="shared" ca="1" si="4"/>
        <v>44996</v>
      </c>
      <c r="M146">
        <f t="shared" ca="1" si="5"/>
        <v>404</v>
      </c>
    </row>
    <row r="147" spans="1:13" x14ac:dyDescent="0.35">
      <c r="A147" t="s">
        <v>1624</v>
      </c>
      <c r="B147" t="s">
        <v>453</v>
      </c>
      <c r="C147" t="s">
        <v>130</v>
      </c>
      <c r="D147" t="s">
        <v>4</v>
      </c>
      <c r="E147" s="2">
        <v>44601</v>
      </c>
      <c r="F147" s="2">
        <v>44603</v>
      </c>
      <c r="G147" t="s">
        <v>895</v>
      </c>
      <c r="H147" t="s">
        <v>455</v>
      </c>
      <c r="I147" t="s">
        <v>844</v>
      </c>
      <c r="J147" t="s">
        <v>845</v>
      </c>
      <c r="K147" t="s">
        <v>454</v>
      </c>
      <c r="L147" s="2">
        <f t="shared" ca="1" si="4"/>
        <v>44996</v>
      </c>
      <c r="M147">
        <f t="shared" ca="1" si="5"/>
        <v>395</v>
      </c>
    </row>
    <row r="148" spans="1:13" x14ac:dyDescent="0.35">
      <c r="A148" t="s">
        <v>1624</v>
      </c>
      <c r="B148" t="s">
        <v>456</v>
      </c>
      <c r="C148" t="s">
        <v>130</v>
      </c>
      <c r="D148" t="s">
        <v>4</v>
      </c>
      <c r="E148" s="2">
        <v>44601</v>
      </c>
      <c r="F148" s="2">
        <v>44643</v>
      </c>
      <c r="G148" t="s">
        <v>21</v>
      </c>
      <c r="H148" t="s">
        <v>458</v>
      </c>
      <c r="I148" t="s">
        <v>846</v>
      </c>
      <c r="J148" t="s">
        <v>26</v>
      </c>
      <c r="K148" t="s">
        <v>457</v>
      </c>
      <c r="L148" s="2">
        <f t="shared" ca="1" si="4"/>
        <v>44996</v>
      </c>
      <c r="M148">
        <f t="shared" ca="1" si="5"/>
        <v>395</v>
      </c>
    </row>
    <row r="149" spans="1:13" x14ac:dyDescent="0.35">
      <c r="A149" t="s">
        <v>1624</v>
      </c>
      <c r="B149" t="s">
        <v>459</v>
      </c>
      <c r="C149" t="s">
        <v>130</v>
      </c>
      <c r="D149" t="s">
        <v>4</v>
      </c>
      <c r="E149" s="2">
        <v>44603</v>
      </c>
      <c r="F149" s="2">
        <v>44608</v>
      </c>
      <c r="G149" t="s">
        <v>5</v>
      </c>
      <c r="H149" t="s">
        <v>461</v>
      </c>
      <c r="I149" t="s">
        <v>847</v>
      </c>
      <c r="J149" t="s">
        <v>848</v>
      </c>
      <c r="K149" t="s">
        <v>460</v>
      </c>
      <c r="L149" s="2">
        <f t="shared" ca="1" si="4"/>
        <v>44996</v>
      </c>
      <c r="M149">
        <f t="shared" ca="1" si="5"/>
        <v>393</v>
      </c>
    </row>
    <row r="150" spans="1:13" x14ac:dyDescent="0.35">
      <c r="A150" t="s">
        <v>1624</v>
      </c>
      <c r="B150" t="s">
        <v>462</v>
      </c>
      <c r="C150" t="s">
        <v>130</v>
      </c>
      <c r="D150" t="s">
        <v>4</v>
      </c>
      <c r="E150" s="2">
        <v>44608</v>
      </c>
      <c r="F150" s="2">
        <v>44643</v>
      </c>
      <c r="G150" t="s">
        <v>61</v>
      </c>
      <c r="H150" t="s">
        <v>464</v>
      </c>
      <c r="I150" t="s">
        <v>849</v>
      </c>
      <c r="J150" t="s">
        <v>849</v>
      </c>
      <c r="K150" t="s">
        <v>463</v>
      </c>
      <c r="L150" s="2">
        <f t="shared" ca="1" si="4"/>
        <v>44996</v>
      </c>
      <c r="M150">
        <f t="shared" ca="1" si="5"/>
        <v>388</v>
      </c>
    </row>
    <row r="151" spans="1:13" x14ac:dyDescent="0.35">
      <c r="A151" t="s">
        <v>1624</v>
      </c>
      <c r="B151" t="s">
        <v>465</v>
      </c>
      <c r="C151" t="s">
        <v>130</v>
      </c>
      <c r="D151" t="s">
        <v>4</v>
      </c>
      <c r="E151" s="2">
        <v>44609</v>
      </c>
      <c r="F151" s="2">
        <v>44699</v>
      </c>
      <c r="G151" t="s">
        <v>61</v>
      </c>
      <c r="H151" t="s">
        <v>467</v>
      </c>
      <c r="I151" t="s">
        <v>850</v>
      </c>
      <c r="J151" t="s">
        <v>26</v>
      </c>
      <c r="K151" t="s">
        <v>466</v>
      </c>
      <c r="L151" s="2">
        <f t="shared" ca="1" si="4"/>
        <v>44996</v>
      </c>
      <c r="M151">
        <f t="shared" ca="1" si="5"/>
        <v>387</v>
      </c>
    </row>
    <row r="152" spans="1:13" x14ac:dyDescent="0.35">
      <c r="A152" t="s">
        <v>1624</v>
      </c>
      <c r="B152" t="s">
        <v>468</v>
      </c>
      <c r="C152" t="s">
        <v>130</v>
      </c>
      <c r="D152" t="s">
        <v>4</v>
      </c>
      <c r="E152" s="2">
        <v>44613</v>
      </c>
      <c r="F152" s="2">
        <v>44631</v>
      </c>
      <c r="G152" t="s">
        <v>5</v>
      </c>
      <c r="H152" t="s">
        <v>470</v>
      </c>
      <c r="I152" t="s">
        <v>851</v>
      </c>
      <c r="J152" t="s">
        <v>852</v>
      </c>
      <c r="K152" t="s">
        <v>469</v>
      </c>
      <c r="L152" s="2">
        <f t="shared" ca="1" si="4"/>
        <v>44996</v>
      </c>
      <c r="M152">
        <f t="shared" ca="1" si="5"/>
        <v>383</v>
      </c>
    </row>
    <row r="153" spans="1:13" x14ac:dyDescent="0.35">
      <c r="A153" t="s">
        <v>1624</v>
      </c>
      <c r="B153" t="s">
        <v>471</v>
      </c>
      <c r="C153" t="s">
        <v>130</v>
      </c>
      <c r="D153" t="s">
        <v>4</v>
      </c>
      <c r="E153" s="2">
        <v>44621</v>
      </c>
      <c r="F153" s="2">
        <v>44642</v>
      </c>
      <c r="G153" t="s">
        <v>61</v>
      </c>
      <c r="H153" t="s">
        <v>473</v>
      </c>
      <c r="I153" t="s">
        <v>853</v>
      </c>
      <c r="J153" t="s">
        <v>854</v>
      </c>
      <c r="K153" t="s">
        <v>472</v>
      </c>
      <c r="L153" s="2">
        <f t="shared" ca="1" si="4"/>
        <v>44996</v>
      </c>
      <c r="M153">
        <f t="shared" ca="1" si="5"/>
        <v>375</v>
      </c>
    </row>
    <row r="154" spans="1:13" x14ac:dyDescent="0.35">
      <c r="A154" t="s">
        <v>1624</v>
      </c>
      <c r="B154" t="s">
        <v>474</v>
      </c>
      <c r="C154" t="s">
        <v>130</v>
      </c>
      <c r="D154" t="s">
        <v>4</v>
      </c>
      <c r="E154" s="2">
        <v>44635</v>
      </c>
      <c r="F154" s="2">
        <v>44642</v>
      </c>
      <c r="G154" t="s">
        <v>5</v>
      </c>
      <c r="H154" t="s">
        <v>476</v>
      </c>
      <c r="I154" t="s">
        <v>855</v>
      </c>
      <c r="J154" t="s">
        <v>856</v>
      </c>
      <c r="K154" t="s">
        <v>475</v>
      </c>
      <c r="L154" s="2">
        <f t="shared" ca="1" si="4"/>
        <v>44996</v>
      </c>
      <c r="M154">
        <f t="shared" ca="1" si="5"/>
        <v>361</v>
      </c>
    </row>
    <row r="155" spans="1:13" x14ac:dyDescent="0.35">
      <c r="A155" t="s">
        <v>1624</v>
      </c>
      <c r="B155" t="s">
        <v>477</v>
      </c>
      <c r="C155" t="s">
        <v>130</v>
      </c>
      <c r="D155" t="s">
        <v>4</v>
      </c>
      <c r="E155" s="2">
        <v>44655</v>
      </c>
      <c r="F155" s="2">
        <v>44704</v>
      </c>
      <c r="G155" t="s">
        <v>895</v>
      </c>
      <c r="H155" t="s">
        <v>479</v>
      </c>
      <c r="I155" t="s">
        <v>857</v>
      </c>
      <c r="J155" t="s">
        <v>858</v>
      </c>
      <c r="K155" t="s">
        <v>478</v>
      </c>
      <c r="L155" s="2">
        <f t="shared" ca="1" si="4"/>
        <v>44996</v>
      </c>
      <c r="M155">
        <f t="shared" ca="1" si="5"/>
        <v>341</v>
      </c>
    </row>
    <row r="156" spans="1:13" x14ac:dyDescent="0.35">
      <c r="A156" t="s">
        <v>1624</v>
      </c>
      <c r="B156" t="s">
        <v>480</v>
      </c>
      <c r="C156" t="s">
        <v>130</v>
      </c>
      <c r="D156" t="s">
        <v>4</v>
      </c>
      <c r="E156" s="2">
        <v>44656</v>
      </c>
      <c r="F156" s="2">
        <v>44712</v>
      </c>
      <c r="G156" t="s">
        <v>61</v>
      </c>
      <c r="H156" t="s">
        <v>482</v>
      </c>
      <c r="I156" t="s">
        <v>859</v>
      </c>
      <c r="J156" t="s">
        <v>860</v>
      </c>
      <c r="K156" t="s">
        <v>481</v>
      </c>
      <c r="L156" s="2">
        <f t="shared" ca="1" si="4"/>
        <v>44996</v>
      </c>
      <c r="M156">
        <f t="shared" ca="1" si="5"/>
        <v>340</v>
      </c>
    </row>
    <row r="157" spans="1:13" x14ac:dyDescent="0.35">
      <c r="A157" t="s">
        <v>1624</v>
      </c>
      <c r="B157" t="s">
        <v>483</v>
      </c>
      <c r="C157" t="s">
        <v>130</v>
      </c>
      <c r="D157" t="s">
        <v>4</v>
      </c>
      <c r="E157" s="2">
        <v>44694</v>
      </c>
      <c r="F157" s="2">
        <v>44735</v>
      </c>
      <c r="G157" t="s">
        <v>5</v>
      </c>
      <c r="H157" t="s">
        <v>485</v>
      </c>
      <c r="I157" t="s">
        <v>861</v>
      </c>
      <c r="J157" t="s">
        <v>862</v>
      </c>
      <c r="K157" t="s">
        <v>484</v>
      </c>
      <c r="L157" s="2">
        <f t="shared" ca="1" si="4"/>
        <v>44996</v>
      </c>
      <c r="M157">
        <f t="shared" ca="1" si="5"/>
        <v>302</v>
      </c>
    </row>
    <row r="158" spans="1:13" x14ac:dyDescent="0.35">
      <c r="A158" t="s">
        <v>1624</v>
      </c>
      <c r="B158" t="s">
        <v>486</v>
      </c>
      <c r="C158" t="s">
        <v>130</v>
      </c>
      <c r="D158" t="s">
        <v>4</v>
      </c>
      <c r="E158" s="2">
        <v>44697</v>
      </c>
      <c r="F158" s="2">
        <v>44698</v>
      </c>
      <c r="G158" t="s">
        <v>61</v>
      </c>
      <c r="H158" t="s">
        <v>488</v>
      </c>
      <c r="I158" t="s">
        <v>863</v>
      </c>
      <c r="J158" t="s">
        <v>26</v>
      </c>
      <c r="K158" t="s">
        <v>487</v>
      </c>
      <c r="L158" s="2">
        <f t="shared" ca="1" si="4"/>
        <v>44996</v>
      </c>
      <c r="M158">
        <f t="shared" ca="1" si="5"/>
        <v>299</v>
      </c>
    </row>
    <row r="159" spans="1:13" x14ac:dyDescent="0.35">
      <c r="A159" t="s">
        <v>1625</v>
      </c>
      <c r="B159" t="s">
        <v>489</v>
      </c>
      <c r="C159" t="s">
        <v>6</v>
      </c>
      <c r="D159" t="s">
        <v>4</v>
      </c>
      <c r="E159" s="2">
        <v>43913</v>
      </c>
      <c r="F159" s="2">
        <v>44176</v>
      </c>
      <c r="G159" t="s">
        <v>5</v>
      </c>
      <c r="H159" t="s">
        <v>491</v>
      </c>
      <c r="I159" t="s">
        <v>864</v>
      </c>
      <c r="J159" t="s">
        <v>26</v>
      </c>
      <c r="K159" t="s">
        <v>490</v>
      </c>
      <c r="L159" s="2">
        <f t="shared" ca="1" si="4"/>
        <v>44996</v>
      </c>
      <c r="M159">
        <f t="shared" ca="1" si="5"/>
        <v>1083</v>
      </c>
    </row>
    <row r="160" spans="1:13" x14ac:dyDescent="0.35">
      <c r="A160" t="s">
        <v>1625</v>
      </c>
      <c r="B160" t="s">
        <v>492</v>
      </c>
      <c r="C160" t="s">
        <v>6</v>
      </c>
      <c r="D160" t="s">
        <v>4</v>
      </c>
      <c r="E160" s="2">
        <v>44231</v>
      </c>
      <c r="F160" s="2">
        <v>44231</v>
      </c>
      <c r="G160" t="s">
        <v>5</v>
      </c>
      <c r="H160" t="s">
        <v>494</v>
      </c>
      <c r="I160" t="s">
        <v>26</v>
      </c>
      <c r="J160" t="s">
        <v>26</v>
      </c>
      <c r="K160" t="s">
        <v>493</v>
      </c>
      <c r="L160" s="2">
        <f t="shared" ca="1" si="4"/>
        <v>44996</v>
      </c>
      <c r="M160">
        <f t="shared" ca="1" si="5"/>
        <v>765</v>
      </c>
    </row>
    <row r="161" spans="1:13" x14ac:dyDescent="0.35">
      <c r="A161" t="s">
        <v>1625</v>
      </c>
      <c r="B161" t="s">
        <v>495</v>
      </c>
      <c r="C161" t="s">
        <v>6</v>
      </c>
      <c r="D161" t="s">
        <v>4</v>
      </c>
      <c r="E161" s="2">
        <v>44253</v>
      </c>
      <c r="F161" s="2">
        <v>44253</v>
      </c>
      <c r="G161" t="s">
        <v>61</v>
      </c>
      <c r="H161" t="s">
        <v>497</v>
      </c>
      <c r="I161" t="s">
        <v>865</v>
      </c>
      <c r="J161" t="s">
        <v>866</v>
      </c>
      <c r="K161" t="s">
        <v>496</v>
      </c>
      <c r="L161" s="2">
        <f t="shared" ca="1" si="4"/>
        <v>44996</v>
      </c>
      <c r="M161">
        <f t="shared" ca="1" si="5"/>
        <v>743</v>
      </c>
    </row>
    <row r="162" spans="1:13" x14ac:dyDescent="0.35">
      <c r="A162" t="s">
        <v>1625</v>
      </c>
      <c r="B162" t="s">
        <v>498</v>
      </c>
      <c r="C162" t="s">
        <v>6</v>
      </c>
      <c r="D162" t="s">
        <v>4</v>
      </c>
      <c r="E162" s="2">
        <v>44343</v>
      </c>
      <c r="F162" s="2">
        <v>44421</v>
      </c>
      <c r="G162" t="s">
        <v>5</v>
      </c>
      <c r="H162" t="s">
        <v>500</v>
      </c>
      <c r="I162" t="s">
        <v>26</v>
      </c>
      <c r="J162" t="s">
        <v>867</v>
      </c>
      <c r="K162" t="s">
        <v>499</v>
      </c>
      <c r="L162" s="2">
        <f t="shared" ca="1" si="4"/>
        <v>44996</v>
      </c>
      <c r="M162">
        <f t="shared" ca="1" si="5"/>
        <v>653</v>
      </c>
    </row>
    <row r="163" spans="1:13" x14ac:dyDescent="0.35">
      <c r="A163" t="s">
        <v>1625</v>
      </c>
      <c r="B163" t="s">
        <v>501</v>
      </c>
      <c r="C163" t="s">
        <v>6</v>
      </c>
      <c r="D163" t="s">
        <v>4</v>
      </c>
      <c r="E163" s="2">
        <v>44356</v>
      </c>
      <c r="F163" s="2">
        <v>44363</v>
      </c>
      <c r="G163" t="s">
        <v>5</v>
      </c>
      <c r="H163" t="s">
        <v>503</v>
      </c>
      <c r="I163" t="s">
        <v>26</v>
      </c>
      <c r="J163" t="s">
        <v>868</v>
      </c>
      <c r="K163" t="s">
        <v>502</v>
      </c>
      <c r="L163" s="2">
        <f t="shared" ca="1" si="4"/>
        <v>44996</v>
      </c>
      <c r="M163">
        <f t="shared" ca="1" si="5"/>
        <v>640</v>
      </c>
    </row>
    <row r="164" spans="1:13" x14ac:dyDescent="0.35">
      <c r="A164" t="s">
        <v>1625</v>
      </c>
      <c r="B164" t="s">
        <v>504</v>
      </c>
      <c r="C164" t="s">
        <v>6</v>
      </c>
      <c r="D164" t="s">
        <v>4</v>
      </c>
      <c r="E164" s="2">
        <v>44459</v>
      </c>
      <c r="F164" s="2">
        <v>44483</v>
      </c>
      <c r="G164" t="s">
        <v>5</v>
      </c>
      <c r="H164" t="s">
        <v>506</v>
      </c>
      <c r="I164" t="s">
        <v>869</v>
      </c>
      <c r="J164" t="s">
        <v>26</v>
      </c>
      <c r="K164" t="s">
        <v>505</v>
      </c>
      <c r="L164" s="2">
        <f t="shared" ca="1" si="4"/>
        <v>44996</v>
      </c>
      <c r="M164">
        <f t="shared" ca="1" si="5"/>
        <v>537</v>
      </c>
    </row>
    <row r="165" spans="1:13" x14ac:dyDescent="0.35">
      <c r="A165" t="s">
        <v>1625</v>
      </c>
      <c r="B165" t="s">
        <v>510</v>
      </c>
      <c r="C165" t="s">
        <v>6</v>
      </c>
      <c r="D165" t="s">
        <v>4</v>
      </c>
      <c r="E165" s="2">
        <v>44495</v>
      </c>
      <c r="F165" s="2">
        <v>44538</v>
      </c>
      <c r="G165" t="s">
        <v>5</v>
      </c>
      <c r="H165" t="s">
        <v>512</v>
      </c>
      <c r="I165" t="s">
        <v>26</v>
      </c>
      <c r="J165" t="s">
        <v>870</v>
      </c>
      <c r="K165" t="s">
        <v>511</v>
      </c>
      <c r="L165" s="2">
        <f t="shared" ca="1" si="4"/>
        <v>44996</v>
      </c>
      <c r="M165">
        <f t="shared" ca="1" si="5"/>
        <v>501</v>
      </c>
    </row>
    <row r="166" spans="1:13" x14ac:dyDescent="0.35">
      <c r="A166" t="s">
        <v>1625</v>
      </c>
      <c r="B166" t="s">
        <v>507</v>
      </c>
      <c r="C166" t="s">
        <v>6</v>
      </c>
      <c r="D166" t="s">
        <v>4</v>
      </c>
      <c r="E166" s="2">
        <v>44495</v>
      </c>
      <c r="F166" s="2">
        <v>44495</v>
      </c>
      <c r="G166" t="s">
        <v>5</v>
      </c>
      <c r="H166" t="s">
        <v>509</v>
      </c>
      <c r="I166" t="s">
        <v>26</v>
      </c>
      <c r="J166" t="s">
        <v>26</v>
      </c>
      <c r="K166" t="s">
        <v>508</v>
      </c>
      <c r="L166" s="2">
        <f t="shared" ca="1" si="4"/>
        <v>44996</v>
      </c>
      <c r="M166">
        <f t="shared" ca="1" si="5"/>
        <v>501</v>
      </c>
    </row>
    <row r="167" spans="1:13" x14ac:dyDescent="0.35">
      <c r="A167" t="s">
        <v>1625</v>
      </c>
      <c r="B167" t="s">
        <v>513</v>
      </c>
      <c r="C167" t="s">
        <v>6</v>
      </c>
      <c r="D167" t="s">
        <v>4</v>
      </c>
      <c r="E167" s="2">
        <v>44530</v>
      </c>
      <c r="F167" s="2">
        <v>44574</v>
      </c>
      <c r="G167" t="s">
        <v>5</v>
      </c>
      <c r="H167" t="s">
        <v>515</v>
      </c>
      <c r="I167" t="s">
        <v>26</v>
      </c>
      <c r="J167" t="s">
        <v>26</v>
      </c>
      <c r="K167" t="s">
        <v>514</v>
      </c>
      <c r="L167" s="2">
        <f t="shared" ca="1" si="4"/>
        <v>44996</v>
      </c>
      <c r="M167">
        <f t="shared" ca="1" si="5"/>
        <v>466</v>
      </c>
    </row>
    <row r="168" spans="1:13" x14ac:dyDescent="0.35">
      <c r="A168" t="s">
        <v>1625</v>
      </c>
      <c r="B168" t="s">
        <v>516</v>
      </c>
      <c r="C168" t="s">
        <v>6</v>
      </c>
      <c r="D168" t="s">
        <v>4</v>
      </c>
      <c r="E168" s="2">
        <v>44552</v>
      </c>
      <c r="F168" s="2">
        <v>44566</v>
      </c>
      <c r="G168" t="s">
        <v>61</v>
      </c>
      <c r="H168" t="s">
        <v>518</v>
      </c>
      <c r="I168" t="s">
        <v>26</v>
      </c>
      <c r="J168" t="s">
        <v>871</v>
      </c>
      <c r="K168" t="s">
        <v>517</v>
      </c>
      <c r="L168" s="2">
        <f t="shared" ca="1" si="4"/>
        <v>44996</v>
      </c>
      <c r="M168">
        <f t="shared" ca="1" si="5"/>
        <v>444</v>
      </c>
    </row>
    <row r="169" spans="1:13" x14ac:dyDescent="0.35">
      <c r="A169" t="s">
        <v>1625</v>
      </c>
      <c r="B169" t="s">
        <v>519</v>
      </c>
      <c r="C169" t="s">
        <v>6</v>
      </c>
      <c r="D169" t="s">
        <v>4</v>
      </c>
      <c r="E169" s="2">
        <v>44582</v>
      </c>
      <c r="F169" s="2">
        <v>44649</v>
      </c>
      <c r="G169" t="s">
        <v>5</v>
      </c>
      <c r="H169" t="s">
        <v>521</v>
      </c>
      <c r="I169" t="s">
        <v>26</v>
      </c>
      <c r="J169" t="s">
        <v>26</v>
      </c>
      <c r="K169" t="s">
        <v>520</v>
      </c>
      <c r="L169" s="2">
        <f t="shared" ca="1" si="4"/>
        <v>44996</v>
      </c>
      <c r="M169">
        <f t="shared" ca="1" si="5"/>
        <v>414</v>
      </c>
    </row>
    <row r="170" spans="1:13" x14ac:dyDescent="0.35">
      <c r="A170" t="s">
        <v>1625</v>
      </c>
      <c r="B170" t="s">
        <v>522</v>
      </c>
      <c r="C170" t="s">
        <v>6</v>
      </c>
      <c r="D170" t="s">
        <v>4</v>
      </c>
      <c r="E170" s="2">
        <v>44592</v>
      </c>
      <c r="F170" s="2">
        <v>44601</v>
      </c>
      <c r="G170" t="s">
        <v>5</v>
      </c>
      <c r="H170" t="s">
        <v>524</v>
      </c>
      <c r="I170" t="s">
        <v>26</v>
      </c>
      <c r="J170" t="s">
        <v>26</v>
      </c>
      <c r="K170" t="s">
        <v>523</v>
      </c>
      <c r="L170" s="2">
        <f t="shared" ca="1" si="4"/>
        <v>44996</v>
      </c>
      <c r="M170">
        <f t="shared" ca="1" si="5"/>
        <v>404</v>
      </c>
    </row>
    <row r="171" spans="1:13" x14ac:dyDescent="0.35">
      <c r="A171" t="s">
        <v>1625</v>
      </c>
      <c r="B171" t="s">
        <v>525</v>
      </c>
      <c r="C171" t="s">
        <v>6</v>
      </c>
      <c r="D171" t="s">
        <v>4</v>
      </c>
      <c r="E171" s="2">
        <v>44607</v>
      </c>
      <c r="F171" s="2">
        <v>44685</v>
      </c>
      <c r="G171" t="s">
        <v>61</v>
      </c>
      <c r="H171" t="s">
        <v>527</v>
      </c>
      <c r="I171" t="s">
        <v>26</v>
      </c>
      <c r="J171" t="s">
        <v>26</v>
      </c>
      <c r="K171" t="s">
        <v>526</v>
      </c>
      <c r="L171" s="2">
        <f t="shared" ca="1" si="4"/>
        <v>44996</v>
      </c>
      <c r="M171">
        <f t="shared" ca="1" si="5"/>
        <v>389</v>
      </c>
    </row>
    <row r="172" spans="1:13" x14ac:dyDescent="0.35">
      <c r="A172" t="s">
        <v>1625</v>
      </c>
      <c r="B172" t="s">
        <v>528</v>
      </c>
      <c r="C172" t="s">
        <v>6</v>
      </c>
      <c r="D172" t="s">
        <v>4</v>
      </c>
      <c r="E172" s="2">
        <v>44628</v>
      </c>
      <c r="F172" s="2">
        <v>44644</v>
      </c>
      <c r="G172" t="s">
        <v>5</v>
      </c>
      <c r="H172" t="s">
        <v>530</v>
      </c>
      <c r="I172" t="s">
        <v>26</v>
      </c>
      <c r="J172" t="s">
        <v>26</v>
      </c>
      <c r="K172" t="s">
        <v>529</v>
      </c>
      <c r="L172" s="2">
        <f t="shared" ca="1" si="4"/>
        <v>44996</v>
      </c>
      <c r="M172">
        <f t="shared" ca="1" si="5"/>
        <v>368</v>
      </c>
    </row>
    <row r="173" spans="1:13" x14ac:dyDescent="0.35">
      <c r="A173" t="s">
        <v>1625</v>
      </c>
      <c r="B173" t="s">
        <v>531</v>
      </c>
      <c r="C173" t="s">
        <v>6</v>
      </c>
      <c r="D173" t="s">
        <v>4</v>
      </c>
      <c r="E173" s="2">
        <v>44629</v>
      </c>
      <c r="F173" s="2">
        <v>44629</v>
      </c>
      <c r="G173" t="s">
        <v>5</v>
      </c>
      <c r="H173" t="s">
        <v>533</v>
      </c>
      <c r="I173" t="s">
        <v>26</v>
      </c>
      <c r="J173" t="s">
        <v>26</v>
      </c>
      <c r="K173" t="s">
        <v>532</v>
      </c>
      <c r="L173" s="2">
        <f t="shared" ca="1" si="4"/>
        <v>44996</v>
      </c>
      <c r="M173">
        <f t="shared" ca="1" si="5"/>
        <v>367</v>
      </c>
    </row>
    <row r="174" spans="1:13" x14ac:dyDescent="0.35">
      <c r="A174" t="s">
        <v>1625</v>
      </c>
      <c r="B174" t="s">
        <v>534</v>
      </c>
      <c r="C174" t="s">
        <v>6</v>
      </c>
      <c r="D174" t="s">
        <v>4</v>
      </c>
      <c r="E174" s="2">
        <v>44642</v>
      </c>
      <c r="F174" s="2">
        <v>44734</v>
      </c>
      <c r="G174" t="s">
        <v>21</v>
      </c>
      <c r="H174" t="s">
        <v>536</v>
      </c>
      <c r="I174" t="s">
        <v>26</v>
      </c>
      <c r="J174" t="s">
        <v>26</v>
      </c>
      <c r="K174" t="s">
        <v>535</v>
      </c>
      <c r="L174" s="2">
        <f t="shared" ca="1" si="4"/>
        <v>44996</v>
      </c>
      <c r="M174">
        <f t="shared" ca="1" si="5"/>
        <v>354</v>
      </c>
    </row>
    <row r="175" spans="1:13" x14ac:dyDescent="0.35">
      <c r="A175" t="s">
        <v>1625</v>
      </c>
      <c r="B175" t="s">
        <v>537</v>
      </c>
      <c r="C175" t="s">
        <v>6</v>
      </c>
      <c r="D175" t="s">
        <v>4</v>
      </c>
      <c r="E175" s="2">
        <v>44644</v>
      </c>
      <c r="F175" s="2">
        <v>44706</v>
      </c>
      <c r="G175" t="s">
        <v>21</v>
      </c>
      <c r="H175" t="s">
        <v>539</v>
      </c>
      <c r="I175" t="s">
        <v>26</v>
      </c>
      <c r="J175" t="s">
        <v>26</v>
      </c>
      <c r="K175" t="s">
        <v>538</v>
      </c>
      <c r="L175" s="2">
        <f t="shared" ca="1" si="4"/>
        <v>44996</v>
      </c>
      <c r="M175">
        <f t="shared" ca="1" si="5"/>
        <v>352</v>
      </c>
    </row>
    <row r="176" spans="1:13" x14ac:dyDescent="0.35">
      <c r="A176" t="s">
        <v>1625</v>
      </c>
      <c r="B176" t="s">
        <v>540</v>
      </c>
      <c r="C176" t="s">
        <v>6</v>
      </c>
      <c r="D176" t="s">
        <v>4</v>
      </c>
      <c r="E176" s="2">
        <v>44684</v>
      </c>
      <c r="F176" s="2">
        <v>44721</v>
      </c>
      <c r="G176" t="s">
        <v>5</v>
      </c>
      <c r="H176" t="s">
        <v>542</v>
      </c>
      <c r="I176" t="s">
        <v>26</v>
      </c>
      <c r="J176" t="s">
        <v>26</v>
      </c>
      <c r="K176" t="s">
        <v>541</v>
      </c>
      <c r="L176" s="2">
        <f t="shared" ca="1" si="4"/>
        <v>44996</v>
      </c>
      <c r="M176">
        <f t="shared" ca="1" si="5"/>
        <v>312</v>
      </c>
    </row>
    <row r="177" spans="1:13" x14ac:dyDescent="0.35">
      <c r="A177" t="s">
        <v>1625</v>
      </c>
      <c r="B177" t="s">
        <v>543</v>
      </c>
      <c r="C177" t="s">
        <v>6</v>
      </c>
      <c r="D177" t="s">
        <v>4</v>
      </c>
      <c r="E177" s="2">
        <v>44684</v>
      </c>
      <c r="F177" s="2">
        <v>44692</v>
      </c>
      <c r="G177" t="s">
        <v>5</v>
      </c>
      <c r="H177" t="s">
        <v>545</v>
      </c>
      <c r="I177" t="s">
        <v>26</v>
      </c>
      <c r="J177" t="s">
        <v>26</v>
      </c>
      <c r="K177" t="s">
        <v>544</v>
      </c>
      <c r="L177" s="2">
        <f t="shared" ca="1" si="4"/>
        <v>44996</v>
      </c>
      <c r="M177">
        <f t="shared" ca="1" si="5"/>
        <v>312</v>
      </c>
    </row>
    <row r="178" spans="1:13" x14ac:dyDescent="0.35">
      <c r="A178" t="s">
        <v>1625</v>
      </c>
      <c r="B178" t="s">
        <v>546</v>
      </c>
      <c r="C178" t="s">
        <v>6</v>
      </c>
      <c r="D178" t="s">
        <v>4</v>
      </c>
      <c r="E178" s="2">
        <v>44713</v>
      </c>
      <c r="F178" s="2">
        <v>44734</v>
      </c>
      <c r="G178" t="s">
        <v>895</v>
      </c>
      <c r="H178" t="s">
        <v>548</v>
      </c>
      <c r="I178" t="s">
        <v>26</v>
      </c>
      <c r="J178" t="s">
        <v>26</v>
      </c>
      <c r="K178" t="s">
        <v>547</v>
      </c>
      <c r="L178" s="2">
        <f t="shared" ca="1" si="4"/>
        <v>44996</v>
      </c>
      <c r="M178">
        <f t="shared" ca="1" si="5"/>
        <v>283</v>
      </c>
    </row>
    <row r="179" spans="1:13" x14ac:dyDescent="0.35">
      <c r="A179" t="s">
        <v>1627</v>
      </c>
      <c r="B179" t="s">
        <v>549</v>
      </c>
      <c r="C179" t="s">
        <v>48</v>
      </c>
      <c r="D179" t="s">
        <v>4</v>
      </c>
      <c r="E179" s="2">
        <v>43745</v>
      </c>
      <c r="F179" s="2">
        <v>43847</v>
      </c>
      <c r="G179" t="s">
        <v>61</v>
      </c>
      <c r="H179" t="s">
        <v>551</v>
      </c>
      <c r="I179" t="s">
        <v>26</v>
      </c>
      <c r="J179" t="s">
        <v>26</v>
      </c>
      <c r="K179" t="s">
        <v>550</v>
      </c>
      <c r="L179" s="2">
        <f t="shared" ca="1" si="4"/>
        <v>44996</v>
      </c>
      <c r="M179">
        <f t="shared" ca="1" si="5"/>
        <v>1251</v>
      </c>
    </row>
    <row r="180" spans="1:13" x14ac:dyDescent="0.35">
      <c r="A180" t="s">
        <v>1627</v>
      </c>
      <c r="B180" t="s">
        <v>552</v>
      </c>
      <c r="C180" t="s">
        <v>111</v>
      </c>
      <c r="D180" t="s">
        <v>4</v>
      </c>
      <c r="E180" s="2">
        <v>44434</v>
      </c>
      <c r="F180" s="2">
        <v>44454</v>
      </c>
      <c r="G180" t="s">
        <v>21</v>
      </c>
      <c r="H180" t="s">
        <v>554</v>
      </c>
      <c r="I180" t="s">
        <v>26</v>
      </c>
      <c r="J180" t="s">
        <v>26</v>
      </c>
      <c r="K180" t="s">
        <v>553</v>
      </c>
      <c r="L180" s="2">
        <f t="shared" ca="1" si="4"/>
        <v>44996</v>
      </c>
      <c r="M180">
        <f t="shared" ca="1" si="5"/>
        <v>562</v>
      </c>
    </row>
    <row r="181" spans="1:13" x14ac:dyDescent="0.35">
      <c r="A181" t="s">
        <v>1627</v>
      </c>
      <c r="B181" t="s">
        <v>555</v>
      </c>
      <c r="C181" t="s">
        <v>895</v>
      </c>
      <c r="D181" t="s">
        <v>4</v>
      </c>
      <c r="E181" s="2">
        <v>44483</v>
      </c>
      <c r="F181" s="2">
        <v>44483</v>
      </c>
      <c r="G181" t="s">
        <v>21</v>
      </c>
      <c r="H181" t="s">
        <v>557</v>
      </c>
      <c r="I181" t="s">
        <v>26</v>
      </c>
      <c r="J181" t="s">
        <v>26</v>
      </c>
      <c r="K181" t="s">
        <v>556</v>
      </c>
      <c r="L181" s="2">
        <f t="shared" ca="1" si="4"/>
        <v>44996</v>
      </c>
      <c r="M181">
        <f t="shared" ca="1" si="5"/>
        <v>513</v>
      </c>
    </row>
    <row r="182" spans="1:13" x14ac:dyDescent="0.35">
      <c r="A182" t="s">
        <v>1627</v>
      </c>
      <c r="B182" t="s">
        <v>558</v>
      </c>
      <c r="C182" t="s">
        <v>14</v>
      </c>
      <c r="D182" t="s">
        <v>4</v>
      </c>
      <c r="E182" s="2">
        <v>44489</v>
      </c>
      <c r="F182" s="2">
        <v>44489</v>
      </c>
      <c r="G182" t="s">
        <v>5</v>
      </c>
      <c r="H182" t="s">
        <v>560</v>
      </c>
      <c r="I182" t="s">
        <v>26</v>
      </c>
      <c r="J182" t="s">
        <v>26</v>
      </c>
      <c r="K182" t="s">
        <v>559</v>
      </c>
      <c r="L182" s="2">
        <f t="shared" ca="1" si="4"/>
        <v>44996</v>
      </c>
      <c r="M182">
        <f t="shared" ca="1" si="5"/>
        <v>507</v>
      </c>
    </row>
    <row r="183" spans="1:13" x14ac:dyDescent="0.35">
      <c r="A183" t="s">
        <v>1627</v>
      </c>
      <c r="B183" t="s">
        <v>561</v>
      </c>
      <c r="C183" t="s">
        <v>22</v>
      </c>
      <c r="D183" t="s">
        <v>4</v>
      </c>
      <c r="E183" s="2">
        <v>44495</v>
      </c>
      <c r="F183" s="2">
        <v>44495</v>
      </c>
      <c r="G183" t="s">
        <v>21</v>
      </c>
      <c r="H183" t="s">
        <v>562</v>
      </c>
      <c r="I183" t="s">
        <v>26</v>
      </c>
      <c r="J183" t="s">
        <v>26</v>
      </c>
      <c r="K183" t="s">
        <v>26</v>
      </c>
      <c r="L183" s="2">
        <f t="shared" ca="1" si="4"/>
        <v>44996</v>
      </c>
      <c r="M183">
        <f t="shared" ca="1" si="5"/>
        <v>501</v>
      </c>
    </row>
    <row r="184" spans="1:13" x14ac:dyDescent="0.35">
      <c r="A184" t="s">
        <v>1627</v>
      </c>
      <c r="B184" t="s">
        <v>563</v>
      </c>
      <c r="C184" t="s">
        <v>102</v>
      </c>
      <c r="D184" t="s">
        <v>4</v>
      </c>
      <c r="E184" s="2">
        <v>44510</v>
      </c>
      <c r="F184" s="2">
        <v>44516</v>
      </c>
      <c r="G184" t="s">
        <v>5</v>
      </c>
      <c r="H184" t="s">
        <v>565</v>
      </c>
      <c r="I184" t="s">
        <v>26</v>
      </c>
      <c r="J184" t="s">
        <v>26</v>
      </c>
      <c r="K184" t="s">
        <v>564</v>
      </c>
      <c r="L184" s="2">
        <f t="shared" ca="1" si="4"/>
        <v>44996</v>
      </c>
      <c r="M184">
        <f t="shared" ca="1" si="5"/>
        <v>486</v>
      </c>
    </row>
    <row r="185" spans="1:13" x14ac:dyDescent="0.35">
      <c r="A185" t="s">
        <v>1627</v>
      </c>
      <c r="B185" t="s">
        <v>566</v>
      </c>
      <c r="C185" t="s">
        <v>130</v>
      </c>
      <c r="D185" t="s">
        <v>4</v>
      </c>
      <c r="E185" s="2">
        <v>44516</v>
      </c>
      <c r="F185" s="2">
        <v>44661</v>
      </c>
      <c r="G185" t="s">
        <v>21</v>
      </c>
      <c r="H185" t="s">
        <v>568</v>
      </c>
      <c r="I185" t="s">
        <v>26</v>
      </c>
      <c r="J185" t="s">
        <v>26</v>
      </c>
      <c r="K185" t="s">
        <v>567</v>
      </c>
      <c r="L185" s="2">
        <f t="shared" ca="1" si="4"/>
        <v>44996</v>
      </c>
      <c r="M185">
        <f t="shared" ca="1" si="5"/>
        <v>480</v>
      </c>
    </row>
    <row r="186" spans="1:13" x14ac:dyDescent="0.35">
      <c r="A186" t="s">
        <v>1627</v>
      </c>
      <c r="B186" t="s">
        <v>569</v>
      </c>
      <c r="C186" t="s">
        <v>102</v>
      </c>
      <c r="D186" t="s">
        <v>4</v>
      </c>
      <c r="E186" s="2">
        <v>44517</v>
      </c>
      <c r="F186" s="2">
        <v>44574</v>
      </c>
      <c r="G186" t="s">
        <v>5</v>
      </c>
      <c r="H186" t="s">
        <v>570</v>
      </c>
      <c r="I186" t="s">
        <v>26</v>
      </c>
      <c r="J186" t="s">
        <v>26</v>
      </c>
      <c r="K186" t="s">
        <v>26</v>
      </c>
      <c r="L186" s="2">
        <f t="shared" ca="1" si="4"/>
        <v>44996</v>
      </c>
      <c r="M186">
        <f t="shared" ca="1" si="5"/>
        <v>479</v>
      </c>
    </row>
    <row r="187" spans="1:13" x14ac:dyDescent="0.35">
      <c r="A187" t="s">
        <v>1627</v>
      </c>
      <c r="B187" t="s">
        <v>571</v>
      </c>
      <c r="C187" t="s">
        <v>574</v>
      </c>
      <c r="D187" t="s">
        <v>4</v>
      </c>
      <c r="E187" s="2">
        <v>44519</v>
      </c>
      <c r="F187" s="2">
        <v>44641</v>
      </c>
      <c r="G187" t="s">
        <v>21</v>
      </c>
      <c r="H187" t="s">
        <v>573</v>
      </c>
      <c r="I187" t="s">
        <v>26</v>
      </c>
      <c r="J187" t="s">
        <v>26</v>
      </c>
      <c r="K187" t="s">
        <v>572</v>
      </c>
      <c r="L187" s="2">
        <f t="shared" ca="1" si="4"/>
        <v>44996</v>
      </c>
      <c r="M187">
        <f t="shared" ca="1" si="5"/>
        <v>477</v>
      </c>
    </row>
    <row r="188" spans="1:13" x14ac:dyDescent="0.35">
      <c r="A188" t="s">
        <v>1627</v>
      </c>
      <c r="B188" t="s">
        <v>575</v>
      </c>
      <c r="C188" t="s">
        <v>30</v>
      </c>
      <c r="D188" t="s">
        <v>4</v>
      </c>
      <c r="E188" s="2">
        <v>44522</v>
      </c>
      <c r="F188" s="2">
        <v>44572</v>
      </c>
      <c r="G188" t="s">
        <v>21</v>
      </c>
      <c r="H188" t="s">
        <v>577</v>
      </c>
      <c r="I188" t="s">
        <v>26</v>
      </c>
      <c r="J188" t="s">
        <v>26</v>
      </c>
      <c r="K188" t="s">
        <v>576</v>
      </c>
      <c r="L188" s="2">
        <f t="shared" ca="1" si="4"/>
        <v>44996</v>
      </c>
      <c r="M188">
        <f t="shared" ca="1" si="5"/>
        <v>474</v>
      </c>
    </row>
    <row r="189" spans="1:13" x14ac:dyDescent="0.35">
      <c r="A189" t="s">
        <v>1627</v>
      </c>
      <c r="B189" t="s">
        <v>578</v>
      </c>
      <c r="C189" t="s">
        <v>10</v>
      </c>
      <c r="D189" t="s">
        <v>4</v>
      </c>
      <c r="E189" s="2">
        <v>44533</v>
      </c>
      <c r="F189" s="2">
        <v>44533</v>
      </c>
      <c r="G189" t="s">
        <v>21</v>
      </c>
      <c r="H189" t="s">
        <v>580</v>
      </c>
      <c r="I189" t="s">
        <v>26</v>
      </c>
      <c r="J189" t="s">
        <v>26</v>
      </c>
      <c r="K189" t="s">
        <v>579</v>
      </c>
      <c r="L189" s="2">
        <f t="shared" ca="1" si="4"/>
        <v>44996</v>
      </c>
      <c r="M189">
        <f t="shared" ca="1" si="5"/>
        <v>463</v>
      </c>
    </row>
    <row r="190" spans="1:13" x14ac:dyDescent="0.35">
      <c r="A190" t="s">
        <v>1627</v>
      </c>
      <c r="B190" t="s">
        <v>581</v>
      </c>
      <c r="C190" t="s">
        <v>30</v>
      </c>
      <c r="D190" t="s">
        <v>4</v>
      </c>
      <c r="E190" s="2">
        <v>44554</v>
      </c>
      <c r="F190" s="2">
        <v>44554</v>
      </c>
      <c r="G190" t="s">
        <v>21</v>
      </c>
      <c r="H190" t="s">
        <v>583</v>
      </c>
      <c r="I190" t="s">
        <v>26</v>
      </c>
      <c r="J190" t="s">
        <v>26</v>
      </c>
      <c r="K190" t="s">
        <v>582</v>
      </c>
      <c r="L190" s="2">
        <f t="shared" ca="1" si="4"/>
        <v>44996</v>
      </c>
      <c r="M190">
        <f t="shared" ca="1" si="5"/>
        <v>442</v>
      </c>
    </row>
    <row r="191" spans="1:13" x14ac:dyDescent="0.35">
      <c r="A191" t="s">
        <v>1627</v>
      </c>
      <c r="B191" t="s">
        <v>584</v>
      </c>
      <c r="C191" t="s">
        <v>14</v>
      </c>
      <c r="D191" t="s">
        <v>4</v>
      </c>
      <c r="E191" s="2">
        <v>44575</v>
      </c>
      <c r="F191" s="2">
        <v>44575</v>
      </c>
      <c r="G191" t="s">
        <v>21</v>
      </c>
      <c r="H191" t="s">
        <v>586</v>
      </c>
      <c r="I191" t="s">
        <v>26</v>
      </c>
      <c r="J191" t="s">
        <v>26</v>
      </c>
      <c r="K191" t="s">
        <v>585</v>
      </c>
      <c r="L191" s="2">
        <f t="shared" ca="1" si="4"/>
        <v>44996</v>
      </c>
      <c r="M191">
        <f t="shared" ca="1" si="5"/>
        <v>421</v>
      </c>
    </row>
    <row r="192" spans="1:13" x14ac:dyDescent="0.35">
      <c r="A192" t="s">
        <v>1627</v>
      </c>
      <c r="B192" t="s">
        <v>587</v>
      </c>
      <c r="C192" t="s">
        <v>30</v>
      </c>
      <c r="D192" t="s">
        <v>4</v>
      </c>
      <c r="E192" s="2">
        <v>44593</v>
      </c>
      <c r="F192" s="2">
        <v>44593</v>
      </c>
      <c r="G192" t="s">
        <v>21</v>
      </c>
      <c r="H192" t="s">
        <v>589</v>
      </c>
      <c r="I192" t="s">
        <v>26</v>
      </c>
      <c r="J192" t="s">
        <v>26</v>
      </c>
      <c r="K192" t="s">
        <v>588</v>
      </c>
      <c r="L192" s="2">
        <f t="shared" ca="1" si="4"/>
        <v>44996</v>
      </c>
      <c r="M192">
        <f t="shared" ca="1" si="5"/>
        <v>403</v>
      </c>
    </row>
    <row r="193" spans="1:13" x14ac:dyDescent="0.35">
      <c r="A193" t="s">
        <v>1627</v>
      </c>
      <c r="B193" t="s">
        <v>590</v>
      </c>
      <c r="C193" t="s">
        <v>48</v>
      </c>
      <c r="D193" t="s">
        <v>4</v>
      </c>
      <c r="E193" s="2">
        <v>44595</v>
      </c>
      <c r="F193" s="2">
        <v>44595</v>
      </c>
      <c r="G193" t="s">
        <v>5</v>
      </c>
      <c r="H193" t="s">
        <v>592</v>
      </c>
      <c r="I193" t="s">
        <v>26</v>
      </c>
      <c r="J193" t="s">
        <v>26</v>
      </c>
      <c r="K193" t="s">
        <v>591</v>
      </c>
      <c r="L193" s="2">
        <f t="shared" ca="1" si="4"/>
        <v>44996</v>
      </c>
      <c r="M193">
        <f t="shared" ca="1" si="5"/>
        <v>401</v>
      </c>
    </row>
    <row r="194" spans="1:13" x14ac:dyDescent="0.35">
      <c r="A194" t="s">
        <v>1627</v>
      </c>
      <c r="B194" t="s">
        <v>593</v>
      </c>
      <c r="C194" t="s">
        <v>38</v>
      </c>
      <c r="D194" t="s">
        <v>4</v>
      </c>
      <c r="E194" s="2">
        <v>44605</v>
      </c>
      <c r="F194" s="2">
        <v>44694</v>
      </c>
      <c r="G194" t="s">
        <v>21</v>
      </c>
      <c r="H194" t="s">
        <v>594</v>
      </c>
      <c r="I194" t="s">
        <v>26</v>
      </c>
      <c r="J194" t="s">
        <v>26</v>
      </c>
      <c r="K194" t="s">
        <v>26</v>
      </c>
      <c r="L194" s="2">
        <f t="shared" ca="1" si="4"/>
        <v>44996</v>
      </c>
      <c r="M194">
        <f t="shared" ca="1" si="5"/>
        <v>391</v>
      </c>
    </row>
    <row r="195" spans="1:13" x14ac:dyDescent="0.35">
      <c r="A195" t="s">
        <v>1627</v>
      </c>
      <c r="B195" t="s">
        <v>595</v>
      </c>
      <c r="C195" t="s">
        <v>130</v>
      </c>
      <c r="D195" t="s">
        <v>4</v>
      </c>
      <c r="E195" s="2">
        <v>44623</v>
      </c>
      <c r="F195" s="2">
        <v>44642</v>
      </c>
      <c r="G195" t="s">
        <v>5</v>
      </c>
      <c r="H195" t="s">
        <v>597</v>
      </c>
      <c r="I195" t="s">
        <v>26</v>
      </c>
      <c r="J195" t="s">
        <v>26</v>
      </c>
      <c r="K195" t="s">
        <v>596</v>
      </c>
      <c r="L195" s="2">
        <f t="shared" ref="L195:L243" ca="1" si="6">TODAY()</f>
        <v>44996</v>
      </c>
      <c r="M195">
        <f t="shared" ref="M195:M243" ca="1" si="7">L195-E195</f>
        <v>373</v>
      </c>
    </row>
    <row r="196" spans="1:13" x14ac:dyDescent="0.35">
      <c r="A196" t="s">
        <v>1627</v>
      </c>
      <c r="B196" t="s">
        <v>598</v>
      </c>
      <c r="C196" t="s">
        <v>10</v>
      </c>
      <c r="D196" t="s">
        <v>4</v>
      </c>
      <c r="E196" s="2">
        <v>44630</v>
      </c>
      <c r="F196" s="2">
        <v>44721</v>
      </c>
      <c r="G196" t="s">
        <v>5</v>
      </c>
      <c r="H196" t="s">
        <v>600</v>
      </c>
      <c r="I196" t="s">
        <v>26</v>
      </c>
      <c r="J196" t="s">
        <v>26</v>
      </c>
      <c r="K196" t="s">
        <v>599</v>
      </c>
      <c r="L196" s="2">
        <f t="shared" ca="1" si="6"/>
        <v>44996</v>
      </c>
      <c r="M196">
        <f t="shared" ca="1" si="7"/>
        <v>366</v>
      </c>
    </row>
    <row r="197" spans="1:13" x14ac:dyDescent="0.35">
      <c r="A197" t="s">
        <v>1627</v>
      </c>
      <c r="B197" t="s">
        <v>601</v>
      </c>
      <c r="C197" t="s">
        <v>10</v>
      </c>
      <c r="D197" t="s">
        <v>4</v>
      </c>
      <c r="E197" s="2">
        <v>44644</v>
      </c>
      <c r="F197" s="2">
        <v>44645</v>
      </c>
      <c r="G197" t="s">
        <v>5</v>
      </c>
      <c r="H197" t="s">
        <v>603</v>
      </c>
      <c r="I197" t="s">
        <v>26</v>
      </c>
      <c r="J197" t="s">
        <v>26</v>
      </c>
      <c r="K197" t="s">
        <v>602</v>
      </c>
      <c r="L197" s="2">
        <f t="shared" ca="1" si="6"/>
        <v>44996</v>
      </c>
      <c r="M197">
        <f t="shared" ca="1" si="7"/>
        <v>352</v>
      </c>
    </row>
    <row r="198" spans="1:13" x14ac:dyDescent="0.35">
      <c r="A198" t="s">
        <v>1627</v>
      </c>
      <c r="B198" t="s">
        <v>604</v>
      </c>
      <c r="C198" t="s">
        <v>73</v>
      </c>
      <c r="D198" t="s">
        <v>4</v>
      </c>
      <c r="E198" s="2">
        <v>44644</v>
      </c>
      <c r="F198" s="2">
        <v>44663</v>
      </c>
      <c r="G198" t="s">
        <v>21</v>
      </c>
      <c r="H198" t="s">
        <v>606</v>
      </c>
      <c r="I198" t="s">
        <v>26</v>
      </c>
      <c r="J198" t="s">
        <v>26</v>
      </c>
      <c r="K198" t="s">
        <v>605</v>
      </c>
      <c r="L198" s="2">
        <f t="shared" ca="1" si="6"/>
        <v>44996</v>
      </c>
      <c r="M198">
        <f t="shared" ca="1" si="7"/>
        <v>352</v>
      </c>
    </row>
    <row r="199" spans="1:13" x14ac:dyDescent="0.35">
      <c r="A199" t="s">
        <v>1627</v>
      </c>
      <c r="B199" t="s">
        <v>607</v>
      </c>
      <c r="C199" t="s">
        <v>34</v>
      </c>
      <c r="D199" t="s">
        <v>4</v>
      </c>
      <c r="E199" s="2">
        <v>44652</v>
      </c>
      <c r="F199" s="2">
        <v>44672</v>
      </c>
      <c r="G199" t="s">
        <v>21</v>
      </c>
      <c r="H199" t="s">
        <v>609</v>
      </c>
      <c r="I199" t="s">
        <v>26</v>
      </c>
      <c r="J199" t="s">
        <v>26</v>
      </c>
      <c r="K199" t="s">
        <v>608</v>
      </c>
      <c r="L199" s="2">
        <f t="shared" ca="1" si="6"/>
        <v>44996</v>
      </c>
      <c r="M199">
        <f t="shared" ca="1" si="7"/>
        <v>344</v>
      </c>
    </row>
    <row r="200" spans="1:13" x14ac:dyDescent="0.35">
      <c r="A200" t="s">
        <v>1628</v>
      </c>
      <c r="B200" t="s">
        <v>610</v>
      </c>
      <c r="C200" t="s">
        <v>613</v>
      </c>
      <c r="D200" t="s">
        <v>4</v>
      </c>
      <c r="E200" s="2">
        <v>43784</v>
      </c>
      <c r="F200" s="2">
        <v>44178</v>
      </c>
      <c r="G200" t="s">
        <v>5</v>
      </c>
      <c r="H200" t="s">
        <v>612</v>
      </c>
      <c r="I200" t="s">
        <v>26</v>
      </c>
      <c r="J200" t="s">
        <v>26</v>
      </c>
      <c r="K200" t="s">
        <v>611</v>
      </c>
      <c r="L200" s="2">
        <f t="shared" ca="1" si="6"/>
        <v>44996</v>
      </c>
      <c r="M200">
        <f t="shared" ca="1" si="7"/>
        <v>1212</v>
      </c>
    </row>
    <row r="201" spans="1:13" x14ac:dyDescent="0.35">
      <c r="A201" t="s">
        <v>1628</v>
      </c>
      <c r="B201" t="s">
        <v>614</v>
      </c>
      <c r="C201" t="s">
        <v>613</v>
      </c>
      <c r="D201" t="s">
        <v>4</v>
      </c>
      <c r="E201" s="2">
        <v>43791</v>
      </c>
      <c r="F201" s="2">
        <v>44351</v>
      </c>
      <c r="G201" t="s">
        <v>5</v>
      </c>
      <c r="H201" t="s">
        <v>616</v>
      </c>
      <c r="I201" t="s">
        <v>26</v>
      </c>
      <c r="J201" t="s">
        <v>872</v>
      </c>
      <c r="K201" t="s">
        <v>615</v>
      </c>
      <c r="L201" s="2">
        <f t="shared" ca="1" si="6"/>
        <v>44996</v>
      </c>
      <c r="M201">
        <f t="shared" ca="1" si="7"/>
        <v>1205</v>
      </c>
    </row>
    <row r="202" spans="1:13" x14ac:dyDescent="0.35">
      <c r="A202" t="s">
        <v>1628</v>
      </c>
      <c r="B202" t="s">
        <v>617</v>
      </c>
      <c r="C202" t="s">
        <v>102</v>
      </c>
      <c r="D202" t="s">
        <v>4</v>
      </c>
      <c r="E202" s="2">
        <v>43868</v>
      </c>
      <c r="F202" s="2">
        <v>44425</v>
      </c>
      <c r="G202" t="s">
        <v>895</v>
      </c>
      <c r="H202" t="s">
        <v>619</v>
      </c>
      <c r="I202" t="s">
        <v>26</v>
      </c>
      <c r="J202" t="s">
        <v>26</v>
      </c>
      <c r="K202" t="s">
        <v>618</v>
      </c>
      <c r="L202" s="2">
        <f t="shared" ca="1" si="6"/>
        <v>44996</v>
      </c>
      <c r="M202">
        <f t="shared" ca="1" si="7"/>
        <v>1128</v>
      </c>
    </row>
    <row r="203" spans="1:13" x14ac:dyDescent="0.35">
      <c r="A203" t="s">
        <v>1628</v>
      </c>
      <c r="B203" t="s">
        <v>620</v>
      </c>
      <c r="C203" t="s">
        <v>6</v>
      </c>
      <c r="D203" t="s">
        <v>4</v>
      </c>
      <c r="E203" s="2">
        <v>44055</v>
      </c>
      <c r="F203" s="2">
        <v>44055</v>
      </c>
      <c r="G203" t="s">
        <v>61</v>
      </c>
      <c r="H203" t="s">
        <v>622</v>
      </c>
      <c r="I203" t="s">
        <v>26</v>
      </c>
      <c r="J203" t="s">
        <v>873</v>
      </c>
      <c r="K203" t="s">
        <v>621</v>
      </c>
      <c r="L203" s="2">
        <f t="shared" ca="1" si="6"/>
        <v>44996</v>
      </c>
      <c r="M203">
        <f t="shared" ca="1" si="7"/>
        <v>941</v>
      </c>
    </row>
    <row r="204" spans="1:13" x14ac:dyDescent="0.35">
      <c r="A204" t="s">
        <v>1628</v>
      </c>
      <c r="B204" t="s">
        <v>623</v>
      </c>
      <c r="C204" t="s">
        <v>14</v>
      </c>
      <c r="D204" t="s">
        <v>4</v>
      </c>
      <c r="E204" s="2">
        <v>44070</v>
      </c>
      <c r="F204" s="2">
        <v>44070</v>
      </c>
      <c r="G204" t="s">
        <v>61</v>
      </c>
      <c r="H204" t="s">
        <v>625</v>
      </c>
      <c r="I204" t="s">
        <v>26</v>
      </c>
      <c r="J204" t="s">
        <v>874</v>
      </c>
      <c r="K204" t="s">
        <v>624</v>
      </c>
      <c r="L204" s="2">
        <f t="shared" ca="1" si="6"/>
        <v>44996</v>
      </c>
      <c r="M204">
        <f t="shared" ca="1" si="7"/>
        <v>926</v>
      </c>
    </row>
    <row r="205" spans="1:13" x14ac:dyDescent="0.35">
      <c r="A205" t="s">
        <v>1628</v>
      </c>
      <c r="B205" t="s">
        <v>626</v>
      </c>
      <c r="C205" t="s">
        <v>111</v>
      </c>
      <c r="D205" t="s">
        <v>4</v>
      </c>
      <c r="E205" s="2">
        <v>44165</v>
      </c>
      <c r="F205" s="2">
        <v>44434</v>
      </c>
      <c r="G205" t="s">
        <v>895</v>
      </c>
      <c r="H205" t="s">
        <v>628</v>
      </c>
      <c r="I205" t="s">
        <v>26</v>
      </c>
      <c r="J205" t="s">
        <v>26</v>
      </c>
      <c r="K205" t="s">
        <v>627</v>
      </c>
      <c r="L205" s="2">
        <f t="shared" ca="1" si="6"/>
        <v>44996</v>
      </c>
      <c r="M205">
        <f t="shared" ca="1" si="7"/>
        <v>831</v>
      </c>
    </row>
    <row r="206" spans="1:13" x14ac:dyDescent="0.35">
      <c r="A206" t="s">
        <v>1628</v>
      </c>
      <c r="B206" t="s">
        <v>420</v>
      </c>
      <c r="C206" t="s">
        <v>6</v>
      </c>
      <c r="D206" t="s">
        <v>4</v>
      </c>
      <c r="E206" s="2">
        <v>44253</v>
      </c>
      <c r="F206" s="2">
        <v>44253</v>
      </c>
      <c r="G206" t="s">
        <v>5</v>
      </c>
      <c r="H206" t="s">
        <v>422</v>
      </c>
      <c r="I206" t="s">
        <v>26</v>
      </c>
      <c r="J206" t="s">
        <v>875</v>
      </c>
      <c r="K206" t="s">
        <v>421</v>
      </c>
      <c r="L206" s="2">
        <f t="shared" ca="1" si="6"/>
        <v>44996</v>
      </c>
      <c r="M206">
        <f t="shared" ca="1" si="7"/>
        <v>743</v>
      </c>
    </row>
    <row r="207" spans="1:13" x14ac:dyDescent="0.35">
      <c r="A207" t="s">
        <v>1628</v>
      </c>
      <c r="B207" t="s">
        <v>629</v>
      </c>
      <c r="C207" t="s">
        <v>111</v>
      </c>
      <c r="D207" t="s">
        <v>4</v>
      </c>
      <c r="E207" s="2">
        <v>44333</v>
      </c>
      <c r="F207" s="2">
        <v>44341</v>
      </c>
      <c r="G207" t="s">
        <v>5</v>
      </c>
      <c r="H207" t="s">
        <v>631</v>
      </c>
      <c r="I207" t="s">
        <v>26</v>
      </c>
      <c r="J207" t="s">
        <v>876</v>
      </c>
      <c r="K207" t="s">
        <v>630</v>
      </c>
      <c r="L207" s="2">
        <f t="shared" ca="1" si="6"/>
        <v>44996</v>
      </c>
      <c r="M207">
        <f t="shared" ca="1" si="7"/>
        <v>663</v>
      </c>
    </row>
    <row r="208" spans="1:13" x14ac:dyDescent="0.35">
      <c r="A208" t="s">
        <v>1628</v>
      </c>
      <c r="B208" t="s">
        <v>632</v>
      </c>
      <c r="C208" t="s">
        <v>30</v>
      </c>
      <c r="D208" t="s">
        <v>4</v>
      </c>
      <c r="E208" s="2">
        <v>44350</v>
      </c>
      <c r="F208" s="2">
        <v>44350</v>
      </c>
      <c r="G208" t="s">
        <v>5</v>
      </c>
      <c r="H208" t="s">
        <v>634</v>
      </c>
      <c r="I208" t="s">
        <v>26</v>
      </c>
      <c r="J208" t="s">
        <v>877</v>
      </c>
      <c r="K208" t="s">
        <v>633</v>
      </c>
      <c r="L208" s="2">
        <f t="shared" ca="1" si="6"/>
        <v>44996</v>
      </c>
      <c r="M208">
        <f t="shared" ca="1" si="7"/>
        <v>646</v>
      </c>
    </row>
    <row r="209" spans="1:13" x14ac:dyDescent="0.35">
      <c r="A209" t="s">
        <v>1628</v>
      </c>
      <c r="B209" t="s">
        <v>635</v>
      </c>
      <c r="C209" t="s">
        <v>6</v>
      </c>
      <c r="D209" t="s">
        <v>4</v>
      </c>
      <c r="E209" s="2">
        <v>44372</v>
      </c>
      <c r="F209" s="2">
        <v>44383</v>
      </c>
      <c r="G209" t="s">
        <v>5</v>
      </c>
      <c r="H209" t="s">
        <v>637</v>
      </c>
      <c r="I209" t="s">
        <v>26</v>
      </c>
      <c r="J209" t="s">
        <v>878</v>
      </c>
      <c r="K209" t="s">
        <v>636</v>
      </c>
      <c r="L209" s="2">
        <f t="shared" ca="1" si="6"/>
        <v>44996</v>
      </c>
      <c r="M209">
        <f t="shared" ca="1" si="7"/>
        <v>624</v>
      </c>
    </row>
    <row r="210" spans="1:13" x14ac:dyDescent="0.35">
      <c r="A210" t="s">
        <v>1628</v>
      </c>
      <c r="B210" t="s">
        <v>638</v>
      </c>
      <c r="C210" t="s">
        <v>73</v>
      </c>
      <c r="D210" t="s">
        <v>4</v>
      </c>
      <c r="E210" s="2">
        <v>44405</v>
      </c>
      <c r="F210" s="2">
        <v>44658</v>
      </c>
      <c r="G210" t="s">
        <v>5</v>
      </c>
      <c r="H210" t="s">
        <v>640</v>
      </c>
      <c r="I210" t="s">
        <v>26</v>
      </c>
      <c r="J210" t="s">
        <v>758</v>
      </c>
      <c r="K210" t="s">
        <v>639</v>
      </c>
      <c r="L210" s="2">
        <f t="shared" ca="1" si="6"/>
        <v>44996</v>
      </c>
      <c r="M210">
        <f t="shared" ca="1" si="7"/>
        <v>591</v>
      </c>
    </row>
    <row r="211" spans="1:13" x14ac:dyDescent="0.35">
      <c r="A211" t="s">
        <v>1628</v>
      </c>
      <c r="B211" t="s">
        <v>641</v>
      </c>
      <c r="C211" t="s">
        <v>6</v>
      </c>
      <c r="D211" t="s">
        <v>4</v>
      </c>
      <c r="E211" s="2">
        <v>44411</v>
      </c>
      <c r="F211" s="2">
        <v>44424</v>
      </c>
      <c r="G211" t="s">
        <v>5</v>
      </c>
      <c r="H211" t="s">
        <v>643</v>
      </c>
      <c r="I211" t="s">
        <v>26</v>
      </c>
      <c r="J211" t="s">
        <v>879</v>
      </c>
      <c r="K211" t="s">
        <v>642</v>
      </c>
      <c r="L211" s="2">
        <f t="shared" ca="1" si="6"/>
        <v>44996</v>
      </c>
      <c r="M211">
        <f t="shared" ca="1" si="7"/>
        <v>585</v>
      </c>
    </row>
    <row r="212" spans="1:13" x14ac:dyDescent="0.35">
      <c r="A212" t="s">
        <v>1628</v>
      </c>
      <c r="B212" t="s">
        <v>644</v>
      </c>
      <c r="C212" t="s">
        <v>6</v>
      </c>
      <c r="D212" t="s">
        <v>4</v>
      </c>
      <c r="E212" s="2">
        <v>44413</v>
      </c>
      <c r="F212" s="2">
        <v>44635</v>
      </c>
      <c r="G212" t="s">
        <v>61</v>
      </c>
      <c r="H212" t="s">
        <v>646</v>
      </c>
      <c r="I212" t="s">
        <v>26</v>
      </c>
      <c r="J212" t="s">
        <v>26</v>
      </c>
      <c r="K212" t="s">
        <v>645</v>
      </c>
      <c r="L212" s="2">
        <f t="shared" ca="1" si="6"/>
        <v>44996</v>
      </c>
      <c r="M212">
        <f t="shared" ca="1" si="7"/>
        <v>583</v>
      </c>
    </row>
    <row r="213" spans="1:13" x14ac:dyDescent="0.35">
      <c r="A213" t="s">
        <v>1628</v>
      </c>
      <c r="B213" t="s">
        <v>647</v>
      </c>
      <c r="C213" t="s">
        <v>38</v>
      </c>
      <c r="D213" t="s">
        <v>4</v>
      </c>
      <c r="E213" s="2">
        <v>44418</v>
      </c>
      <c r="F213" s="2">
        <v>44586</v>
      </c>
      <c r="G213" t="s">
        <v>5</v>
      </c>
      <c r="H213" t="s">
        <v>649</v>
      </c>
      <c r="I213" t="s">
        <v>26</v>
      </c>
      <c r="J213" t="s">
        <v>880</v>
      </c>
      <c r="K213" t="s">
        <v>648</v>
      </c>
      <c r="L213" s="2">
        <f t="shared" ca="1" si="6"/>
        <v>44996</v>
      </c>
      <c r="M213">
        <f t="shared" ca="1" si="7"/>
        <v>578</v>
      </c>
    </row>
    <row r="214" spans="1:13" x14ac:dyDescent="0.35">
      <c r="A214" t="s">
        <v>1628</v>
      </c>
      <c r="B214" t="s">
        <v>653</v>
      </c>
      <c r="C214" t="s">
        <v>14</v>
      </c>
      <c r="D214" t="s">
        <v>4</v>
      </c>
      <c r="E214" s="2">
        <v>44420</v>
      </c>
      <c r="F214" s="2">
        <v>44433</v>
      </c>
      <c r="G214" t="s">
        <v>5</v>
      </c>
      <c r="H214" t="s">
        <v>655</v>
      </c>
      <c r="I214" t="s">
        <v>26</v>
      </c>
      <c r="J214" t="s">
        <v>881</v>
      </c>
      <c r="K214" t="s">
        <v>654</v>
      </c>
      <c r="L214" s="2">
        <f t="shared" ca="1" si="6"/>
        <v>44996</v>
      </c>
      <c r="M214">
        <f t="shared" ca="1" si="7"/>
        <v>576</v>
      </c>
    </row>
    <row r="215" spans="1:13" x14ac:dyDescent="0.35">
      <c r="A215" t="s">
        <v>1628</v>
      </c>
      <c r="B215" t="s">
        <v>650</v>
      </c>
      <c r="C215" t="s">
        <v>73</v>
      </c>
      <c r="D215" t="s">
        <v>4</v>
      </c>
      <c r="E215" s="2">
        <v>44420</v>
      </c>
      <c r="F215" s="2">
        <v>44498</v>
      </c>
      <c r="G215" t="s">
        <v>61</v>
      </c>
      <c r="H215" t="s">
        <v>652</v>
      </c>
      <c r="I215" t="s">
        <v>26</v>
      </c>
      <c r="J215" t="s">
        <v>882</v>
      </c>
      <c r="K215" t="s">
        <v>651</v>
      </c>
      <c r="L215" s="2">
        <f t="shared" ca="1" si="6"/>
        <v>44996</v>
      </c>
      <c r="M215">
        <f t="shared" ca="1" si="7"/>
        <v>576</v>
      </c>
    </row>
    <row r="216" spans="1:13" x14ac:dyDescent="0.35">
      <c r="A216" t="s">
        <v>1628</v>
      </c>
      <c r="B216" t="s">
        <v>656</v>
      </c>
      <c r="C216" t="s">
        <v>111</v>
      </c>
      <c r="D216" t="s">
        <v>4</v>
      </c>
      <c r="E216" s="2">
        <v>44435</v>
      </c>
      <c r="F216" s="2">
        <v>44435</v>
      </c>
      <c r="G216" t="s">
        <v>21</v>
      </c>
      <c r="H216" t="s">
        <v>658</v>
      </c>
      <c r="I216" t="s">
        <v>883</v>
      </c>
      <c r="J216" t="s">
        <v>884</v>
      </c>
      <c r="K216" t="s">
        <v>657</v>
      </c>
      <c r="L216" s="2">
        <f t="shared" ca="1" si="6"/>
        <v>44996</v>
      </c>
      <c r="M216">
        <f t="shared" ca="1" si="7"/>
        <v>561</v>
      </c>
    </row>
    <row r="217" spans="1:13" x14ac:dyDescent="0.35">
      <c r="A217" t="s">
        <v>1628</v>
      </c>
      <c r="B217" t="s">
        <v>659</v>
      </c>
      <c r="C217" t="s">
        <v>6</v>
      </c>
      <c r="D217" t="s">
        <v>4</v>
      </c>
      <c r="E217" s="2">
        <v>44440</v>
      </c>
      <c r="F217" s="2">
        <v>44454</v>
      </c>
      <c r="G217" t="s">
        <v>69</v>
      </c>
      <c r="H217" t="s">
        <v>661</v>
      </c>
      <c r="I217" t="s">
        <v>26</v>
      </c>
      <c r="J217" t="s">
        <v>885</v>
      </c>
      <c r="K217" t="s">
        <v>660</v>
      </c>
      <c r="L217" s="2">
        <f t="shared" ca="1" si="6"/>
        <v>44996</v>
      </c>
      <c r="M217">
        <f t="shared" ca="1" si="7"/>
        <v>556</v>
      </c>
    </row>
    <row r="218" spans="1:13" x14ac:dyDescent="0.35">
      <c r="A218" t="s">
        <v>1628</v>
      </c>
      <c r="B218" t="s">
        <v>662</v>
      </c>
      <c r="C218" t="s">
        <v>48</v>
      </c>
      <c r="D218" t="s">
        <v>4</v>
      </c>
      <c r="E218" s="2">
        <v>44453</v>
      </c>
      <c r="F218" s="2">
        <v>44453</v>
      </c>
      <c r="G218" t="s">
        <v>98</v>
      </c>
      <c r="H218" t="s">
        <v>664</v>
      </c>
      <c r="I218" t="s">
        <v>26</v>
      </c>
      <c r="J218" t="s">
        <v>886</v>
      </c>
      <c r="K218" t="s">
        <v>663</v>
      </c>
      <c r="L218" s="2">
        <f t="shared" ca="1" si="6"/>
        <v>44996</v>
      </c>
      <c r="M218">
        <f t="shared" ca="1" si="7"/>
        <v>543</v>
      </c>
    </row>
    <row r="219" spans="1:13" x14ac:dyDescent="0.35">
      <c r="A219" t="s">
        <v>1628</v>
      </c>
      <c r="B219" t="s">
        <v>665</v>
      </c>
      <c r="C219" t="s">
        <v>10</v>
      </c>
      <c r="D219" t="s">
        <v>4</v>
      </c>
      <c r="E219" s="2">
        <v>44455</v>
      </c>
      <c r="F219" s="2">
        <v>44461</v>
      </c>
      <c r="G219" t="s">
        <v>5</v>
      </c>
      <c r="H219" t="s">
        <v>667</v>
      </c>
      <c r="I219" t="s">
        <v>26</v>
      </c>
      <c r="J219" t="s">
        <v>887</v>
      </c>
      <c r="K219" t="s">
        <v>666</v>
      </c>
      <c r="L219" s="2">
        <f t="shared" ca="1" si="6"/>
        <v>44996</v>
      </c>
      <c r="M219">
        <f t="shared" ca="1" si="7"/>
        <v>541</v>
      </c>
    </row>
    <row r="220" spans="1:13" x14ac:dyDescent="0.35">
      <c r="A220" t="s">
        <v>1628</v>
      </c>
      <c r="B220" t="s">
        <v>668</v>
      </c>
      <c r="C220" t="s">
        <v>6</v>
      </c>
      <c r="D220" t="s">
        <v>4</v>
      </c>
      <c r="E220" s="2">
        <v>44462</v>
      </c>
      <c r="F220" s="2">
        <v>44539</v>
      </c>
      <c r="G220" t="s">
        <v>5</v>
      </c>
      <c r="H220" t="s">
        <v>670</v>
      </c>
      <c r="I220" t="s">
        <v>26</v>
      </c>
      <c r="J220" t="s">
        <v>888</v>
      </c>
      <c r="K220" t="s">
        <v>669</v>
      </c>
      <c r="L220" s="2">
        <f t="shared" ca="1" si="6"/>
        <v>44996</v>
      </c>
      <c r="M220">
        <f t="shared" ca="1" si="7"/>
        <v>534</v>
      </c>
    </row>
    <row r="221" spans="1:13" x14ac:dyDescent="0.35">
      <c r="A221" t="s">
        <v>1628</v>
      </c>
      <c r="B221" t="s">
        <v>671</v>
      </c>
      <c r="C221" t="s">
        <v>111</v>
      </c>
      <c r="D221" t="s">
        <v>4</v>
      </c>
      <c r="E221" s="2">
        <v>44468</v>
      </c>
      <c r="F221" s="2">
        <v>44468</v>
      </c>
      <c r="G221" t="s">
        <v>61</v>
      </c>
      <c r="H221" t="s">
        <v>673</v>
      </c>
      <c r="I221" t="s">
        <v>26</v>
      </c>
      <c r="J221" t="s">
        <v>889</v>
      </c>
      <c r="K221" t="s">
        <v>672</v>
      </c>
      <c r="L221" s="2">
        <f t="shared" ca="1" si="6"/>
        <v>44996</v>
      </c>
      <c r="M221">
        <f t="shared" ca="1" si="7"/>
        <v>528</v>
      </c>
    </row>
    <row r="222" spans="1:13" x14ac:dyDescent="0.35">
      <c r="A222" t="s">
        <v>1628</v>
      </c>
      <c r="B222" t="s">
        <v>674</v>
      </c>
      <c r="C222" t="s">
        <v>38</v>
      </c>
      <c r="D222" t="s">
        <v>4</v>
      </c>
      <c r="E222" s="2">
        <v>44473</v>
      </c>
      <c r="F222" s="2">
        <v>44524</v>
      </c>
      <c r="G222" t="s">
        <v>5</v>
      </c>
      <c r="H222" t="s">
        <v>676</v>
      </c>
      <c r="I222" t="s">
        <v>26</v>
      </c>
      <c r="J222" t="s">
        <v>890</v>
      </c>
      <c r="K222" t="s">
        <v>675</v>
      </c>
      <c r="L222" s="2">
        <f t="shared" ca="1" si="6"/>
        <v>44996</v>
      </c>
      <c r="M222">
        <f t="shared" ca="1" si="7"/>
        <v>523</v>
      </c>
    </row>
    <row r="223" spans="1:13" x14ac:dyDescent="0.35">
      <c r="A223" t="s">
        <v>1628</v>
      </c>
      <c r="B223" t="s">
        <v>677</v>
      </c>
      <c r="C223" t="s">
        <v>102</v>
      </c>
      <c r="D223" t="s">
        <v>4</v>
      </c>
      <c r="E223" s="2">
        <v>44487</v>
      </c>
      <c r="F223" s="2">
        <v>44490</v>
      </c>
      <c r="G223" t="s">
        <v>5</v>
      </c>
      <c r="H223" t="s">
        <v>679</v>
      </c>
      <c r="I223" t="s">
        <v>26</v>
      </c>
      <c r="J223" t="s">
        <v>891</v>
      </c>
      <c r="K223" t="s">
        <v>678</v>
      </c>
      <c r="L223" s="2">
        <f t="shared" ca="1" si="6"/>
        <v>44996</v>
      </c>
      <c r="M223">
        <f t="shared" ca="1" si="7"/>
        <v>509</v>
      </c>
    </row>
    <row r="224" spans="1:13" x14ac:dyDescent="0.35">
      <c r="A224" t="s">
        <v>1628</v>
      </c>
      <c r="B224" t="s">
        <v>680</v>
      </c>
      <c r="C224" t="s">
        <v>6</v>
      </c>
      <c r="D224" t="s">
        <v>4</v>
      </c>
      <c r="E224" s="2">
        <v>44539</v>
      </c>
      <c r="F224" s="2">
        <v>44539</v>
      </c>
      <c r="G224" t="s">
        <v>21</v>
      </c>
      <c r="H224" t="s">
        <v>682</v>
      </c>
      <c r="I224" t="s">
        <v>26</v>
      </c>
      <c r="J224" t="s">
        <v>799</v>
      </c>
      <c r="K224" t="s">
        <v>681</v>
      </c>
      <c r="L224" s="2">
        <f t="shared" ca="1" si="6"/>
        <v>44996</v>
      </c>
      <c r="M224">
        <f t="shared" ca="1" si="7"/>
        <v>457</v>
      </c>
    </row>
    <row r="225" spans="1:13" x14ac:dyDescent="0.35">
      <c r="A225" t="s">
        <v>1628</v>
      </c>
      <c r="B225" t="s">
        <v>683</v>
      </c>
      <c r="C225" t="s">
        <v>14</v>
      </c>
      <c r="D225" t="s">
        <v>4</v>
      </c>
      <c r="E225" s="2">
        <v>44572</v>
      </c>
      <c r="F225" s="2">
        <v>44606</v>
      </c>
      <c r="G225" t="s">
        <v>5</v>
      </c>
      <c r="H225" t="s">
        <v>685</v>
      </c>
      <c r="I225" t="s">
        <v>26</v>
      </c>
      <c r="J225" t="s">
        <v>892</v>
      </c>
      <c r="K225" t="s">
        <v>684</v>
      </c>
      <c r="L225" s="2">
        <f t="shared" ca="1" si="6"/>
        <v>44996</v>
      </c>
      <c r="M225">
        <f t="shared" ca="1" si="7"/>
        <v>424</v>
      </c>
    </row>
    <row r="226" spans="1:13" x14ac:dyDescent="0.35">
      <c r="A226" t="s">
        <v>1628</v>
      </c>
      <c r="B226" t="s">
        <v>686</v>
      </c>
      <c r="C226" t="s">
        <v>102</v>
      </c>
      <c r="D226" t="s">
        <v>4</v>
      </c>
      <c r="E226" s="2">
        <v>44599</v>
      </c>
      <c r="F226" s="2">
        <v>44617</v>
      </c>
      <c r="G226" t="s">
        <v>21</v>
      </c>
      <c r="H226" t="s">
        <v>688</v>
      </c>
      <c r="I226" t="s">
        <v>893</v>
      </c>
      <c r="J226" t="s">
        <v>894</v>
      </c>
      <c r="K226" t="s">
        <v>687</v>
      </c>
      <c r="L226" s="2">
        <f t="shared" ca="1" si="6"/>
        <v>44996</v>
      </c>
      <c r="M226">
        <f t="shared" ca="1" si="7"/>
        <v>397</v>
      </c>
    </row>
    <row r="227" spans="1:13" x14ac:dyDescent="0.35">
      <c r="A227" t="s">
        <v>1628</v>
      </c>
      <c r="B227" t="s">
        <v>692</v>
      </c>
      <c r="C227" t="s">
        <v>111</v>
      </c>
      <c r="D227" t="s">
        <v>4</v>
      </c>
      <c r="E227" s="2">
        <v>44628</v>
      </c>
      <c r="F227" s="2">
        <v>44635</v>
      </c>
      <c r="G227" t="s">
        <v>61</v>
      </c>
      <c r="H227" t="s">
        <v>694</v>
      </c>
      <c r="I227" t="s">
        <v>26</v>
      </c>
      <c r="J227" t="s">
        <v>26</v>
      </c>
      <c r="K227" t="s">
        <v>693</v>
      </c>
      <c r="L227" s="2">
        <f t="shared" ca="1" si="6"/>
        <v>44996</v>
      </c>
      <c r="M227">
        <f t="shared" ca="1" si="7"/>
        <v>368</v>
      </c>
    </row>
    <row r="228" spans="1:13" x14ac:dyDescent="0.35">
      <c r="A228" t="s">
        <v>1628</v>
      </c>
      <c r="B228" t="s">
        <v>689</v>
      </c>
      <c r="C228" t="s">
        <v>895</v>
      </c>
      <c r="D228" t="s">
        <v>4</v>
      </c>
      <c r="E228" s="2">
        <v>44628</v>
      </c>
      <c r="F228" s="2">
        <v>44629</v>
      </c>
      <c r="G228" t="s">
        <v>5</v>
      </c>
      <c r="H228" t="s">
        <v>691</v>
      </c>
      <c r="I228" t="s">
        <v>26</v>
      </c>
      <c r="J228" t="s">
        <v>26</v>
      </c>
      <c r="K228" t="s">
        <v>690</v>
      </c>
      <c r="L228" s="2">
        <f t="shared" ca="1" si="6"/>
        <v>44996</v>
      </c>
      <c r="M228">
        <f t="shared" ca="1" si="7"/>
        <v>368</v>
      </c>
    </row>
    <row r="229" spans="1:13" x14ac:dyDescent="0.35">
      <c r="A229" t="s">
        <v>1628</v>
      </c>
      <c r="B229" t="s">
        <v>695</v>
      </c>
      <c r="C229" t="s">
        <v>6</v>
      </c>
      <c r="D229" t="s">
        <v>4</v>
      </c>
      <c r="E229" s="2">
        <v>44651</v>
      </c>
      <c r="F229" s="2">
        <v>44691</v>
      </c>
      <c r="G229" t="s">
        <v>61</v>
      </c>
      <c r="H229" t="s">
        <v>697</v>
      </c>
      <c r="I229" t="s">
        <v>26</v>
      </c>
      <c r="J229" t="s">
        <v>26</v>
      </c>
      <c r="K229" t="s">
        <v>696</v>
      </c>
      <c r="L229" s="2">
        <f t="shared" ca="1" si="6"/>
        <v>44996</v>
      </c>
      <c r="M229">
        <f t="shared" ca="1" si="7"/>
        <v>345</v>
      </c>
    </row>
    <row r="230" spans="1:13" x14ac:dyDescent="0.35">
      <c r="A230" t="s">
        <v>1628</v>
      </c>
      <c r="B230" t="s">
        <v>698</v>
      </c>
      <c r="C230" t="s">
        <v>14</v>
      </c>
      <c r="D230" t="s">
        <v>4</v>
      </c>
      <c r="E230" s="2">
        <v>44656</v>
      </c>
      <c r="F230" s="2">
        <v>44670</v>
      </c>
      <c r="G230" t="s">
        <v>61</v>
      </c>
      <c r="H230" t="s">
        <v>700</v>
      </c>
      <c r="I230" t="s">
        <v>26</v>
      </c>
      <c r="J230" t="s">
        <v>26</v>
      </c>
      <c r="K230" t="s">
        <v>699</v>
      </c>
      <c r="L230" s="2">
        <f t="shared" ca="1" si="6"/>
        <v>44996</v>
      </c>
      <c r="M230">
        <f t="shared" ca="1" si="7"/>
        <v>340</v>
      </c>
    </row>
    <row r="231" spans="1:13" x14ac:dyDescent="0.35">
      <c r="A231" t="s">
        <v>1628</v>
      </c>
      <c r="B231" t="s">
        <v>701</v>
      </c>
      <c r="C231" t="s">
        <v>6</v>
      </c>
      <c r="D231" t="s">
        <v>4</v>
      </c>
      <c r="E231" s="2">
        <v>44662</v>
      </c>
      <c r="F231" s="2">
        <v>44662</v>
      </c>
      <c r="G231" t="s">
        <v>61</v>
      </c>
      <c r="H231" t="s">
        <v>703</v>
      </c>
      <c r="I231" t="s">
        <v>26</v>
      </c>
      <c r="J231" t="s">
        <v>26</v>
      </c>
      <c r="K231" t="s">
        <v>702</v>
      </c>
      <c r="L231" s="2">
        <f t="shared" ca="1" si="6"/>
        <v>44996</v>
      </c>
      <c r="M231">
        <f t="shared" ca="1" si="7"/>
        <v>334</v>
      </c>
    </row>
    <row r="232" spans="1:13" x14ac:dyDescent="0.35">
      <c r="A232" t="s">
        <v>1628</v>
      </c>
      <c r="B232" t="s">
        <v>704</v>
      </c>
      <c r="C232" t="s">
        <v>6</v>
      </c>
      <c r="D232" t="s">
        <v>4</v>
      </c>
      <c r="E232" s="2">
        <v>44670</v>
      </c>
      <c r="F232" s="2">
        <v>44693</v>
      </c>
      <c r="G232" t="s">
        <v>61</v>
      </c>
      <c r="H232" t="s">
        <v>706</v>
      </c>
      <c r="I232" t="s">
        <v>26</v>
      </c>
      <c r="J232" t="s">
        <v>26</v>
      </c>
      <c r="K232" t="s">
        <v>705</v>
      </c>
      <c r="L232" s="2">
        <f t="shared" ca="1" si="6"/>
        <v>44996</v>
      </c>
      <c r="M232">
        <f t="shared" ca="1" si="7"/>
        <v>326</v>
      </c>
    </row>
    <row r="233" spans="1:13" x14ac:dyDescent="0.35">
      <c r="A233" t="s">
        <v>1628</v>
      </c>
      <c r="B233" t="s">
        <v>707</v>
      </c>
      <c r="C233" t="s">
        <v>73</v>
      </c>
      <c r="D233" t="s">
        <v>4</v>
      </c>
      <c r="E233" s="2">
        <v>44671</v>
      </c>
      <c r="F233" s="2">
        <v>44680</v>
      </c>
      <c r="G233" t="s">
        <v>5</v>
      </c>
      <c r="H233" t="s">
        <v>709</v>
      </c>
      <c r="I233" t="s">
        <v>26</v>
      </c>
      <c r="J233" t="s">
        <v>26</v>
      </c>
      <c r="K233" t="s">
        <v>708</v>
      </c>
      <c r="L233" s="2">
        <f t="shared" ca="1" si="6"/>
        <v>44996</v>
      </c>
      <c r="M233">
        <f t="shared" ca="1" si="7"/>
        <v>325</v>
      </c>
    </row>
    <row r="234" spans="1:13" x14ac:dyDescent="0.35">
      <c r="A234" t="s">
        <v>1628</v>
      </c>
      <c r="B234" t="s">
        <v>710</v>
      </c>
      <c r="C234" t="s">
        <v>10</v>
      </c>
      <c r="D234" t="s">
        <v>4</v>
      </c>
      <c r="E234" s="2">
        <v>44679</v>
      </c>
      <c r="F234" s="2">
        <v>44679</v>
      </c>
      <c r="G234" t="s">
        <v>5</v>
      </c>
      <c r="H234" t="s">
        <v>712</v>
      </c>
      <c r="I234" t="s">
        <v>26</v>
      </c>
      <c r="J234" t="s">
        <v>799</v>
      </c>
      <c r="K234" t="s">
        <v>711</v>
      </c>
      <c r="L234" s="2">
        <f t="shared" ca="1" si="6"/>
        <v>44996</v>
      </c>
      <c r="M234">
        <f t="shared" ca="1" si="7"/>
        <v>317</v>
      </c>
    </row>
    <row r="235" spans="1:13" x14ac:dyDescent="0.35">
      <c r="A235" t="s">
        <v>1628</v>
      </c>
      <c r="B235" t="s">
        <v>713</v>
      </c>
      <c r="C235" t="s">
        <v>34</v>
      </c>
      <c r="D235" t="s">
        <v>4</v>
      </c>
      <c r="E235" s="2">
        <v>44686</v>
      </c>
      <c r="F235" s="2">
        <v>44686</v>
      </c>
      <c r="G235" t="s">
        <v>5</v>
      </c>
      <c r="H235" t="s">
        <v>715</v>
      </c>
      <c r="I235" t="s">
        <v>26</v>
      </c>
      <c r="J235" t="s">
        <v>768</v>
      </c>
      <c r="K235" t="s">
        <v>714</v>
      </c>
      <c r="L235" s="2">
        <f t="shared" ca="1" si="6"/>
        <v>44996</v>
      </c>
      <c r="M235">
        <f t="shared" ca="1" si="7"/>
        <v>310</v>
      </c>
    </row>
    <row r="236" spans="1:13" x14ac:dyDescent="0.35">
      <c r="A236" t="s">
        <v>1628</v>
      </c>
      <c r="B236" t="s">
        <v>716</v>
      </c>
      <c r="C236" t="s">
        <v>65</v>
      </c>
      <c r="D236" t="s">
        <v>4</v>
      </c>
      <c r="E236" s="2">
        <v>44686</v>
      </c>
      <c r="F236" s="2">
        <v>44728</v>
      </c>
      <c r="G236" t="s">
        <v>895</v>
      </c>
      <c r="H236" t="s">
        <v>718</v>
      </c>
      <c r="I236" t="s">
        <v>26</v>
      </c>
      <c r="J236" t="s">
        <v>26</v>
      </c>
      <c r="K236" t="s">
        <v>717</v>
      </c>
      <c r="L236" s="2">
        <f t="shared" ca="1" si="6"/>
        <v>44996</v>
      </c>
      <c r="M236">
        <f t="shared" ca="1" si="7"/>
        <v>310</v>
      </c>
    </row>
    <row r="237" spans="1:13" x14ac:dyDescent="0.35">
      <c r="A237" t="s">
        <v>1628</v>
      </c>
      <c r="B237" t="s">
        <v>719</v>
      </c>
      <c r="C237" t="s">
        <v>6</v>
      </c>
      <c r="D237" t="s">
        <v>4</v>
      </c>
      <c r="E237" s="2">
        <v>44699</v>
      </c>
      <c r="F237" s="2">
        <v>44699</v>
      </c>
      <c r="G237" t="s">
        <v>5</v>
      </c>
      <c r="H237" t="s">
        <v>721</v>
      </c>
      <c r="I237" t="s">
        <v>26</v>
      </c>
      <c r="J237" t="s">
        <v>768</v>
      </c>
      <c r="K237" t="s">
        <v>720</v>
      </c>
      <c r="L237" s="2">
        <f t="shared" ca="1" si="6"/>
        <v>44996</v>
      </c>
      <c r="M237">
        <f t="shared" ca="1" si="7"/>
        <v>297</v>
      </c>
    </row>
    <row r="238" spans="1:13" x14ac:dyDescent="0.35">
      <c r="A238" t="s">
        <v>1628</v>
      </c>
      <c r="B238" t="s">
        <v>722</v>
      </c>
      <c r="C238" t="s">
        <v>38</v>
      </c>
      <c r="D238" t="s">
        <v>4</v>
      </c>
      <c r="E238" s="2">
        <v>44704</v>
      </c>
      <c r="F238" s="2">
        <v>44712</v>
      </c>
      <c r="G238" t="s">
        <v>5</v>
      </c>
      <c r="H238" t="s">
        <v>724</v>
      </c>
      <c r="I238" t="s">
        <v>26</v>
      </c>
      <c r="J238" t="s">
        <v>769</v>
      </c>
      <c r="K238" t="s">
        <v>723</v>
      </c>
      <c r="L238" s="2">
        <f t="shared" ca="1" si="6"/>
        <v>44996</v>
      </c>
      <c r="M238">
        <f t="shared" ca="1" si="7"/>
        <v>292</v>
      </c>
    </row>
    <row r="239" spans="1:13" x14ac:dyDescent="0.35">
      <c r="A239" t="s">
        <v>1628</v>
      </c>
      <c r="B239" t="s">
        <v>725</v>
      </c>
      <c r="C239" t="s">
        <v>73</v>
      </c>
      <c r="D239" t="s">
        <v>4</v>
      </c>
      <c r="E239" s="2">
        <v>44705</v>
      </c>
      <c r="F239" s="2">
        <v>44706</v>
      </c>
      <c r="G239" t="s">
        <v>21</v>
      </c>
      <c r="H239" t="s">
        <v>727</v>
      </c>
      <c r="I239" t="s">
        <v>26</v>
      </c>
      <c r="J239" t="s">
        <v>769</v>
      </c>
      <c r="K239" t="s">
        <v>726</v>
      </c>
      <c r="L239" s="2">
        <f t="shared" ca="1" si="6"/>
        <v>44996</v>
      </c>
      <c r="M239">
        <f t="shared" ca="1" si="7"/>
        <v>291</v>
      </c>
    </row>
    <row r="240" spans="1:13" x14ac:dyDescent="0.35">
      <c r="A240" t="s">
        <v>1628</v>
      </c>
      <c r="B240" t="s">
        <v>728</v>
      </c>
      <c r="C240" t="s">
        <v>10</v>
      </c>
      <c r="D240" t="s">
        <v>4</v>
      </c>
      <c r="E240" s="2">
        <v>44711</v>
      </c>
      <c r="F240" s="2">
        <v>44711</v>
      </c>
      <c r="G240" t="s">
        <v>61</v>
      </c>
      <c r="H240" t="s">
        <v>730</v>
      </c>
      <c r="I240" t="s">
        <v>26</v>
      </c>
      <c r="J240" t="s">
        <v>769</v>
      </c>
      <c r="K240" t="s">
        <v>729</v>
      </c>
      <c r="L240" s="2">
        <f t="shared" ca="1" si="6"/>
        <v>44996</v>
      </c>
      <c r="M240">
        <f t="shared" ca="1" si="7"/>
        <v>285</v>
      </c>
    </row>
    <row r="241" spans="1:13" x14ac:dyDescent="0.35">
      <c r="A241" t="s">
        <v>1628</v>
      </c>
      <c r="B241" t="s">
        <v>731</v>
      </c>
      <c r="C241" t="s">
        <v>102</v>
      </c>
      <c r="D241" t="s">
        <v>4</v>
      </c>
      <c r="E241" s="2">
        <v>44712</v>
      </c>
      <c r="F241" s="2">
        <v>44720</v>
      </c>
      <c r="G241" t="s">
        <v>5</v>
      </c>
      <c r="H241" t="s">
        <v>733</v>
      </c>
      <c r="I241" t="s">
        <v>26</v>
      </c>
      <c r="J241" t="s">
        <v>26</v>
      </c>
      <c r="K241" t="s">
        <v>732</v>
      </c>
      <c r="L241" s="2">
        <f t="shared" ca="1" si="6"/>
        <v>44996</v>
      </c>
      <c r="M241">
        <f t="shared" ca="1" si="7"/>
        <v>284</v>
      </c>
    </row>
    <row r="242" spans="1:13" x14ac:dyDescent="0.35">
      <c r="A242" t="s">
        <v>1628</v>
      </c>
      <c r="B242" t="s">
        <v>734</v>
      </c>
      <c r="C242" t="s">
        <v>73</v>
      </c>
      <c r="D242" t="s">
        <v>4</v>
      </c>
      <c r="E242" s="2">
        <v>44718</v>
      </c>
      <c r="F242" s="2">
        <v>44720</v>
      </c>
      <c r="G242" t="s">
        <v>5</v>
      </c>
      <c r="H242" t="s">
        <v>736</v>
      </c>
      <c r="I242" t="s">
        <v>26</v>
      </c>
      <c r="J242" t="s">
        <v>769</v>
      </c>
      <c r="K242" t="s">
        <v>735</v>
      </c>
      <c r="L242" s="2">
        <f t="shared" ca="1" si="6"/>
        <v>44996</v>
      </c>
      <c r="M242">
        <f t="shared" ca="1" si="7"/>
        <v>278</v>
      </c>
    </row>
    <row r="243" spans="1:13" x14ac:dyDescent="0.35">
      <c r="A243" t="s">
        <v>1628</v>
      </c>
      <c r="B243" t="s">
        <v>737</v>
      </c>
      <c r="C243" t="s">
        <v>6</v>
      </c>
      <c r="D243" t="s">
        <v>4</v>
      </c>
      <c r="E243" s="2">
        <v>44719</v>
      </c>
      <c r="F243" s="2">
        <v>44726</v>
      </c>
      <c r="G243" t="s">
        <v>5</v>
      </c>
      <c r="H243" t="s">
        <v>739</v>
      </c>
      <c r="I243" t="s">
        <v>26</v>
      </c>
      <c r="J243" t="s">
        <v>769</v>
      </c>
      <c r="K243" t="s">
        <v>738</v>
      </c>
      <c r="L243" s="2">
        <f t="shared" ca="1" si="6"/>
        <v>44996</v>
      </c>
      <c r="M243">
        <f t="shared" ca="1" si="7"/>
        <v>277</v>
      </c>
    </row>
  </sheetData>
  <autoFilter ref="A1:K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0456B-DCF0-42F9-A780-1A3BCF3058E1}">
  <dimension ref="A1:F95"/>
  <sheetViews>
    <sheetView topLeftCell="A39" workbookViewId="0">
      <selection activeCell="F1" sqref="F1:F1048576"/>
    </sheetView>
  </sheetViews>
  <sheetFormatPr defaultRowHeight="14.5" x14ac:dyDescent="0.35"/>
  <cols>
    <col min="1" max="1" width="15.90625" bestFit="1" customWidth="1"/>
    <col min="2" max="2" width="13.7265625" bestFit="1" customWidth="1"/>
    <col min="6" max="6" width="16.26953125" bestFit="1" customWidth="1"/>
  </cols>
  <sheetData>
    <row r="1" spans="1:2" x14ac:dyDescent="0.35">
      <c r="A1" s="4" t="s">
        <v>1594</v>
      </c>
      <c r="B1" t="s">
        <v>1597</v>
      </c>
    </row>
    <row r="2" spans="1:2" x14ac:dyDescent="0.35">
      <c r="A2" s="5" t="s">
        <v>574</v>
      </c>
      <c r="B2">
        <v>1</v>
      </c>
    </row>
    <row r="3" spans="1:2" x14ac:dyDescent="0.35">
      <c r="A3" s="5" t="s">
        <v>613</v>
      </c>
      <c r="B3">
        <v>2</v>
      </c>
    </row>
    <row r="4" spans="1:2" x14ac:dyDescent="0.35">
      <c r="A4" s="5" t="s">
        <v>134</v>
      </c>
      <c r="B4">
        <v>5</v>
      </c>
    </row>
    <row r="5" spans="1:2" x14ac:dyDescent="0.35">
      <c r="A5" s="5" t="s">
        <v>65</v>
      </c>
      <c r="B5">
        <v>5</v>
      </c>
    </row>
    <row r="6" spans="1:2" x14ac:dyDescent="0.35">
      <c r="A6" s="5" t="s">
        <v>895</v>
      </c>
      <c r="B6">
        <v>5</v>
      </c>
    </row>
    <row r="7" spans="1:2" x14ac:dyDescent="0.35">
      <c r="A7" s="5" t="s">
        <v>34</v>
      </c>
      <c r="B7">
        <v>5</v>
      </c>
    </row>
    <row r="8" spans="1:2" x14ac:dyDescent="0.35">
      <c r="A8" s="5" t="s">
        <v>22</v>
      </c>
      <c r="B8">
        <v>6</v>
      </c>
    </row>
    <row r="9" spans="1:2" x14ac:dyDescent="0.35">
      <c r="A9" s="5" t="s">
        <v>48</v>
      </c>
      <c r="B9">
        <v>6</v>
      </c>
    </row>
    <row r="10" spans="1:2" x14ac:dyDescent="0.35">
      <c r="A10" s="5" t="s">
        <v>30</v>
      </c>
      <c r="B10">
        <v>9</v>
      </c>
    </row>
    <row r="11" spans="1:2" x14ac:dyDescent="0.35">
      <c r="A11" s="5" t="s">
        <v>102</v>
      </c>
      <c r="B11">
        <v>9</v>
      </c>
    </row>
    <row r="12" spans="1:2" x14ac:dyDescent="0.35">
      <c r="A12" s="5" t="s">
        <v>111</v>
      </c>
      <c r="B12">
        <v>11</v>
      </c>
    </row>
    <row r="13" spans="1:2" x14ac:dyDescent="0.35">
      <c r="A13" s="5" t="s">
        <v>38</v>
      </c>
      <c r="B13">
        <v>12</v>
      </c>
    </row>
    <row r="14" spans="1:2" x14ac:dyDescent="0.35">
      <c r="A14" s="5" t="s">
        <v>14</v>
      </c>
      <c r="B14">
        <v>17</v>
      </c>
    </row>
    <row r="15" spans="1:2" x14ac:dyDescent="0.35">
      <c r="A15" s="5" t="s">
        <v>73</v>
      </c>
      <c r="B15">
        <v>18</v>
      </c>
    </row>
    <row r="16" spans="1:2" x14ac:dyDescent="0.35">
      <c r="A16" s="5" t="s">
        <v>10</v>
      </c>
      <c r="B16">
        <v>29</v>
      </c>
    </row>
    <row r="17" spans="1:2" x14ac:dyDescent="0.35">
      <c r="A17" s="5" t="s">
        <v>130</v>
      </c>
      <c r="B17">
        <v>34</v>
      </c>
    </row>
    <row r="18" spans="1:2" x14ac:dyDescent="0.35">
      <c r="A18" s="5" t="s">
        <v>6</v>
      </c>
      <c r="B18">
        <v>68</v>
      </c>
    </row>
    <row r="19" spans="1:2" x14ac:dyDescent="0.35">
      <c r="A19" s="5" t="s">
        <v>1595</v>
      </c>
      <c r="B19">
        <v>242</v>
      </c>
    </row>
    <row r="31" spans="1:2" x14ac:dyDescent="0.35">
      <c r="A31" s="4" t="s">
        <v>1594</v>
      </c>
      <c r="B31" t="s">
        <v>1597</v>
      </c>
    </row>
    <row r="32" spans="1:2" x14ac:dyDescent="0.35">
      <c r="A32" s="5" t="s">
        <v>1623</v>
      </c>
      <c r="B32">
        <v>63</v>
      </c>
    </row>
    <row r="33" spans="1:2" x14ac:dyDescent="0.35">
      <c r="A33" s="5" t="s">
        <v>1628</v>
      </c>
      <c r="B33">
        <v>44</v>
      </c>
    </row>
    <row r="34" spans="1:2" x14ac:dyDescent="0.35">
      <c r="A34" s="5" t="s">
        <v>1624</v>
      </c>
      <c r="B34">
        <v>32</v>
      </c>
    </row>
    <row r="35" spans="1:2" x14ac:dyDescent="0.35">
      <c r="A35" s="5" t="s">
        <v>1616</v>
      </c>
      <c r="B35">
        <v>29</v>
      </c>
    </row>
    <row r="36" spans="1:2" x14ac:dyDescent="0.35">
      <c r="A36" s="5" t="s">
        <v>1622</v>
      </c>
      <c r="B36">
        <v>25</v>
      </c>
    </row>
    <row r="37" spans="1:2" x14ac:dyDescent="0.35">
      <c r="A37" s="5" t="s">
        <v>1627</v>
      </c>
      <c r="B37">
        <v>21</v>
      </c>
    </row>
    <row r="38" spans="1:2" x14ac:dyDescent="0.35">
      <c r="A38" s="5" t="s">
        <v>1625</v>
      </c>
      <c r="B38">
        <v>20</v>
      </c>
    </row>
    <row r="39" spans="1:2" x14ac:dyDescent="0.35">
      <c r="A39" s="5" t="s">
        <v>1619</v>
      </c>
      <c r="B39">
        <v>3</v>
      </c>
    </row>
    <row r="40" spans="1:2" x14ac:dyDescent="0.35">
      <c r="A40" s="5" t="s">
        <v>1620</v>
      </c>
      <c r="B40">
        <v>3</v>
      </c>
    </row>
    <row r="41" spans="1:2" x14ac:dyDescent="0.35">
      <c r="A41" s="5" t="s">
        <v>1618</v>
      </c>
      <c r="B41">
        <v>2</v>
      </c>
    </row>
    <row r="42" spans="1:2" x14ac:dyDescent="0.35">
      <c r="A42" s="5" t="s">
        <v>1595</v>
      </c>
      <c r="B42">
        <v>242</v>
      </c>
    </row>
    <row r="53" spans="1:2" ht="16.5" x14ac:dyDescent="0.45">
      <c r="A53" s="49" t="s">
        <v>740</v>
      </c>
      <c r="B53" s="49" t="s">
        <v>1598</v>
      </c>
    </row>
    <row r="54" spans="1:2" ht="16.5" x14ac:dyDescent="0.45">
      <c r="A54" s="51" t="s">
        <v>1616</v>
      </c>
      <c r="B54" s="50">
        <v>29</v>
      </c>
    </row>
    <row r="55" spans="1:2" ht="16.5" x14ac:dyDescent="0.45">
      <c r="A55" s="51" t="s">
        <v>1618</v>
      </c>
      <c r="B55" s="50">
        <v>2</v>
      </c>
    </row>
    <row r="56" spans="1:2" ht="16.5" x14ac:dyDescent="0.45">
      <c r="A56" s="51" t="s">
        <v>1619</v>
      </c>
      <c r="B56" s="50">
        <v>3</v>
      </c>
    </row>
    <row r="57" spans="1:2" ht="16.5" x14ac:dyDescent="0.45">
      <c r="A57" s="51" t="s">
        <v>1620</v>
      </c>
      <c r="B57" s="50">
        <v>3</v>
      </c>
    </row>
    <row r="58" spans="1:2" ht="16.5" x14ac:dyDescent="0.45">
      <c r="A58" s="51" t="s">
        <v>1622</v>
      </c>
      <c r="B58" s="50">
        <v>25</v>
      </c>
    </row>
    <row r="59" spans="1:2" ht="16.5" x14ac:dyDescent="0.45">
      <c r="A59" s="51" t="s">
        <v>1623</v>
      </c>
      <c r="B59" s="50">
        <v>63</v>
      </c>
    </row>
    <row r="60" spans="1:2" ht="16.5" x14ac:dyDescent="0.45">
      <c r="A60" s="51" t="s">
        <v>1624</v>
      </c>
      <c r="B60" s="50">
        <v>32</v>
      </c>
    </row>
    <row r="61" spans="1:2" ht="16.5" x14ac:dyDescent="0.45">
      <c r="A61" s="51" t="s">
        <v>1625</v>
      </c>
      <c r="B61" s="50">
        <v>20</v>
      </c>
    </row>
    <row r="62" spans="1:2" ht="16.5" x14ac:dyDescent="0.45">
      <c r="A62" s="51" t="s">
        <v>1627</v>
      </c>
      <c r="B62" s="50">
        <v>21</v>
      </c>
    </row>
    <row r="63" spans="1:2" ht="16.5" x14ac:dyDescent="0.45">
      <c r="A63" s="51" t="s">
        <v>1628</v>
      </c>
      <c r="B63" s="50">
        <v>44</v>
      </c>
    </row>
    <row r="64" spans="1:2" ht="16.5" x14ac:dyDescent="0.45">
      <c r="A64" s="52" t="s">
        <v>1595</v>
      </c>
      <c r="B64" s="49">
        <v>242</v>
      </c>
    </row>
    <row r="70" spans="1:6" ht="16.5" x14ac:dyDescent="0.45">
      <c r="F70" s="48" t="s">
        <v>1599</v>
      </c>
    </row>
    <row r="71" spans="1:6" ht="16.5" x14ac:dyDescent="0.45">
      <c r="F71" s="48">
        <v>242</v>
      </c>
    </row>
    <row r="77" spans="1:6" x14ac:dyDescent="0.35">
      <c r="A77" s="4" t="s">
        <v>1594</v>
      </c>
      <c r="B77" t="s">
        <v>1596</v>
      </c>
    </row>
    <row r="78" spans="1:6" x14ac:dyDescent="0.35">
      <c r="A78" s="5" t="s">
        <v>10</v>
      </c>
      <c r="B78">
        <v>29</v>
      </c>
    </row>
    <row r="79" spans="1:6" x14ac:dyDescent="0.35">
      <c r="A79" s="5" t="s">
        <v>65</v>
      </c>
      <c r="B79">
        <v>5</v>
      </c>
    </row>
    <row r="80" spans="1:6" x14ac:dyDescent="0.35">
      <c r="A80" s="5" t="s">
        <v>613</v>
      </c>
      <c r="B80">
        <v>2</v>
      </c>
    </row>
    <row r="81" spans="1:2" x14ac:dyDescent="0.35">
      <c r="A81" s="5" t="s">
        <v>14</v>
      </c>
      <c r="B81">
        <v>17</v>
      </c>
    </row>
    <row r="82" spans="1:2" x14ac:dyDescent="0.35">
      <c r="A82" s="5" t="s">
        <v>73</v>
      </c>
      <c r="B82">
        <v>18</v>
      </c>
    </row>
    <row r="83" spans="1:2" x14ac:dyDescent="0.35">
      <c r="A83" s="5" t="s">
        <v>102</v>
      </c>
      <c r="B83">
        <v>9</v>
      </c>
    </row>
    <row r="84" spans="1:2" x14ac:dyDescent="0.35">
      <c r="A84" s="5" t="s">
        <v>130</v>
      </c>
      <c r="B84">
        <v>34</v>
      </c>
    </row>
    <row r="85" spans="1:2" x14ac:dyDescent="0.35">
      <c r="A85" s="5" t="s">
        <v>38</v>
      </c>
      <c r="B85">
        <v>12</v>
      </c>
    </row>
    <row r="86" spans="1:2" x14ac:dyDescent="0.35">
      <c r="A86" s="5" t="s">
        <v>134</v>
      </c>
      <c r="B86">
        <v>5</v>
      </c>
    </row>
    <row r="87" spans="1:2" x14ac:dyDescent="0.35">
      <c r="A87" s="5" t="s">
        <v>22</v>
      </c>
      <c r="B87">
        <v>6</v>
      </c>
    </row>
    <row r="88" spans="1:2" x14ac:dyDescent="0.35">
      <c r="A88" s="5" t="s">
        <v>574</v>
      </c>
      <c r="B88">
        <v>1</v>
      </c>
    </row>
    <row r="89" spans="1:2" x14ac:dyDescent="0.35">
      <c r="A89" s="5" t="s">
        <v>6</v>
      </c>
      <c r="B89">
        <v>68</v>
      </c>
    </row>
    <row r="90" spans="1:2" x14ac:dyDescent="0.35">
      <c r="A90" s="5" t="s">
        <v>34</v>
      </c>
      <c r="B90">
        <v>5</v>
      </c>
    </row>
    <row r="91" spans="1:2" x14ac:dyDescent="0.35">
      <c r="A91" s="5" t="s">
        <v>48</v>
      </c>
      <c r="B91">
        <v>6</v>
      </c>
    </row>
    <row r="92" spans="1:2" x14ac:dyDescent="0.35">
      <c r="A92" s="5" t="s">
        <v>111</v>
      </c>
      <c r="B92">
        <v>11</v>
      </c>
    </row>
    <row r="93" spans="1:2" x14ac:dyDescent="0.35">
      <c r="A93" s="5" t="s">
        <v>895</v>
      </c>
      <c r="B93">
        <v>5</v>
      </c>
    </row>
    <row r="94" spans="1:2" x14ac:dyDescent="0.35">
      <c r="A94" s="5" t="s">
        <v>30</v>
      </c>
      <c r="B94">
        <v>9</v>
      </c>
    </row>
    <row r="95" spans="1:2" x14ac:dyDescent="0.35">
      <c r="A95" s="5" t="s">
        <v>1595</v>
      </c>
      <c r="B95">
        <v>242</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10E9-F93D-4CB3-BCBA-C317D2D96383}">
  <dimension ref="A1:M380"/>
  <sheetViews>
    <sheetView topLeftCell="A324" workbookViewId="0">
      <selection activeCell="F1" sqref="F1:F1048576"/>
    </sheetView>
  </sheetViews>
  <sheetFormatPr defaultRowHeight="14.5" x14ac:dyDescent="0.35"/>
  <cols>
    <col min="4" max="4" width="84" customWidth="1"/>
    <col min="5" max="5" width="14.7265625" bestFit="1" customWidth="1"/>
    <col min="6" max="6" width="15.90625" bestFit="1" customWidth="1"/>
    <col min="7" max="7" width="15.08984375" bestFit="1" customWidth="1"/>
    <col min="8" max="8" width="16.6328125" bestFit="1" customWidth="1"/>
    <col min="9" max="9" width="18.26953125" bestFit="1" customWidth="1"/>
    <col min="10" max="10" width="39.54296875" bestFit="1" customWidth="1"/>
    <col min="11" max="11" width="12.08984375" bestFit="1" customWidth="1"/>
    <col min="12" max="12" width="17.81640625" bestFit="1" customWidth="1"/>
  </cols>
  <sheetData>
    <row r="1" spans="1:13" x14ac:dyDescent="0.35">
      <c r="A1" s="1" t="s">
        <v>740</v>
      </c>
      <c r="B1" s="1" t="s">
        <v>741</v>
      </c>
      <c r="C1" s="1" t="s">
        <v>742</v>
      </c>
      <c r="D1" s="1" t="s">
        <v>747</v>
      </c>
      <c r="E1" s="1" t="s">
        <v>743</v>
      </c>
      <c r="F1" s="1" t="s">
        <v>746</v>
      </c>
      <c r="G1" s="1" t="s">
        <v>744</v>
      </c>
      <c r="H1" s="1" t="s">
        <v>745</v>
      </c>
      <c r="I1" s="1" t="s">
        <v>896</v>
      </c>
      <c r="J1" s="1" t="s">
        <v>1602</v>
      </c>
      <c r="K1" s="3" t="s">
        <v>1603</v>
      </c>
      <c r="M1">
        <v>341</v>
      </c>
    </row>
    <row r="2" spans="1:13" x14ac:dyDescent="0.35">
      <c r="A2" t="s">
        <v>1616</v>
      </c>
      <c r="B2" t="s">
        <v>898</v>
      </c>
      <c r="C2" t="s">
        <v>73</v>
      </c>
      <c r="D2" t="s">
        <v>899</v>
      </c>
      <c r="E2" t="s">
        <v>897</v>
      </c>
      <c r="F2" t="s">
        <v>21</v>
      </c>
      <c r="G2" s="2">
        <v>44242</v>
      </c>
      <c r="H2" s="2">
        <v>44251</v>
      </c>
      <c r="I2" s="2">
        <v>44573</v>
      </c>
      <c r="J2" s="2">
        <v>44573</v>
      </c>
      <c r="K2" s="7">
        <f>J2-G2</f>
        <v>331</v>
      </c>
      <c r="L2" s="2"/>
    </row>
    <row r="3" spans="1:13" x14ac:dyDescent="0.35">
      <c r="A3" t="s">
        <v>1616</v>
      </c>
      <c r="B3" t="s">
        <v>900</v>
      </c>
      <c r="C3" t="s">
        <v>102</v>
      </c>
      <c r="D3" t="s">
        <v>901</v>
      </c>
      <c r="E3" t="s">
        <v>897</v>
      </c>
      <c r="F3" t="s">
        <v>5</v>
      </c>
      <c r="G3" s="2">
        <v>44267</v>
      </c>
      <c r="H3" s="2">
        <v>44267</v>
      </c>
      <c r="I3" s="2">
        <v>44539</v>
      </c>
      <c r="J3" s="2">
        <v>44539</v>
      </c>
      <c r="K3" s="7">
        <f t="shared" ref="K3:K66" si="0">J3-G3</f>
        <v>272</v>
      </c>
      <c r="L3" s="2"/>
    </row>
    <row r="4" spans="1:13" x14ac:dyDescent="0.35">
      <c r="A4" t="s">
        <v>1616</v>
      </c>
      <c r="B4" t="s">
        <v>902</v>
      </c>
      <c r="C4" t="s">
        <v>73</v>
      </c>
      <c r="D4" t="s">
        <v>903</v>
      </c>
      <c r="E4" t="s">
        <v>897</v>
      </c>
      <c r="F4" t="s">
        <v>21</v>
      </c>
      <c r="G4" s="2">
        <v>44294</v>
      </c>
      <c r="H4" s="2">
        <v>44306</v>
      </c>
      <c r="I4" s="2">
        <v>44539</v>
      </c>
      <c r="J4" s="2">
        <v>44539</v>
      </c>
      <c r="K4" s="7">
        <f t="shared" si="0"/>
        <v>245</v>
      </c>
      <c r="L4" s="2"/>
    </row>
    <row r="5" spans="1:13" x14ac:dyDescent="0.35">
      <c r="A5" t="s">
        <v>1616</v>
      </c>
      <c r="B5" t="s">
        <v>904</v>
      </c>
      <c r="C5" t="s">
        <v>38</v>
      </c>
      <c r="D5" t="s">
        <v>905</v>
      </c>
      <c r="E5" t="s">
        <v>897</v>
      </c>
      <c r="F5" t="s">
        <v>21</v>
      </c>
      <c r="G5" s="2">
        <v>44426</v>
      </c>
      <c r="H5" s="2">
        <v>44426</v>
      </c>
      <c r="I5" s="2">
        <v>44620</v>
      </c>
      <c r="J5" s="2">
        <v>44620</v>
      </c>
      <c r="K5" s="7">
        <f t="shared" si="0"/>
        <v>194</v>
      </c>
      <c r="L5" s="2"/>
    </row>
    <row r="6" spans="1:13" x14ac:dyDescent="0.35">
      <c r="A6" t="s">
        <v>1616</v>
      </c>
      <c r="B6" t="s">
        <v>906</v>
      </c>
      <c r="C6" t="s">
        <v>102</v>
      </c>
      <c r="D6" t="s">
        <v>907</v>
      </c>
      <c r="E6" t="s">
        <v>897</v>
      </c>
      <c r="F6" t="s">
        <v>5</v>
      </c>
      <c r="G6" s="2">
        <v>44511</v>
      </c>
      <c r="H6" s="2">
        <v>44511</v>
      </c>
      <c r="I6" s="2">
        <v>44538</v>
      </c>
      <c r="J6" s="2">
        <v>44538</v>
      </c>
      <c r="K6" s="7">
        <f t="shared" si="0"/>
        <v>27</v>
      </c>
      <c r="L6" s="2"/>
    </row>
    <row r="7" spans="1:13" x14ac:dyDescent="0.35">
      <c r="A7" t="s">
        <v>1618</v>
      </c>
      <c r="B7" t="s">
        <v>908</v>
      </c>
      <c r="C7" t="s">
        <v>130</v>
      </c>
      <c r="D7" t="s">
        <v>909</v>
      </c>
      <c r="E7" t="s">
        <v>897</v>
      </c>
      <c r="F7" t="s">
        <v>5</v>
      </c>
      <c r="G7" s="2">
        <v>43689</v>
      </c>
      <c r="H7" s="2">
        <v>43773</v>
      </c>
      <c r="I7" s="2">
        <v>43773</v>
      </c>
      <c r="J7" s="2">
        <v>43773</v>
      </c>
      <c r="K7" s="7">
        <f t="shared" si="0"/>
        <v>84</v>
      </c>
      <c r="L7" s="2"/>
    </row>
    <row r="8" spans="1:13" x14ac:dyDescent="0.35">
      <c r="A8" t="s">
        <v>1618</v>
      </c>
      <c r="B8" t="s">
        <v>910</v>
      </c>
      <c r="C8" t="s">
        <v>65</v>
      </c>
      <c r="D8" t="s">
        <v>911</v>
      </c>
      <c r="E8" t="s">
        <v>897</v>
      </c>
      <c r="F8" t="s">
        <v>5</v>
      </c>
      <c r="G8" s="2">
        <v>43696</v>
      </c>
      <c r="H8" s="2">
        <v>43696</v>
      </c>
      <c r="I8" s="2">
        <v>44348</v>
      </c>
      <c r="J8" s="2">
        <v>44421</v>
      </c>
      <c r="K8" s="7">
        <f t="shared" si="0"/>
        <v>725</v>
      </c>
      <c r="L8" s="2"/>
    </row>
    <row r="9" spans="1:13" x14ac:dyDescent="0.35">
      <c r="A9" t="s">
        <v>1618</v>
      </c>
      <c r="B9" t="s">
        <v>912</v>
      </c>
      <c r="C9" t="s">
        <v>10</v>
      </c>
      <c r="D9" t="s">
        <v>913</v>
      </c>
      <c r="E9" t="s">
        <v>897</v>
      </c>
      <c r="F9" t="s">
        <v>21</v>
      </c>
      <c r="G9" s="2">
        <v>43712</v>
      </c>
      <c r="H9" s="2">
        <v>43712</v>
      </c>
      <c r="I9" s="2">
        <v>44073</v>
      </c>
      <c r="J9" s="2">
        <v>44439</v>
      </c>
      <c r="K9" s="7">
        <f t="shared" si="0"/>
        <v>727</v>
      </c>
      <c r="L9" s="2"/>
    </row>
    <row r="10" spans="1:13" x14ac:dyDescent="0.35">
      <c r="A10" t="s">
        <v>1618</v>
      </c>
      <c r="B10" t="s">
        <v>914</v>
      </c>
      <c r="C10" t="s">
        <v>10</v>
      </c>
      <c r="D10" t="s">
        <v>915</v>
      </c>
      <c r="E10" t="s">
        <v>897</v>
      </c>
      <c r="F10" t="s">
        <v>21</v>
      </c>
      <c r="G10" s="2">
        <v>43713</v>
      </c>
      <c r="H10" s="2">
        <v>43878</v>
      </c>
      <c r="I10" s="2">
        <v>43878</v>
      </c>
      <c r="J10" s="2">
        <v>43878</v>
      </c>
      <c r="K10" s="7">
        <f t="shared" si="0"/>
        <v>165</v>
      </c>
      <c r="L10" s="2"/>
    </row>
    <row r="11" spans="1:13" x14ac:dyDescent="0.35">
      <c r="A11" t="s">
        <v>1618</v>
      </c>
      <c r="B11" t="s">
        <v>916</v>
      </c>
      <c r="C11" t="s">
        <v>613</v>
      </c>
      <c r="D11" t="s">
        <v>917</v>
      </c>
      <c r="E11" t="s">
        <v>897</v>
      </c>
      <c r="F11" t="s">
        <v>5</v>
      </c>
      <c r="G11" s="2">
        <v>43728</v>
      </c>
      <c r="H11" s="2">
        <v>44089</v>
      </c>
      <c r="I11" s="2">
        <v>44089</v>
      </c>
      <c r="J11" s="2">
        <v>44089</v>
      </c>
      <c r="K11" s="7">
        <f t="shared" si="0"/>
        <v>361</v>
      </c>
      <c r="L11" s="2"/>
    </row>
    <row r="12" spans="1:13" x14ac:dyDescent="0.35">
      <c r="A12" t="s">
        <v>1618</v>
      </c>
      <c r="B12" t="s">
        <v>918</v>
      </c>
      <c r="C12" t="s">
        <v>10</v>
      </c>
      <c r="D12" t="s">
        <v>919</v>
      </c>
      <c r="E12" t="s">
        <v>897</v>
      </c>
      <c r="F12" t="s">
        <v>21</v>
      </c>
      <c r="G12" s="2">
        <v>43741</v>
      </c>
      <c r="H12" s="2">
        <v>43851</v>
      </c>
      <c r="I12" s="2">
        <v>43851</v>
      </c>
      <c r="J12" s="2">
        <v>43851</v>
      </c>
      <c r="K12" s="7">
        <f t="shared" si="0"/>
        <v>110</v>
      </c>
      <c r="L12" s="2"/>
    </row>
    <row r="13" spans="1:13" x14ac:dyDescent="0.35">
      <c r="A13" t="s">
        <v>1618</v>
      </c>
      <c r="B13" t="s">
        <v>920</v>
      </c>
      <c r="C13" t="s">
        <v>10</v>
      </c>
      <c r="D13" t="s">
        <v>921</v>
      </c>
      <c r="E13" t="s">
        <v>897</v>
      </c>
      <c r="F13" t="s">
        <v>5</v>
      </c>
      <c r="G13" s="2">
        <v>43805</v>
      </c>
      <c r="H13" s="2">
        <v>43805</v>
      </c>
      <c r="I13" s="2">
        <v>44566</v>
      </c>
      <c r="J13" s="2">
        <v>44566</v>
      </c>
      <c r="K13" s="7">
        <f t="shared" si="0"/>
        <v>761</v>
      </c>
      <c r="L13" s="2"/>
    </row>
    <row r="14" spans="1:13" x14ac:dyDescent="0.35">
      <c r="A14" t="s">
        <v>1618</v>
      </c>
      <c r="B14" t="s">
        <v>922</v>
      </c>
      <c r="C14" t="s">
        <v>6</v>
      </c>
      <c r="D14" t="s">
        <v>923</v>
      </c>
      <c r="E14" t="s">
        <v>897</v>
      </c>
      <c r="F14" t="s">
        <v>21</v>
      </c>
      <c r="G14" s="2">
        <v>43845</v>
      </c>
      <c r="H14" s="2">
        <v>43845</v>
      </c>
      <c r="I14" s="2">
        <v>44053</v>
      </c>
      <c r="J14" s="2">
        <v>44053</v>
      </c>
      <c r="K14" s="7">
        <f t="shared" si="0"/>
        <v>208</v>
      </c>
      <c r="L14" s="2"/>
    </row>
    <row r="15" spans="1:13" x14ac:dyDescent="0.35">
      <c r="A15" t="s">
        <v>1618</v>
      </c>
      <c r="B15" t="s">
        <v>924</v>
      </c>
      <c r="C15" t="s">
        <v>6</v>
      </c>
      <c r="D15" t="s">
        <v>925</v>
      </c>
      <c r="E15" t="s">
        <v>897</v>
      </c>
      <c r="F15" t="s">
        <v>5</v>
      </c>
      <c r="G15" s="2">
        <v>43845</v>
      </c>
      <c r="H15" s="2">
        <v>44053</v>
      </c>
      <c r="I15" s="2">
        <v>44053</v>
      </c>
      <c r="J15" s="2">
        <v>44053</v>
      </c>
      <c r="K15" s="7">
        <f t="shared" si="0"/>
        <v>208</v>
      </c>
      <c r="L15" s="2"/>
    </row>
    <row r="16" spans="1:13" x14ac:dyDescent="0.35">
      <c r="A16" t="s">
        <v>1618</v>
      </c>
      <c r="B16" t="s">
        <v>926</v>
      </c>
      <c r="C16" t="s">
        <v>34</v>
      </c>
      <c r="D16" t="s">
        <v>927</v>
      </c>
      <c r="E16" t="s">
        <v>897</v>
      </c>
      <c r="F16" t="s">
        <v>5</v>
      </c>
      <c r="G16" s="2">
        <v>43868</v>
      </c>
      <c r="H16" s="2">
        <v>43868</v>
      </c>
      <c r="I16" s="2">
        <v>44431</v>
      </c>
      <c r="J16" s="2">
        <v>44431</v>
      </c>
      <c r="K16" s="7">
        <f t="shared" si="0"/>
        <v>563</v>
      </c>
      <c r="L16" s="2"/>
    </row>
    <row r="17" spans="1:12" x14ac:dyDescent="0.35">
      <c r="A17" t="s">
        <v>1618</v>
      </c>
      <c r="B17" t="s">
        <v>928</v>
      </c>
      <c r="C17" t="s">
        <v>73</v>
      </c>
      <c r="D17" t="s">
        <v>929</v>
      </c>
      <c r="E17" t="s">
        <v>897</v>
      </c>
      <c r="F17" t="s">
        <v>5</v>
      </c>
      <c r="G17" s="2">
        <v>43871</v>
      </c>
      <c r="H17" s="2">
        <v>44056</v>
      </c>
      <c r="I17" s="2">
        <v>44056</v>
      </c>
      <c r="J17" s="2">
        <v>44056</v>
      </c>
      <c r="K17" s="7">
        <f t="shared" si="0"/>
        <v>185</v>
      </c>
      <c r="L17" s="2"/>
    </row>
    <row r="18" spans="1:12" x14ac:dyDescent="0.35">
      <c r="A18" t="s">
        <v>1618</v>
      </c>
      <c r="B18" t="s">
        <v>930</v>
      </c>
      <c r="C18" t="s">
        <v>10</v>
      </c>
      <c r="D18" t="s">
        <v>931</v>
      </c>
      <c r="E18" t="s">
        <v>897</v>
      </c>
      <c r="F18" t="s">
        <v>5</v>
      </c>
      <c r="G18" s="2">
        <v>44002</v>
      </c>
      <c r="H18" s="2">
        <v>44218</v>
      </c>
      <c r="I18" s="2">
        <v>44218</v>
      </c>
      <c r="J18" s="2">
        <v>44218</v>
      </c>
      <c r="K18" s="7">
        <f t="shared" si="0"/>
        <v>216</v>
      </c>
      <c r="L18" s="2"/>
    </row>
    <row r="19" spans="1:12" x14ac:dyDescent="0.35">
      <c r="A19" t="s">
        <v>1618</v>
      </c>
      <c r="B19" t="s">
        <v>932</v>
      </c>
      <c r="C19" t="s">
        <v>14</v>
      </c>
      <c r="D19" t="s">
        <v>933</v>
      </c>
      <c r="E19" t="s">
        <v>897</v>
      </c>
      <c r="F19" t="s">
        <v>5</v>
      </c>
      <c r="G19" s="2">
        <v>44013</v>
      </c>
      <c r="H19" s="2">
        <v>44013</v>
      </c>
      <c r="I19" s="2">
        <v>44046</v>
      </c>
      <c r="J19" s="2">
        <v>44053</v>
      </c>
      <c r="K19" s="7">
        <f t="shared" si="0"/>
        <v>40</v>
      </c>
      <c r="L19" s="2"/>
    </row>
    <row r="20" spans="1:12" x14ac:dyDescent="0.35">
      <c r="A20" t="s">
        <v>1618</v>
      </c>
      <c r="B20" t="s">
        <v>934</v>
      </c>
      <c r="C20" t="s">
        <v>6</v>
      </c>
      <c r="D20" t="s">
        <v>935</v>
      </c>
      <c r="E20" t="s">
        <v>897</v>
      </c>
      <c r="F20" t="s">
        <v>21</v>
      </c>
      <c r="G20" s="2">
        <v>44053</v>
      </c>
      <c r="H20" s="2">
        <v>44053</v>
      </c>
      <c r="I20" s="2">
        <v>44053</v>
      </c>
      <c r="J20" s="2">
        <v>44053</v>
      </c>
      <c r="K20" s="7">
        <f t="shared" si="0"/>
        <v>0</v>
      </c>
      <c r="L20" s="2"/>
    </row>
    <row r="21" spans="1:12" x14ac:dyDescent="0.35">
      <c r="A21" t="s">
        <v>1618</v>
      </c>
      <c r="B21" t="s">
        <v>936</v>
      </c>
      <c r="C21" t="s">
        <v>38</v>
      </c>
      <c r="D21" t="s">
        <v>937</v>
      </c>
      <c r="E21" t="s">
        <v>897</v>
      </c>
      <c r="F21" t="s">
        <v>21</v>
      </c>
      <c r="G21" s="2">
        <v>44169</v>
      </c>
      <c r="H21" s="2">
        <v>44285</v>
      </c>
      <c r="I21" s="2">
        <v>44285</v>
      </c>
      <c r="J21" s="2">
        <v>44285</v>
      </c>
      <c r="K21" s="7">
        <f t="shared" si="0"/>
        <v>116</v>
      </c>
      <c r="L21" s="2"/>
    </row>
    <row r="22" spans="1:12" x14ac:dyDescent="0.35">
      <c r="A22" t="s">
        <v>1618</v>
      </c>
      <c r="B22" t="s">
        <v>938</v>
      </c>
      <c r="C22" t="s">
        <v>134</v>
      </c>
      <c r="D22" t="s">
        <v>939</v>
      </c>
      <c r="E22" t="s">
        <v>897</v>
      </c>
      <c r="F22" t="s">
        <v>21</v>
      </c>
      <c r="G22" s="2">
        <v>44211</v>
      </c>
      <c r="H22" s="2">
        <v>44215</v>
      </c>
      <c r="I22" s="2">
        <v>44229</v>
      </c>
      <c r="J22" s="2">
        <v>44229</v>
      </c>
      <c r="K22" s="7">
        <f t="shared" si="0"/>
        <v>18</v>
      </c>
      <c r="L22" s="2"/>
    </row>
    <row r="23" spans="1:12" x14ac:dyDescent="0.35">
      <c r="A23" t="s">
        <v>1618</v>
      </c>
      <c r="B23" t="s">
        <v>940</v>
      </c>
      <c r="C23" t="s">
        <v>6</v>
      </c>
      <c r="D23" t="s">
        <v>941</v>
      </c>
      <c r="E23" t="s">
        <v>897</v>
      </c>
      <c r="F23" t="s">
        <v>21</v>
      </c>
      <c r="G23" s="2">
        <v>44218</v>
      </c>
      <c r="H23" s="2">
        <v>44218</v>
      </c>
      <c r="I23" s="2">
        <v>44425</v>
      </c>
      <c r="J23" s="2">
        <v>44425</v>
      </c>
      <c r="K23" s="7">
        <f t="shared" si="0"/>
        <v>207</v>
      </c>
      <c r="L23" s="2"/>
    </row>
    <row r="24" spans="1:12" x14ac:dyDescent="0.35">
      <c r="A24" t="s">
        <v>1618</v>
      </c>
      <c r="B24" t="s">
        <v>942</v>
      </c>
      <c r="C24" t="s">
        <v>10</v>
      </c>
      <c r="D24" t="s">
        <v>943</v>
      </c>
      <c r="E24" t="s">
        <v>897</v>
      </c>
      <c r="F24" t="s">
        <v>5</v>
      </c>
      <c r="G24" s="2">
        <v>44228</v>
      </c>
      <c r="H24" s="2">
        <v>44228</v>
      </c>
      <c r="I24" s="2">
        <v>44357</v>
      </c>
      <c r="J24" s="2">
        <v>44357</v>
      </c>
      <c r="K24" s="7">
        <f t="shared" si="0"/>
        <v>129</v>
      </c>
      <c r="L24" s="2"/>
    </row>
    <row r="25" spans="1:12" x14ac:dyDescent="0.35">
      <c r="A25" t="s">
        <v>1618</v>
      </c>
      <c r="B25" t="s">
        <v>944</v>
      </c>
      <c r="C25" t="s">
        <v>945</v>
      </c>
      <c r="D25" t="s">
        <v>946</v>
      </c>
      <c r="E25" t="s">
        <v>897</v>
      </c>
      <c r="F25" t="s">
        <v>5</v>
      </c>
      <c r="G25" s="2">
        <v>44231</v>
      </c>
      <c r="H25" s="2">
        <v>44327</v>
      </c>
      <c r="I25" s="2">
        <v>44547</v>
      </c>
      <c r="J25" s="2">
        <v>44547</v>
      </c>
      <c r="K25" s="7">
        <f t="shared" si="0"/>
        <v>316</v>
      </c>
      <c r="L25" s="2"/>
    </row>
    <row r="26" spans="1:12" x14ac:dyDescent="0.35">
      <c r="A26" t="s">
        <v>1618</v>
      </c>
      <c r="B26" t="s">
        <v>947</v>
      </c>
      <c r="C26" t="s">
        <v>130</v>
      </c>
      <c r="D26" t="s">
        <v>948</v>
      </c>
      <c r="E26" t="s">
        <v>897</v>
      </c>
      <c r="F26" t="s">
        <v>5</v>
      </c>
      <c r="G26" s="2">
        <v>44267</v>
      </c>
      <c r="H26" s="2">
        <v>44459</v>
      </c>
      <c r="I26" s="2">
        <v>44459</v>
      </c>
      <c r="J26" s="2">
        <v>44459</v>
      </c>
      <c r="K26" s="7">
        <f t="shared" si="0"/>
        <v>192</v>
      </c>
      <c r="L26" s="2"/>
    </row>
    <row r="27" spans="1:12" x14ac:dyDescent="0.35">
      <c r="A27" t="s">
        <v>1618</v>
      </c>
      <c r="B27" t="s">
        <v>949</v>
      </c>
      <c r="C27" t="s">
        <v>73</v>
      </c>
      <c r="D27" t="s">
        <v>950</v>
      </c>
      <c r="E27" t="s">
        <v>897</v>
      </c>
      <c r="F27" t="s">
        <v>5</v>
      </c>
      <c r="G27" s="2">
        <v>44285</v>
      </c>
      <c r="H27" s="2">
        <v>44285</v>
      </c>
      <c r="I27" s="2">
        <v>44582</v>
      </c>
      <c r="J27" s="2">
        <v>44582</v>
      </c>
      <c r="K27" s="7">
        <f t="shared" si="0"/>
        <v>297</v>
      </c>
      <c r="L27" s="2"/>
    </row>
    <row r="28" spans="1:12" x14ac:dyDescent="0.35">
      <c r="A28" t="s">
        <v>1618</v>
      </c>
      <c r="B28" t="s">
        <v>951</v>
      </c>
      <c r="C28" t="s">
        <v>14</v>
      </c>
      <c r="D28" t="s">
        <v>952</v>
      </c>
      <c r="E28" t="s">
        <v>897</v>
      </c>
      <c r="F28" t="s">
        <v>21</v>
      </c>
      <c r="G28" s="2">
        <v>44308</v>
      </c>
      <c r="H28" s="2">
        <v>44312</v>
      </c>
      <c r="I28" s="2">
        <v>44412</v>
      </c>
      <c r="J28" s="2">
        <v>44412</v>
      </c>
      <c r="K28" s="7">
        <f t="shared" si="0"/>
        <v>104</v>
      </c>
      <c r="L28" s="2"/>
    </row>
    <row r="29" spans="1:12" x14ac:dyDescent="0.35">
      <c r="A29" t="s">
        <v>1618</v>
      </c>
      <c r="B29" t="s">
        <v>953</v>
      </c>
      <c r="C29" t="s">
        <v>38</v>
      </c>
      <c r="D29" t="s">
        <v>954</v>
      </c>
      <c r="E29" t="s">
        <v>897</v>
      </c>
      <c r="F29" t="s">
        <v>5</v>
      </c>
      <c r="G29" s="2">
        <v>44410</v>
      </c>
      <c r="H29" s="2">
        <v>44410</v>
      </c>
      <c r="I29" s="2">
        <v>44441</v>
      </c>
      <c r="J29" s="2">
        <v>44441</v>
      </c>
      <c r="K29" s="7">
        <f t="shared" si="0"/>
        <v>31</v>
      </c>
      <c r="L29" s="2"/>
    </row>
    <row r="30" spans="1:12" x14ac:dyDescent="0.35">
      <c r="A30" t="s">
        <v>955</v>
      </c>
      <c r="B30" t="s">
        <v>956</v>
      </c>
      <c r="C30" t="s">
        <v>30</v>
      </c>
      <c r="D30" t="s">
        <v>957</v>
      </c>
      <c r="E30" t="s">
        <v>897</v>
      </c>
      <c r="F30" t="s">
        <v>5</v>
      </c>
      <c r="G30" s="2">
        <v>43692</v>
      </c>
      <c r="H30" s="2">
        <v>43761</v>
      </c>
      <c r="I30" s="2">
        <v>43769</v>
      </c>
      <c r="J30" s="2">
        <v>43769</v>
      </c>
      <c r="K30" s="7">
        <f t="shared" si="0"/>
        <v>77</v>
      </c>
      <c r="L30" s="2"/>
    </row>
    <row r="31" spans="1:12" x14ac:dyDescent="0.35">
      <c r="A31" t="s">
        <v>955</v>
      </c>
      <c r="B31" t="s">
        <v>958</v>
      </c>
      <c r="C31" t="s">
        <v>30</v>
      </c>
      <c r="D31" t="s">
        <v>959</v>
      </c>
      <c r="E31" t="s">
        <v>897</v>
      </c>
      <c r="F31" t="s">
        <v>5</v>
      </c>
      <c r="G31" s="2">
        <v>43713</v>
      </c>
      <c r="H31" s="2">
        <v>43714</v>
      </c>
      <c r="I31" s="2">
        <v>43881</v>
      </c>
      <c r="J31" s="2">
        <v>43892</v>
      </c>
      <c r="K31" s="7">
        <f t="shared" si="0"/>
        <v>179</v>
      </c>
      <c r="L31" s="2"/>
    </row>
    <row r="32" spans="1:12" x14ac:dyDescent="0.35">
      <c r="A32" t="s">
        <v>1619</v>
      </c>
      <c r="B32" t="s">
        <v>960</v>
      </c>
      <c r="C32" t="s">
        <v>6</v>
      </c>
      <c r="D32" t="s">
        <v>961</v>
      </c>
      <c r="E32" t="s">
        <v>897</v>
      </c>
      <c r="F32" t="s">
        <v>5</v>
      </c>
      <c r="G32" s="2">
        <v>43746</v>
      </c>
      <c r="H32" s="2">
        <v>43746</v>
      </c>
      <c r="I32" s="2">
        <v>44543</v>
      </c>
      <c r="J32" s="2">
        <v>44543</v>
      </c>
      <c r="K32" s="7">
        <f t="shared" si="0"/>
        <v>797</v>
      </c>
      <c r="L32" s="2"/>
    </row>
    <row r="33" spans="1:12" x14ac:dyDescent="0.35">
      <c r="A33" t="s">
        <v>1619</v>
      </c>
      <c r="B33" t="s">
        <v>962</v>
      </c>
      <c r="C33" t="s">
        <v>6</v>
      </c>
      <c r="D33" t="s">
        <v>963</v>
      </c>
      <c r="E33" t="s">
        <v>897</v>
      </c>
      <c r="F33" t="s">
        <v>5</v>
      </c>
      <c r="G33" s="2">
        <v>44133</v>
      </c>
      <c r="H33" s="2">
        <v>44181</v>
      </c>
      <c r="I33" s="2">
        <v>44585</v>
      </c>
      <c r="J33" s="2">
        <v>44585</v>
      </c>
      <c r="K33" s="7">
        <f t="shared" si="0"/>
        <v>452</v>
      </c>
      <c r="L33" s="2"/>
    </row>
    <row r="34" spans="1:12" x14ac:dyDescent="0.35">
      <c r="A34" t="s">
        <v>1619</v>
      </c>
      <c r="B34" t="s">
        <v>964</v>
      </c>
      <c r="C34" t="s">
        <v>6</v>
      </c>
      <c r="D34" t="s">
        <v>965</v>
      </c>
      <c r="E34" t="s">
        <v>897</v>
      </c>
      <c r="F34" t="s">
        <v>5</v>
      </c>
      <c r="G34" s="2">
        <v>44286</v>
      </c>
      <c r="H34" s="2">
        <v>44287</v>
      </c>
      <c r="I34" s="2">
        <v>44522</v>
      </c>
      <c r="J34" s="2">
        <v>44522</v>
      </c>
      <c r="K34" s="7">
        <f t="shared" si="0"/>
        <v>236</v>
      </c>
      <c r="L34" s="2"/>
    </row>
    <row r="35" spans="1:12" x14ac:dyDescent="0.35">
      <c r="A35" t="s">
        <v>1619</v>
      </c>
      <c r="B35" t="s">
        <v>966</v>
      </c>
      <c r="C35" t="s">
        <v>6</v>
      </c>
      <c r="D35" t="s">
        <v>967</v>
      </c>
      <c r="E35" t="s">
        <v>897</v>
      </c>
      <c r="F35" t="s">
        <v>61</v>
      </c>
      <c r="G35" s="2">
        <v>44376</v>
      </c>
      <c r="H35" s="2">
        <v>44405</v>
      </c>
      <c r="I35" s="2">
        <v>44578</v>
      </c>
      <c r="J35" s="2">
        <v>44578</v>
      </c>
      <c r="K35" s="7">
        <f t="shared" si="0"/>
        <v>202</v>
      </c>
      <c r="L35" s="2"/>
    </row>
    <row r="36" spans="1:12" x14ac:dyDescent="0.35">
      <c r="A36" t="s">
        <v>1619</v>
      </c>
      <c r="B36" t="s">
        <v>968</v>
      </c>
      <c r="C36" t="s">
        <v>6</v>
      </c>
      <c r="D36" t="s">
        <v>969</v>
      </c>
      <c r="E36" t="s">
        <v>897</v>
      </c>
      <c r="F36" t="s">
        <v>5</v>
      </c>
      <c r="G36" s="2">
        <v>44386</v>
      </c>
      <c r="H36" s="2">
        <v>44396</v>
      </c>
      <c r="I36" s="2">
        <v>44524</v>
      </c>
      <c r="J36" s="2">
        <v>44529</v>
      </c>
      <c r="K36" s="7">
        <f t="shared" si="0"/>
        <v>143</v>
      </c>
      <c r="L36" s="2"/>
    </row>
    <row r="37" spans="1:12" x14ac:dyDescent="0.35">
      <c r="A37" t="s">
        <v>1619</v>
      </c>
      <c r="B37" t="s">
        <v>970</v>
      </c>
      <c r="C37" t="s">
        <v>6</v>
      </c>
      <c r="D37" t="s">
        <v>971</v>
      </c>
      <c r="E37" t="s">
        <v>897</v>
      </c>
      <c r="F37" t="s">
        <v>5</v>
      </c>
      <c r="G37" s="2">
        <v>44441</v>
      </c>
      <c r="H37" s="2">
        <v>44501</v>
      </c>
      <c r="I37" s="2">
        <v>44624</v>
      </c>
      <c r="J37" s="2">
        <v>44627</v>
      </c>
      <c r="K37" s="7">
        <f t="shared" si="0"/>
        <v>186</v>
      </c>
      <c r="L37" s="2"/>
    </row>
    <row r="38" spans="1:12" x14ac:dyDescent="0.35">
      <c r="A38" t="s">
        <v>1619</v>
      </c>
      <c r="B38" t="s">
        <v>972</v>
      </c>
      <c r="C38" t="s">
        <v>6</v>
      </c>
      <c r="D38" t="s">
        <v>973</v>
      </c>
      <c r="E38" t="s">
        <v>897</v>
      </c>
      <c r="F38" t="s">
        <v>5</v>
      </c>
      <c r="G38" s="2">
        <v>44538</v>
      </c>
      <c r="H38" s="2">
        <v>44538</v>
      </c>
      <c r="I38" s="2">
        <v>44601</v>
      </c>
      <c r="J38" s="2">
        <v>44601</v>
      </c>
      <c r="K38" s="7">
        <f t="shared" si="0"/>
        <v>63</v>
      </c>
      <c r="L38" s="2"/>
    </row>
    <row r="39" spans="1:12" x14ac:dyDescent="0.35">
      <c r="A39" t="s">
        <v>1619</v>
      </c>
      <c r="B39" t="s">
        <v>974</v>
      </c>
      <c r="C39" t="s">
        <v>6</v>
      </c>
      <c r="D39" t="s">
        <v>975</v>
      </c>
      <c r="E39" t="s">
        <v>897</v>
      </c>
      <c r="F39" t="s">
        <v>5</v>
      </c>
      <c r="G39" s="2">
        <v>44589</v>
      </c>
      <c r="H39" s="2">
        <v>44589</v>
      </c>
      <c r="I39" s="2">
        <v>44690</v>
      </c>
      <c r="J39" s="2">
        <v>44690</v>
      </c>
      <c r="K39" s="7">
        <f t="shared" si="0"/>
        <v>101</v>
      </c>
      <c r="L39" s="2"/>
    </row>
    <row r="40" spans="1:12" x14ac:dyDescent="0.35">
      <c r="A40" t="s">
        <v>1620</v>
      </c>
      <c r="B40" t="s">
        <v>976</v>
      </c>
      <c r="C40" t="s">
        <v>6</v>
      </c>
      <c r="D40" t="s">
        <v>977</v>
      </c>
      <c r="E40" t="s">
        <v>897</v>
      </c>
      <c r="F40" t="s">
        <v>5</v>
      </c>
      <c r="G40" s="2">
        <v>43740</v>
      </c>
      <c r="H40" s="2">
        <v>43896</v>
      </c>
      <c r="I40" s="2">
        <v>44287</v>
      </c>
      <c r="J40" s="2">
        <v>44287</v>
      </c>
      <c r="K40" s="7">
        <f t="shared" si="0"/>
        <v>547</v>
      </c>
      <c r="L40" s="2"/>
    </row>
    <row r="41" spans="1:12" x14ac:dyDescent="0.35">
      <c r="A41" t="s">
        <v>1620</v>
      </c>
      <c r="B41" t="s">
        <v>978</v>
      </c>
      <c r="C41" t="s">
        <v>111</v>
      </c>
      <c r="D41" t="s">
        <v>979</v>
      </c>
      <c r="E41" t="s">
        <v>897</v>
      </c>
      <c r="F41" t="s">
        <v>5</v>
      </c>
      <c r="G41" s="2">
        <v>43762</v>
      </c>
      <c r="H41" s="2">
        <v>43854</v>
      </c>
      <c r="I41" s="2">
        <v>43866</v>
      </c>
      <c r="J41" s="2">
        <v>43872</v>
      </c>
      <c r="K41" s="7">
        <f t="shared" si="0"/>
        <v>110</v>
      </c>
      <c r="L41" s="2"/>
    </row>
    <row r="42" spans="1:12" x14ac:dyDescent="0.35">
      <c r="A42" t="s">
        <v>1620</v>
      </c>
      <c r="B42" t="s">
        <v>980</v>
      </c>
      <c r="C42" t="s">
        <v>111</v>
      </c>
      <c r="D42" t="s">
        <v>981</v>
      </c>
      <c r="E42" t="s">
        <v>897</v>
      </c>
      <c r="F42" t="s">
        <v>5</v>
      </c>
      <c r="G42" s="2">
        <v>43770</v>
      </c>
      <c r="H42" s="2">
        <v>43770</v>
      </c>
      <c r="I42" s="2">
        <v>44286</v>
      </c>
      <c r="J42" s="2">
        <v>44228</v>
      </c>
      <c r="K42" s="7">
        <f t="shared" si="0"/>
        <v>458</v>
      </c>
      <c r="L42" s="2"/>
    </row>
    <row r="43" spans="1:12" x14ac:dyDescent="0.35">
      <c r="A43" t="s">
        <v>1620</v>
      </c>
      <c r="B43" t="s">
        <v>982</v>
      </c>
      <c r="C43" t="s">
        <v>130</v>
      </c>
      <c r="D43" t="s">
        <v>983</v>
      </c>
      <c r="E43" t="s">
        <v>897</v>
      </c>
      <c r="F43" t="s">
        <v>5</v>
      </c>
      <c r="G43" s="2">
        <v>43837</v>
      </c>
      <c r="H43" s="2">
        <v>44148</v>
      </c>
      <c r="I43" s="2">
        <v>44168</v>
      </c>
      <c r="J43" s="2">
        <v>44168</v>
      </c>
      <c r="K43" s="7">
        <f t="shared" si="0"/>
        <v>331</v>
      </c>
      <c r="L43" s="2"/>
    </row>
    <row r="44" spans="1:12" x14ac:dyDescent="0.35">
      <c r="A44" t="s">
        <v>1620</v>
      </c>
      <c r="B44" t="s">
        <v>984</v>
      </c>
      <c r="C44" t="s">
        <v>6</v>
      </c>
      <c r="D44" t="s">
        <v>985</v>
      </c>
      <c r="E44" t="s">
        <v>897</v>
      </c>
      <c r="F44" t="s">
        <v>5</v>
      </c>
      <c r="G44" s="2">
        <v>43838</v>
      </c>
      <c r="H44" s="2">
        <v>43913</v>
      </c>
      <c r="I44" s="2">
        <v>44305</v>
      </c>
      <c r="J44" s="2">
        <v>44305</v>
      </c>
      <c r="K44" s="7">
        <f t="shared" si="0"/>
        <v>467</v>
      </c>
      <c r="L44" s="2"/>
    </row>
    <row r="45" spans="1:12" x14ac:dyDescent="0.35">
      <c r="A45" t="s">
        <v>1620</v>
      </c>
      <c r="B45" t="s">
        <v>986</v>
      </c>
      <c r="C45" t="s">
        <v>6</v>
      </c>
      <c r="D45" t="s">
        <v>987</v>
      </c>
      <c r="E45" t="s">
        <v>897</v>
      </c>
      <c r="F45" t="s">
        <v>5</v>
      </c>
      <c r="G45" s="2">
        <v>43864</v>
      </c>
      <c r="H45" s="2">
        <v>43881</v>
      </c>
      <c r="I45" s="2">
        <v>44396</v>
      </c>
      <c r="J45" s="2">
        <v>44406</v>
      </c>
      <c r="K45" s="7">
        <f t="shared" si="0"/>
        <v>542</v>
      </c>
      <c r="L45" s="2"/>
    </row>
    <row r="46" spans="1:12" x14ac:dyDescent="0.35">
      <c r="A46" t="s">
        <v>1620</v>
      </c>
      <c r="B46" t="s">
        <v>988</v>
      </c>
      <c r="C46" t="s">
        <v>6</v>
      </c>
      <c r="D46" t="s">
        <v>989</v>
      </c>
      <c r="E46" t="s">
        <v>897</v>
      </c>
      <c r="F46" t="s">
        <v>5</v>
      </c>
      <c r="G46" s="2">
        <v>43881</v>
      </c>
      <c r="H46" s="2">
        <v>44159</v>
      </c>
      <c r="I46" s="2">
        <v>44477</v>
      </c>
      <c r="J46" s="2">
        <v>44484</v>
      </c>
      <c r="K46" s="7">
        <f t="shared" si="0"/>
        <v>603</v>
      </c>
      <c r="L46" s="2"/>
    </row>
    <row r="47" spans="1:12" x14ac:dyDescent="0.35">
      <c r="A47" t="s">
        <v>1620</v>
      </c>
      <c r="B47" t="s">
        <v>990</v>
      </c>
      <c r="C47" t="s">
        <v>130</v>
      </c>
      <c r="D47" t="s">
        <v>991</v>
      </c>
      <c r="E47" t="s">
        <v>897</v>
      </c>
      <c r="F47" t="s">
        <v>5</v>
      </c>
      <c r="G47" s="2">
        <v>43882</v>
      </c>
      <c r="H47" s="2">
        <v>44273</v>
      </c>
      <c r="I47" s="2">
        <v>44286</v>
      </c>
      <c r="J47" s="2">
        <v>44286</v>
      </c>
      <c r="K47" s="7">
        <f t="shared" si="0"/>
        <v>404</v>
      </c>
      <c r="L47" s="2"/>
    </row>
    <row r="48" spans="1:12" x14ac:dyDescent="0.35">
      <c r="A48" t="s">
        <v>1620</v>
      </c>
      <c r="B48" t="s">
        <v>992</v>
      </c>
      <c r="C48" t="s">
        <v>6</v>
      </c>
      <c r="D48" t="s">
        <v>993</v>
      </c>
      <c r="E48" t="s">
        <v>897</v>
      </c>
      <c r="F48" t="s">
        <v>5</v>
      </c>
      <c r="G48" s="2">
        <v>43906</v>
      </c>
      <c r="H48" s="2">
        <v>44242</v>
      </c>
      <c r="I48" s="2">
        <v>44348</v>
      </c>
      <c r="J48" s="2">
        <v>44348</v>
      </c>
      <c r="K48" s="7">
        <f t="shared" si="0"/>
        <v>442</v>
      </c>
      <c r="L48" s="2"/>
    </row>
    <row r="49" spans="1:12" x14ac:dyDescent="0.35">
      <c r="A49" t="s">
        <v>1620</v>
      </c>
      <c r="B49" t="s">
        <v>994</v>
      </c>
      <c r="C49" t="s">
        <v>6</v>
      </c>
      <c r="D49" t="s">
        <v>995</v>
      </c>
      <c r="E49" t="s">
        <v>897</v>
      </c>
      <c r="F49" t="s">
        <v>5</v>
      </c>
      <c r="G49" s="2">
        <v>44012</v>
      </c>
      <c r="H49" s="2">
        <v>44019</v>
      </c>
      <c r="I49" s="2">
        <v>44063</v>
      </c>
      <c r="J49" s="2">
        <v>44063</v>
      </c>
      <c r="K49" s="7">
        <f t="shared" si="0"/>
        <v>51</v>
      </c>
      <c r="L49" s="2"/>
    </row>
    <row r="50" spans="1:12" x14ac:dyDescent="0.35">
      <c r="A50" t="s">
        <v>1620</v>
      </c>
      <c r="B50" t="s">
        <v>996</v>
      </c>
      <c r="C50" t="s">
        <v>6</v>
      </c>
      <c r="D50" t="s">
        <v>997</v>
      </c>
      <c r="E50" t="s">
        <v>897</v>
      </c>
      <c r="F50" t="s">
        <v>61</v>
      </c>
      <c r="G50" s="2">
        <v>44076</v>
      </c>
      <c r="H50" s="2">
        <v>44076</v>
      </c>
      <c r="I50" s="2">
        <v>44251</v>
      </c>
      <c r="J50" s="2">
        <v>44252</v>
      </c>
      <c r="K50" s="7">
        <f t="shared" si="0"/>
        <v>176</v>
      </c>
      <c r="L50" s="2"/>
    </row>
    <row r="51" spans="1:12" x14ac:dyDescent="0.35">
      <c r="A51" t="s">
        <v>1620</v>
      </c>
      <c r="B51" t="s">
        <v>998</v>
      </c>
      <c r="C51" t="s">
        <v>111</v>
      </c>
      <c r="D51" t="s">
        <v>999</v>
      </c>
      <c r="E51" t="s">
        <v>897</v>
      </c>
      <c r="F51" t="s">
        <v>5</v>
      </c>
      <c r="G51" s="2">
        <v>44096</v>
      </c>
      <c r="H51" s="2">
        <v>44096</v>
      </c>
      <c r="I51" s="2">
        <v>44278</v>
      </c>
      <c r="J51" s="2">
        <v>44278</v>
      </c>
      <c r="K51" s="7">
        <f t="shared" si="0"/>
        <v>182</v>
      </c>
      <c r="L51" s="2"/>
    </row>
    <row r="52" spans="1:12" x14ac:dyDescent="0.35">
      <c r="A52" t="s">
        <v>1620</v>
      </c>
      <c r="B52" t="s">
        <v>1000</v>
      </c>
      <c r="C52" t="s">
        <v>6</v>
      </c>
      <c r="D52" t="s">
        <v>1001</v>
      </c>
      <c r="E52" t="s">
        <v>897</v>
      </c>
      <c r="F52" t="s">
        <v>5</v>
      </c>
      <c r="G52" s="2">
        <v>44112</v>
      </c>
      <c r="H52" s="2">
        <v>44158</v>
      </c>
      <c r="I52" s="2">
        <v>44158</v>
      </c>
      <c r="J52" s="2">
        <v>44158</v>
      </c>
      <c r="K52" s="7">
        <f t="shared" si="0"/>
        <v>46</v>
      </c>
      <c r="L52" s="2"/>
    </row>
    <row r="53" spans="1:12" x14ac:dyDescent="0.35">
      <c r="A53" t="s">
        <v>1620</v>
      </c>
      <c r="B53" t="s">
        <v>1002</v>
      </c>
      <c r="C53" t="s">
        <v>130</v>
      </c>
      <c r="D53" t="s">
        <v>1003</v>
      </c>
      <c r="E53" t="s">
        <v>897</v>
      </c>
      <c r="F53" t="s">
        <v>5</v>
      </c>
      <c r="G53" s="2">
        <v>44132</v>
      </c>
      <c r="H53" s="2">
        <v>44132</v>
      </c>
      <c r="I53" s="2">
        <v>44421</v>
      </c>
      <c r="J53" s="2">
        <v>44424</v>
      </c>
      <c r="K53" s="7">
        <f t="shared" si="0"/>
        <v>292</v>
      </c>
      <c r="L53" s="2"/>
    </row>
    <row r="54" spans="1:12" x14ac:dyDescent="0.35">
      <c r="A54" t="s">
        <v>1620</v>
      </c>
      <c r="B54" t="s">
        <v>1004</v>
      </c>
      <c r="C54" t="s">
        <v>6</v>
      </c>
      <c r="D54" t="s">
        <v>1005</v>
      </c>
      <c r="E54" t="s">
        <v>897</v>
      </c>
      <c r="F54" t="s">
        <v>61</v>
      </c>
      <c r="G54" s="2">
        <v>44158</v>
      </c>
      <c r="H54" s="2">
        <v>44224</v>
      </c>
      <c r="I54" s="2">
        <v>44447</v>
      </c>
      <c r="J54" s="2">
        <v>44399</v>
      </c>
      <c r="K54" s="7">
        <f t="shared" si="0"/>
        <v>241</v>
      </c>
      <c r="L54" s="2"/>
    </row>
    <row r="55" spans="1:12" x14ac:dyDescent="0.35">
      <c r="A55" t="s">
        <v>1620</v>
      </c>
      <c r="B55" t="s">
        <v>1006</v>
      </c>
      <c r="C55" t="s">
        <v>6</v>
      </c>
      <c r="D55" t="s">
        <v>1007</v>
      </c>
      <c r="E55" t="s">
        <v>897</v>
      </c>
      <c r="F55" t="s">
        <v>5</v>
      </c>
      <c r="G55" s="2">
        <v>44162</v>
      </c>
      <c r="H55" s="2">
        <v>44172</v>
      </c>
      <c r="I55" s="2">
        <v>44172</v>
      </c>
      <c r="J55" s="2">
        <v>44271</v>
      </c>
      <c r="K55" s="7">
        <f t="shared" si="0"/>
        <v>109</v>
      </c>
      <c r="L55" s="2"/>
    </row>
    <row r="56" spans="1:12" x14ac:dyDescent="0.35">
      <c r="A56" t="s">
        <v>1620</v>
      </c>
      <c r="B56" t="s">
        <v>1008</v>
      </c>
      <c r="C56" t="s">
        <v>6</v>
      </c>
      <c r="D56" t="s">
        <v>1009</v>
      </c>
      <c r="E56" t="s">
        <v>897</v>
      </c>
      <c r="F56" t="s">
        <v>61</v>
      </c>
      <c r="G56" s="2">
        <v>44172</v>
      </c>
      <c r="H56" s="2">
        <v>44256</v>
      </c>
      <c r="I56" s="2">
        <v>44362</v>
      </c>
      <c r="J56" s="2">
        <v>44369</v>
      </c>
      <c r="K56" s="7">
        <f t="shared" si="0"/>
        <v>197</v>
      </c>
      <c r="L56" s="2"/>
    </row>
    <row r="57" spans="1:12" x14ac:dyDescent="0.35">
      <c r="A57" t="s">
        <v>1620</v>
      </c>
      <c r="B57" t="s">
        <v>1010</v>
      </c>
      <c r="C57" t="s">
        <v>6</v>
      </c>
      <c r="D57" t="s">
        <v>1011</v>
      </c>
      <c r="E57" t="s">
        <v>897</v>
      </c>
      <c r="F57" t="s">
        <v>5</v>
      </c>
      <c r="G57" s="2">
        <v>44174</v>
      </c>
      <c r="H57" s="2">
        <v>44180</v>
      </c>
      <c r="I57" s="2">
        <v>44280</v>
      </c>
      <c r="J57" s="2">
        <v>44280</v>
      </c>
      <c r="K57" s="7">
        <f t="shared" si="0"/>
        <v>106</v>
      </c>
      <c r="L57" s="2"/>
    </row>
    <row r="58" spans="1:12" x14ac:dyDescent="0.35">
      <c r="A58" t="s">
        <v>1620</v>
      </c>
      <c r="B58" t="s">
        <v>1012</v>
      </c>
      <c r="C58" t="s">
        <v>130</v>
      </c>
      <c r="D58" t="s">
        <v>1013</v>
      </c>
      <c r="E58" t="s">
        <v>897</v>
      </c>
      <c r="F58" t="s">
        <v>5</v>
      </c>
      <c r="G58" s="2">
        <v>44181</v>
      </c>
      <c r="H58" s="2">
        <v>44181</v>
      </c>
      <c r="I58" s="2">
        <v>44335</v>
      </c>
      <c r="J58" s="2">
        <v>44335</v>
      </c>
      <c r="K58" s="7">
        <f t="shared" si="0"/>
        <v>154</v>
      </c>
      <c r="L58" s="2"/>
    </row>
    <row r="59" spans="1:12" x14ac:dyDescent="0.35">
      <c r="A59" t="s">
        <v>1620</v>
      </c>
      <c r="B59" t="s">
        <v>1014</v>
      </c>
      <c r="C59" t="s">
        <v>6</v>
      </c>
      <c r="D59" t="s">
        <v>1015</v>
      </c>
      <c r="E59" t="s">
        <v>897</v>
      </c>
      <c r="F59" t="s">
        <v>5</v>
      </c>
      <c r="G59" s="2">
        <v>44186</v>
      </c>
      <c r="H59" s="2">
        <v>44186</v>
      </c>
      <c r="I59" s="2">
        <v>44452</v>
      </c>
      <c r="J59" s="2">
        <v>44453</v>
      </c>
      <c r="K59" s="7">
        <f t="shared" si="0"/>
        <v>267</v>
      </c>
      <c r="L59" s="2"/>
    </row>
    <row r="60" spans="1:12" x14ac:dyDescent="0.35">
      <c r="A60" t="s">
        <v>1620</v>
      </c>
      <c r="B60" t="s">
        <v>1016</v>
      </c>
      <c r="C60" t="s">
        <v>130</v>
      </c>
      <c r="D60" t="s">
        <v>1017</v>
      </c>
      <c r="E60" t="s">
        <v>897</v>
      </c>
      <c r="F60" t="s">
        <v>5</v>
      </c>
      <c r="G60" s="2">
        <v>44189</v>
      </c>
      <c r="H60" s="2">
        <v>44201</v>
      </c>
      <c r="I60" s="2">
        <v>44214</v>
      </c>
      <c r="J60" s="2">
        <v>44214</v>
      </c>
      <c r="K60" s="7">
        <f t="shared" si="0"/>
        <v>25</v>
      </c>
      <c r="L60" s="2"/>
    </row>
    <row r="61" spans="1:12" x14ac:dyDescent="0.35">
      <c r="A61" t="s">
        <v>1620</v>
      </c>
      <c r="B61" t="s">
        <v>1018</v>
      </c>
      <c r="C61" t="s">
        <v>6</v>
      </c>
      <c r="D61" t="s">
        <v>1019</v>
      </c>
      <c r="E61" t="s">
        <v>897</v>
      </c>
      <c r="F61" t="s">
        <v>61</v>
      </c>
      <c r="G61" s="2">
        <v>44270</v>
      </c>
      <c r="H61" s="2">
        <v>44277</v>
      </c>
      <c r="I61" s="2">
        <v>44453</v>
      </c>
      <c r="J61" s="2">
        <v>44454</v>
      </c>
      <c r="K61" s="7">
        <f t="shared" si="0"/>
        <v>184</v>
      </c>
      <c r="L61" s="2"/>
    </row>
    <row r="62" spans="1:12" x14ac:dyDescent="0.35">
      <c r="A62" t="s">
        <v>1620</v>
      </c>
      <c r="B62" t="s">
        <v>1020</v>
      </c>
      <c r="C62" t="s">
        <v>6</v>
      </c>
      <c r="D62" t="s">
        <v>1021</v>
      </c>
      <c r="E62" t="s">
        <v>897</v>
      </c>
      <c r="F62" t="s">
        <v>61</v>
      </c>
      <c r="G62" s="2">
        <v>44278</v>
      </c>
      <c r="H62" s="2">
        <v>44281</v>
      </c>
      <c r="I62" s="2">
        <v>44494</v>
      </c>
      <c r="J62" s="2">
        <v>44494</v>
      </c>
      <c r="K62" s="7">
        <f t="shared" si="0"/>
        <v>216</v>
      </c>
      <c r="L62" s="2"/>
    </row>
    <row r="63" spans="1:12" x14ac:dyDescent="0.35">
      <c r="A63" t="s">
        <v>1620</v>
      </c>
      <c r="B63" t="s">
        <v>1022</v>
      </c>
      <c r="C63" t="s">
        <v>1023</v>
      </c>
      <c r="D63" t="s">
        <v>1024</v>
      </c>
      <c r="E63" t="s">
        <v>897</v>
      </c>
      <c r="F63" t="s">
        <v>5</v>
      </c>
      <c r="G63" s="2">
        <v>44280</v>
      </c>
      <c r="H63" s="2">
        <v>44280</v>
      </c>
      <c r="I63" s="2">
        <v>44342</v>
      </c>
      <c r="J63" s="2">
        <v>44342</v>
      </c>
      <c r="K63" s="7">
        <f t="shared" si="0"/>
        <v>62</v>
      </c>
      <c r="L63" s="2"/>
    </row>
    <row r="64" spans="1:12" x14ac:dyDescent="0.35">
      <c r="A64" t="s">
        <v>1620</v>
      </c>
      <c r="B64" t="s">
        <v>1025</v>
      </c>
      <c r="C64" t="s">
        <v>130</v>
      </c>
      <c r="D64" t="s">
        <v>1026</v>
      </c>
      <c r="E64" t="s">
        <v>897</v>
      </c>
      <c r="F64" t="s">
        <v>5</v>
      </c>
      <c r="G64" s="2">
        <v>44286</v>
      </c>
      <c r="H64" s="2">
        <v>44295</v>
      </c>
      <c r="I64" s="2">
        <v>44356</v>
      </c>
      <c r="J64" s="2">
        <v>44356</v>
      </c>
      <c r="K64" s="7">
        <f t="shared" si="0"/>
        <v>70</v>
      </c>
      <c r="L64" s="2"/>
    </row>
    <row r="65" spans="1:12" x14ac:dyDescent="0.35">
      <c r="A65" t="s">
        <v>1620</v>
      </c>
      <c r="B65" t="s">
        <v>1027</v>
      </c>
      <c r="C65" t="s">
        <v>130</v>
      </c>
      <c r="D65" t="s">
        <v>1028</v>
      </c>
      <c r="E65" t="s">
        <v>897</v>
      </c>
      <c r="F65" t="s">
        <v>5</v>
      </c>
      <c r="G65" s="2">
        <v>44301</v>
      </c>
      <c r="H65" s="2">
        <v>44301</v>
      </c>
      <c r="I65" s="2">
        <v>44344</v>
      </c>
      <c r="J65" s="2">
        <v>44344</v>
      </c>
      <c r="K65" s="7">
        <f t="shared" si="0"/>
        <v>43</v>
      </c>
      <c r="L65" s="2"/>
    </row>
    <row r="66" spans="1:12" x14ac:dyDescent="0.35">
      <c r="A66" t="s">
        <v>1620</v>
      </c>
      <c r="B66" t="s">
        <v>1029</v>
      </c>
      <c r="C66" t="s">
        <v>6</v>
      </c>
      <c r="D66" t="s">
        <v>1030</v>
      </c>
      <c r="E66" t="s">
        <v>897</v>
      </c>
      <c r="F66" t="s">
        <v>61</v>
      </c>
      <c r="G66" s="2">
        <v>44312</v>
      </c>
      <c r="H66" s="2">
        <v>44340</v>
      </c>
      <c r="I66" s="2">
        <v>44461</v>
      </c>
      <c r="J66" s="2">
        <v>44463</v>
      </c>
      <c r="K66" s="7">
        <f t="shared" si="0"/>
        <v>151</v>
      </c>
      <c r="L66" s="2"/>
    </row>
    <row r="67" spans="1:12" x14ac:dyDescent="0.35">
      <c r="A67" t="s">
        <v>1620</v>
      </c>
      <c r="B67" t="s">
        <v>1031</v>
      </c>
      <c r="C67" t="s">
        <v>130</v>
      </c>
      <c r="D67" t="s">
        <v>1032</v>
      </c>
      <c r="E67" t="s">
        <v>897</v>
      </c>
      <c r="F67" t="s">
        <v>5</v>
      </c>
      <c r="G67" s="2">
        <v>44340</v>
      </c>
      <c r="H67" s="2">
        <v>44341</v>
      </c>
      <c r="I67" s="2">
        <v>44351</v>
      </c>
      <c r="J67" s="2">
        <v>44351</v>
      </c>
      <c r="K67" s="7">
        <f t="shared" ref="K67:K130" si="1">J67-G67</f>
        <v>11</v>
      </c>
      <c r="L67" s="2"/>
    </row>
    <row r="68" spans="1:12" x14ac:dyDescent="0.35">
      <c r="A68" t="s">
        <v>1620</v>
      </c>
      <c r="B68" t="s">
        <v>1033</v>
      </c>
      <c r="C68" t="s">
        <v>130</v>
      </c>
      <c r="D68" t="s">
        <v>1034</v>
      </c>
      <c r="E68" t="s">
        <v>897</v>
      </c>
      <c r="F68" t="s">
        <v>5</v>
      </c>
      <c r="G68" s="2">
        <v>44365</v>
      </c>
      <c r="H68" s="2">
        <v>44372</v>
      </c>
      <c r="I68" s="2">
        <v>44414</v>
      </c>
      <c r="J68" s="2">
        <v>44420</v>
      </c>
      <c r="K68" s="7">
        <f t="shared" si="1"/>
        <v>55</v>
      </c>
      <c r="L68" s="2"/>
    </row>
    <row r="69" spans="1:12" x14ac:dyDescent="0.35">
      <c r="A69" t="s">
        <v>1622</v>
      </c>
      <c r="B69" t="s">
        <v>1035</v>
      </c>
      <c r="C69" t="s">
        <v>14</v>
      </c>
      <c r="D69" t="s">
        <v>1036</v>
      </c>
      <c r="E69" t="s">
        <v>897</v>
      </c>
      <c r="F69" t="s">
        <v>5</v>
      </c>
      <c r="G69" s="2">
        <v>43952</v>
      </c>
      <c r="H69" s="2">
        <v>44032</v>
      </c>
      <c r="I69" s="2">
        <v>44517</v>
      </c>
      <c r="J69" s="2">
        <v>44517</v>
      </c>
      <c r="K69" s="7">
        <f t="shared" si="1"/>
        <v>565</v>
      </c>
      <c r="L69" s="2"/>
    </row>
    <row r="70" spans="1:12" x14ac:dyDescent="0.35">
      <c r="A70" t="s">
        <v>1622</v>
      </c>
      <c r="B70" t="s">
        <v>1037</v>
      </c>
      <c r="C70" t="s">
        <v>134</v>
      </c>
      <c r="D70" t="s">
        <v>1038</v>
      </c>
      <c r="E70" t="s">
        <v>897</v>
      </c>
      <c r="F70" t="s">
        <v>5</v>
      </c>
      <c r="G70" s="2">
        <v>44102</v>
      </c>
      <c r="H70" s="2">
        <v>44180</v>
      </c>
      <c r="I70" s="2">
        <v>44537</v>
      </c>
      <c r="J70" s="2">
        <v>44537</v>
      </c>
      <c r="K70" s="7">
        <f t="shared" si="1"/>
        <v>435</v>
      </c>
      <c r="L70" s="2"/>
    </row>
    <row r="71" spans="1:12" x14ac:dyDescent="0.35">
      <c r="A71" t="s">
        <v>1622</v>
      </c>
      <c r="B71" t="s">
        <v>1039</v>
      </c>
      <c r="C71" t="s">
        <v>102</v>
      </c>
      <c r="D71" t="s">
        <v>1040</v>
      </c>
      <c r="E71" t="s">
        <v>897</v>
      </c>
      <c r="F71" t="s">
        <v>61</v>
      </c>
      <c r="G71" s="2">
        <v>44104</v>
      </c>
      <c r="H71" s="2">
        <v>44104</v>
      </c>
      <c r="I71" s="2">
        <v>44484</v>
      </c>
      <c r="J71" s="2">
        <v>44489</v>
      </c>
      <c r="K71" s="7">
        <f t="shared" si="1"/>
        <v>385</v>
      </c>
      <c r="L71" s="2"/>
    </row>
    <row r="72" spans="1:12" x14ac:dyDescent="0.35">
      <c r="A72" t="s">
        <v>1622</v>
      </c>
      <c r="B72" t="s">
        <v>1041</v>
      </c>
      <c r="C72" t="s">
        <v>6</v>
      </c>
      <c r="D72" t="s">
        <v>1042</v>
      </c>
      <c r="E72" t="s">
        <v>897</v>
      </c>
      <c r="F72" t="s">
        <v>5</v>
      </c>
      <c r="G72" s="2">
        <v>44112</v>
      </c>
      <c r="H72" s="2">
        <v>44334</v>
      </c>
      <c r="I72" s="2">
        <v>44517</v>
      </c>
      <c r="J72" s="2">
        <v>44517</v>
      </c>
      <c r="K72" s="7">
        <f t="shared" si="1"/>
        <v>405</v>
      </c>
      <c r="L72" s="2"/>
    </row>
    <row r="73" spans="1:12" x14ac:dyDescent="0.35">
      <c r="A73" t="s">
        <v>1622</v>
      </c>
      <c r="B73" t="s">
        <v>1043</v>
      </c>
      <c r="C73" t="s">
        <v>48</v>
      </c>
      <c r="D73" t="s">
        <v>1044</v>
      </c>
      <c r="E73" t="s">
        <v>897</v>
      </c>
      <c r="F73" t="s">
        <v>895</v>
      </c>
      <c r="G73" s="2">
        <v>44305</v>
      </c>
      <c r="H73" s="2">
        <v>44424</v>
      </c>
      <c r="I73" s="2">
        <v>44529</v>
      </c>
      <c r="J73" s="2">
        <v>44529</v>
      </c>
      <c r="K73" s="7">
        <f t="shared" si="1"/>
        <v>224</v>
      </c>
      <c r="L73" s="2"/>
    </row>
    <row r="74" spans="1:12" x14ac:dyDescent="0.35">
      <c r="A74" t="s">
        <v>1622</v>
      </c>
      <c r="B74" t="s">
        <v>1047</v>
      </c>
      <c r="C74" t="s">
        <v>73</v>
      </c>
      <c r="D74" t="s">
        <v>1048</v>
      </c>
      <c r="E74" t="s">
        <v>897</v>
      </c>
      <c r="F74" t="s">
        <v>5</v>
      </c>
      <c r="G74" s="2">
        <v>44352</v>
      </c>
      <c r="H74" s="2">
        <v>44356</v>
      </c>
      <c r="I74" s="2">
        <v>44419</v>
      </c>
      <c r="J74" s="2">
        <v>44419</v>
      </c>
      <c r="K74" s="7">
        <f t="shared" si="1"/>
        <v>67</v>
      </c>
      <c r="L74" s="2"/>
    </row>
    <row r="75" spans="1:12" x14ac:dyDescent="0.35">
      <c r="A75" t="s">
        <v>1622</v>
      </c>
      <c r="B75" t="s">
        <v>1049</v>
      </c>
      <c r="C75" t="s">
        <v>10</v>
      </c>
      <c r="D75" t="s">
        <v>1050</v>
      </c>
      <c r="E75" t="s">
        <v>897</v>
      </c>
      <c r="F75" t="s">
        <v>5</v>
      </c>
      <c r="G75" s="2">
        <v>44362</v>
      </c>
      <c r="H75" s="2">
        <v>44369</v>
      </c>
      <c r="I75" s="2">
        <v>44532</v>
      </c>
      <c r="J75" s="2">
        <v>44532</v>
      </c>
      <c r="K75" s="7">
        <f t="shared" si="1"/>
        <v>170</v>
      </c>
      <c r="L75" s="2"/>
    </row>
    <row r="76" spans="1:12" x14ac:dyDescent="0.35">
      <c r="A76" t="s">
        <v>1622</v>
      </c>
      <c r="B76" t="s">
        <v>1051</v>
      </c>
      <c r="C76" t="s">
        <v>73</v>
      </c>
      <c r="D76" t="s">
        <v>1052</v>
      </c>
      <c r="E76" t="s">
        <v>897</v>
      </c>
      <c r="F76" t="s">
        <v>61</v>
      </c>
      <c r="G76" s="2">
        <v>44372</v>
      </c>
      <c r="H76" s="2">
        <v>44490</v>
      </c>
      <c r="I76" s="2">
        <v>44538</v>
      </c>
      <c r="J76" s="2">
        <v>44538</v>
      </c>
      <c r="K76" s="7">
        <f t="shared" si="1"/>
        <v>166</v>
      </c>
      <c r="L76" s="2"/>
    </row>
    <row r="77" spans="1:12" x14ac:dyDescent="0.35">
      <c r="A77" t="s">
        <v>1622</v>
      </c>
      <c r="B77" t="s">
        <v>1053</v>
      </c>
      <c r="C77" t="s">
        <v>134</v>
      </c>
      <c r="D77" t="s">
        <v>1054</v>
      </c>
      <c r="E77" t="s">
        <v>897</v>
      </c>
      <c r="F77" t="s">
        <v>61</v>
      </c>
      <c r="G77" s="2">
        <v>44386</v>
      </c>
      <c r="H77" s="2">
        <v>44412</v>
      </c>
      <c r="I77" s="2">
        <v>44530</v>
      </c>
      <c r="J77" s="2">
        <v>44530</v>
      </c>
      <c r="K77" s="7">
        <f t="shared" si="1"/>
        <v>144</v>
      </c>
      <c r="L77" s="2"/>
    </row>
    <row r="78" spans="1:12" x14ac:dyDescent="0.35">
      <c r="A78" t="s">
        <v>1622</v>
      </c>
      <c r="B78" t="s">
        <v>1055</v>
      </c>
      <c r="C78" t="s">
        <v>102</v>
      </c>
      <c r="D78" t="s">
        <v>1056</v>
      </c>
      <c r="E78" t="s">
        <v>897</v>
      </c>
      <c r="F78" t="s">
        <v>61</v>
      </c>
      <c r="G78" s="2">
        <v>44386</v>
      </c>
      <c r="H78" s="2">
        <v>44386</v>
      </c>
      <c r="I78" s="2">
        <v>44600</v>
      </c>
      <c r="J78" s="2">
        <v>44600</v>
      </c>
      <c r="K78" s="7">
        <f t="shared" si="1"/>
        <v>214</v>
      </c>
      <c r="L78" s="2"/>
    </row>
    <row r="79" spans="1:12" x14ac:dyDescent="0.35">
      <c r="A79" t="s">
        <v>1622</v>
      </c>
      <c r="B79" t="s">
        <v>1057</v>
      </c>
      <c r="C79" t="s">
        <v>6</v>
      </c>
      <c r="D79" t="s">
        <v>1058</v>
      </c>
      <c r="E79" t="s">
        <v>897</v>
      </c>
      <c r="F79" t="s">
        <v>5</v>
      </c>
      <c r="G79" s="2">
        <v>44404</v>
      </c>
      <c r="H79" s="2">
        <v>44404</v>
      </c>
      <c r="I79" s="2">
        <v>44519</v>
      </c>
      <c r="J79" s="2">
        <v>44519</v>
      </c>
      <c r="K79" s="7">
        <f t="shared" si="1"/>
        <v>115</v>
      </c>
      <c r="L79" s="2"/>
    </row>
    <row r="80" spans="1:12" x14ac:dyDescent="0.35">
      <c r="A80" t="s">
        <v>1622</v>
      </c>
      <c r="B80" t="s">
        <v>1059</v>
      </c>
      <c r="C80" t="s">
        <v>10</v>
      </c>
      <c r="D80" t="s">
        <v>1060</v>
      </c>
      <c r="E80" t="s">
        <v>897</v>
      </c>
      <c r="F80" t="s">
        <v>5</v>
      </c>
      <c r="G80" s="2">
        <v>44427</v>
      </c>
      <c r="H80" s="2">
        <v>44427</v>
      </c>
      <c r="I80" s="2">
        <v>44677</v>
      </c>
      <c r="J80" s="2">
        <v>44677</v>
      </c>
      <c r="K80" s="7">
        <f t="shared" si="1"/>
        <v>250</v>
      </c>
      <c r="L80" s="2"/>
    </row>
    <row r="81" spans="1:12" x14ac:dyDescent="0.35">
      <c r="A81" t="s">
        <v>1622</v>
      </c>
      <c r="B81" t="s">
        <v>1061</v>
      </c>
      <c r="C81" t="s">
        <v>10</v>
      </c>
      <c r="D81" t="s">
        <v>1062</v>
      </c>
      <c r="E81" t="s">
        <v>897</v>
      </c>
      <c r="F81" t="s">
        <v>5</v>
      </c>
      <c r="G81" s="2">
        <v>44433</v>
      </c>
      <c r="H81" s="2">
        <v>44433</v>
      </c>
      <c r="I81" s="2">
        <v>44663</v>
      </c>
      <c r="J81" s="2">
        <v>44663</v>
      </c>
      <c r="K81" s="7">
        <f t="shared" si="1"/>
        <v>230</v>
      </c>
      <c r="L81" s="2"/>
    </row>
    <row r="82" spans="1:12" x14ac:dyDescent="0.35">
      <c r="A82" t="s">
        <v>1622</v>
      </c>
      <c r="B82" t="s">
        <v>1063</v>
      </c>
      <c r="C82" t="s">
        <v>73</v>
      </c>
      <c r="D82" t="s">
        <v>1064</v>
      </c>
      <c r="E82" t="s">
        <v>897</v>
      </c>
      <c r="F82" t="s">
        <v>5</v>
      </c>
      <c r="G82" s="2">
        <v>44440</v>
      </c>
      <c r="H82" s="2">
        <v>44440</v>
      </c>
      <c r="I82" s="2">
        <v>44697</v>
      </c>
      <c r="J82" s="2">
        <v>44697</v>
      </c>
      <c r="K82" s="7">
        <f t="shared" si="1"/>
        <v>257</v>
      </c>
      <c r="L82" s="2"/>
    </row>
    <row r="83" spans="1:12" x14ac:dyDescent="0.35">
      <c r="A83" t="s">
        <v>1622</v>
      </c>
      <c r="B83" t="s">
        <v>1065</v>
      </c>
      <c r="C83" t="s">
        <v>73</v>
      </c>
      <c r="D83" t="s">
        <v>1066</v>
      </c>
      <c r="E83" t="s">
        <v>897</v>
      </c>
      <c r="F83" t="s">
        <v>5</v>
      </c>
      <c r="G83" s="2">
        <v>44441</v>
      </c>
      <c r="H83" s="2">
        <v>44476</v>
      </c>
      <c r="I83" s="2">
        <v>44532</v>
      </c>
      <c r="J83" s="2">
        <v>44532</v>
      </c>
      <c r="K83" s="7">
        <f t="shared" si="1"/>
        <v>91</v>
      </c>
      <c r="L83" s="2"/>
    </row>
    <row r="84" spans="1:12" x14ac:dyDescent="0.35">
      <c r="A84" t="s">
        <v>1622</v>
      </c>
      <c r="B84" t="s">
        <v>1067</v>
      </c>
      <c r="C84" t="s">
        <v>10</v>
      </c>
      <c r="D84" t="s">
        <v>1068</v>
      </c>
      <c r="E84" t="s">
        <v>897</v>
      </c>
      <c r="F84" t="s">
        <v>5</v>
      </c>
      <c r="G84" s="2">
        <v>44453</v>
      </c>
      <c r="H84" s="2">
        <v>44475</v>
      </c>
      <c r="I84" s="2">
        <v>44536</v>
      </c>
      <c r="J84" s="2">
        <v>44536</v>
      </c>
      <c r="K84" s="7">
        <f t="shared" si="1"/>
        <v>83</v>
      </c>
      <c r="L84" s="2"/>
    </row>
    <row r="85" spans="1:12" x14ac:dyDescent="0.35">
      <c r="A85" t="s">
        <v>1622</v>
      </c>
      <c r="B85" t="s">
        <v>1069</v>
      </c>
      <c r="C85" t="s">
        <v>10</v>
      </c>
      <c r="D85" t="s">
        <v>1070</v>
      </c>
      <c r="E85" t="s">
        <v>897</v>
      </c>
      <c r="F85" t="s">
        <v>5</v>
      </c>
      <c r="G85" s="2">
        <v>44456</v>
      </c>
      <c r="H85" s="2">
        <v>44511</v>
      </c>
      <c r="I85" s="2">
        <v>44593</v>
      </c>
      <c r="J85" s="2">
        <v>44593</v>
      </c>
      <c r="K85" s="7">
        <f t="shared" si="1"/>
        <v>137</v>
      </c>
      <c r="L85" s="2"/>
    </row>
    <row r="86" spans="1:12" x14ac:dyDescent="0.35">
      <c r="A86" t="s">
        <v>1622</v>
      </c>
      <c r="B86" t="s">
        <v>1071</v>
      </c>
      <c r="C86" t="s">
        <v>102</v>
      </c>
      <c r="D86" t="s">
        <v>1072</v>
      </c>
      <c r="E86" t="s">
        <v>897</v>
      </c>
      <c r="F86" t="s">
        <v>61</v>
      </c>
      <c r="G86" s="2">
        <v>44467</v>
      </c>
      <c r="H86" s="2">
        <v>44467</v>
      </c>
      <c r="I86" s="2">
        <v>44720</v>
      </c>
      <c r="J86" s="2">
        <v>44720</v>
      </c>
      <c r="K86" s="7">
        <f t="shared" si="1"/>
        <v>253</v>
      </c>
      <c r="L86" s="2"/>
    </row>
    <row r="87" spans="1:12" x14ac:dyDescent="0.35">
      <c r="A87" t="s">
        <v>1622</v>
      </c>
      <c r="B87" t="s">
        <v>1073</v>
      </c>
      <c r="C87" t="s">
        <v>73</v>
      </c>
      <c r="D87" t="s">
        <v>1074</v>
      </c>
      <c r="E87" t="s">
        <v>897</v>
      </c>
      <c r="F87" t="s">
        <v>98</v>
      </c>
      <c r="G87" s="2">
        <v>44468</v>
      </c>
      <c r="H87" s="2">
        <v>44468</v>
      </c>
      <c r="I87" s="2">
        <v>44614</v>
      </c>
      <c r="J87" s="2">
        <v>44614</v>
      </c>
      <c r="K87" s="7">
        <f t="shared" si="1"/>
        <v>146</v>
      </c>
      <c r="L87" s="2"/>
    </row>
    <row r="88" spans="1:12" x14ac:dyDescent="0.35">
      <c r="A88" t="s">
        <v>1622</v>
      </c>
      <c r="B88" t="s">
        <v>1075</v>
      </c>
      <c r="C88" t="s">
        <v>10</v>
      </c>
      <c r="D88" t="s">
        <v>1076</v>
      </c>
      <c r="E88" t="s">
        <v>897</v>
      </c>
      <c r="F88" t="s">
        <v>5</v>
      </c>
      <c r="G88" s="2">
        <v>44474</v>
      </c>
      <c r="H88" s="2">
        <v>44474</v>
      </c>
      <c r="I88" s="2">
        <v>44575</v>
      </c>
      <c r="J88" s="2">
        <v>44575</v>
      </c>
      <c r="K88" s="7">
        <f t="shared" si="1"/>
        <v>101</v>
      </c>
      <c r="L88" s="2"/>
    </row>
    <row r="89" spans="1:12" x14ac:dyDescent="0.35">
      <c r="A89" t="s">
        <v>1622</v>
      </c>
      <c r="B89" t="s">
        <v>1077</v>
      </c>
      <c r="C89" t="s">
        <v>14</v>
      </c>
      <c r="D89" t="s">
        <v>1078</v>
      </c>
      <c r="E89" t="s">
        <v>897</v>
      </c>
      <c r="F89" t="s">
        <v>5</v>
      </c>
      <c r="G89" s="2">
        <v>44483</v>
      </c>
      <c r="H89" s="2">
        <v>44483</v>
      </c>
      <c r="I89" s="2">
        <v>44616</v>
      </c>
      <c r="J89" s="2">
        <v>44616</v>
      </c>
      <c r="K89" s="7">
        <f t="shared" si="1"/>
        <v>133</v>
      </c>
      <c r="L89" s="2"/>
    </row>
    <row r="90" spans="1:12" x14ac:dyDescent="0.35">
      <c r="A90" t="s">
        <v>1622</v>
      </c>
      <c r="B90" t="s">
        <v>1079</v>
      </c>
      <c r="C90" t="s">
        <v>14</v>
      </c>
      <c r="D90" t="s">
        <v>1080</v>
      </c>
      <c r="E90" t="s">
        <v>897</v>
      </c>
      <c r="F90" t="s">
        <v>5</v>
      </c>
      <c r="G90" s="2">
        <v>44490</v>
      </c>
      <c r="H90" s="2">
        <v>44490</v>
      </c>
      <c r="I90" s="2">
        <v>44659</v>
      </c>
      <c r="J90" s="2">
        <v>44659</v>
      </c>
      <c r="K90" s="7">
        <f t="shared" si="1"/>
        <v>169</v>
      </c>
      <c r="L90" s="2"/>
    </row>
    <row r="91" spans="1:12" x14ac:dyDescent="0.35">
      <c r="A91" t="s">
        <v>1622</v>
      </c>
      <c r="B91" t="s">
        <v>1081</v>
      </c>
      <c r="C91" t="s">
        <v>10</v>
      </c>
      <c r="D91" t="s">
        <v>1082</v>
      </c>
      <c r="E91" t="s">
        <v>897</v>
      </c>
      <c r="F91" t="s">
        <v>61</v>
      </c>
      <c r="G91" s="2">
        <v>44523</v>
      </c>
      <c r="H91" s="2">
        <v>44523</v>
      </c>
      <c r="I91" s="2">
        <v>44586</v>
      </c>
      <c r="J91" s="2">
        <v>44586</v>
      </c>
      <c r="K91" s="7">
        <f t="shared" si="1"/>
        <v>63</v>
      </c>
      <c r="L91" s="2"/>
    </row>
    <row r="92" spans="1:12" x14ac:dyDescent="0.35">
      <c r="A92" t="s">
        <v>1622</v>
      </c>
      <c r="B92" t="s">
        <v>895</v>
      </c>
      <c r="C92" t="s">
        <v>895</v>
      </c>
      <c r="D92" t="s">
        <v>1083</v>
      </c>
      <c r="E92" t="s">
        <v>897</v>
      </c>
      <c r="F92" t="s">
        <v>5</v>
      </c>
      <c r="G92" s="2">
        <v>44533</v>
      </c>
      <c r="H92" s="2">
        <v>44537</v>
      </c>
      <c r="I92" s="2">
        <v>44546</v>
      </c>
      <c r="J92" s="2">
        <v>44546</v>
      </c>
      <c r="K92" s="7">
        <f t="shared" si="1"/>
        <v>13</v>
      </c>
      <c r="L92" s="2"/>
    </row>
    <row r="93" spans="1:12" x14ac:dyDescent="0.35">
      <c r="A93" t="s">
        <v>1622</v>
      </c>
      <c r="B93" t="s">
        <v>1084</v>
      </c>
      <c r="C93" t="s">
        <v>10</v>
      </c>
      <c r="D93" t="s">
        <v>1085</v>
      </c>
      <c r="E93" t="s">
        <v>897</v>
      </c>
      <c r="F93" t="s">
        <v>5</v>
      </c>
      <c r="G93" s="2">
        <v>44536</v>
      </c>
      <c r="H93" s="2">
        <v>44536</v>
      </c>
      <c r="I93" s="2">
        <v>44606</v>
      </c>
      <c r="J93" s="2">
        <v>44634</v>
      </c>
      <c r="K93" s="7">
        <f t="shared" si="1"/>
        <v>98</v>
      </c>
      <c r="L93" s="2"/>
    </row>
    <row r="94" spans="1:12" x14ac:dyDescent="0.35">
      <c r="A94" t="s">
        <v>1622</v>
      </c>
      <c r="B94" t="s">
        <v>1086</v>
      </c>
      <c r="C94" t="s">
        <v>73</v>
      </c>
      <c r="D94" t="s">
        <v>1087</v>
      </c>
      <c r="E94" t="s">
        <v>897</v>
      </c>
      <c r="F94" t="s">
        <v>5</v>
      </c>
      <c r="G94" s="2">
        <v>44537</v>
      </c>
      <c r="H94" s="2">
        <v>44537</v>
      </c>
      <c r="I94" s="2">
        <v>44592</v>
      </c>
      <c r="J94" s="2">
        <v>44592</v>
      </c>
      <c r="K94" s="7">
        <f t="shared" si="1"/>
        <v>55</v>
      </c>
      <c r="L94" s="2"/>
    </row>
    <row r="95" spans="1:12" x14ac:dyDescent="0.35">
      <c r="A95" t="s">
        <v>1622</v>
      </c>
      <c r="B95" t="s">
        <v>1088</v>
      </c>
      <c r="C95" t="s">
        <v>102</v>
      </c>
      <c r="D95" t="s">
        <v>1089</v>
      </c>
      <c r="E95" t="s">
        <v>897</v>
      </c>
      <c r="F95" t="s">
        <v>61</v>
      </c>
      <c r="G95" s="2">
        <v>44544</v>
      </c>
      <c r="H95" s="2">
        <v>44544</v>
      </c>
      <c r="I95" s="2">
        <v>44592</v>
      </c>
      <c r="J95" s="2">
        <v>44592</v>
      </c>
      <c r="K95" s="7">
        <f t="shared" si="1"/>
        <v>48</v>
      </c>
      <c r="L95" s="2"/>
    </row>
    <row r="96" spans="1:12" x14ac:dyDescent="0.35">
      <c r="A96" t="s">
        <v>1622</v>
      </c>
      <c r="B96" t="s">
        <v>1090</v>
      </c>
      <c r="C96" t="s">
        <v>1091</v>
      </c>
      <c r="D96" t="s">
        <v>1092</v>
      </c>
      <c r="E96" t="s">
        <v>897</v>
      </c>
      <c r="F96" t="s">
        <v>21</v>
      </c>
      <c r="G96" s="2">
        <v>44544</v>
      </c>
      <c r="H96" s="2">
        <v>44545</v>
      </c>
      <c r="I96" s="2">
        <v>44684</v>
      </c>
      <c r="J96" s="2">
        <v>44684</v>
      </c>
      <c r="K96" s="7">
        <f t="shared" si="1"/>
        <v>140</v>
      </c>
      <c r="L96" s="2"/>
    </row>
    <row r="97" spans="1:12" x14ac:dyDescent="0.35">
      <c r="A97" t="s">
        <v>1622</v>
      </c>
      <c r="B97" t="s">
        <v>1093</v>
      </c>
      <c r="C97" t="s">
        <v>65</v>
      </c>
      <c r="D97" t="s">
        <v>1094</v>
      </c>
      <c r="E97" t="s">
        <v>897</v>
      </c>
      <c r="F97" t="s">
        <v>5</v>
      </c>
      <c r="G97" s="2">
        <v>44579</v>
      </c>
      <c r="H97" s="2">
        <v>44579</v>
      </c>
      <c r="I97" s="2">
        <v>44638</v>
      </c>
      <c r="J97" s="2">
        <v>44638</v>
      </c>
      <c r="K97" s="7">
        <f t="shared" si="1"/>
        <v>59</v>
      </c>
      <c r="L97" s="2"/>
    </row>
    <row r="98" spans="1:12" x14ac:dyDescent="0.35">
      <c r="A98" t="s">
        <v>1622</v>
      </c>
      <c r="B98" t="s">
        <v>1095</v>
      </c>
      <c r="C98" t="s">
        <v>73</v>
      </c>
      <c r="D98" t="s">
        <v>1096</v>
      </c>
      <c r="E98" t="s">
        <v>897</v>
      </c>
      <c r="F98" t="s">
        <v>98</v>
      </c>
      <c r="G98" s="2">
        <v>44581</v>
      </c>
      <c r="H98" s="2">
        <v>44600</v>
      </c>
      <c r="I98" s="2">
        <v>44623</v>
      </c>
      <c r="J98" s="2">
        <v>44623</v>
      </c>
      <c r="K98" s="7">
        <f t="shared" si="1"/>
        <v>42</v>
      </c>
      <c r="L98" s="2"/>
    </row>
    <row r="99" spans="1:12" x14ac:dyDescent="0.35">
      <c r="A99" t="s">
        <v>1622</v>
      </c>
      <c r="B99" t="s">
        <v>1097</v>
      </c>
      <c r="C99" t="s">
        <v>895</v>
      </c>
      <c r="D99" t="s">
        <v>1098</v>
      </c>
      <c r="E99" t="s">
        <v>897</v>
      </c>
      <c r="F99" t="s">
        <v>5</v>
      </c>
      <c r="G99" s="2">
        <v>44588</v>
      </c>
      <c r="H99" s="2">
        <v>44609</v>
      </c>
      <c r="I99" s="2">
        <v>44662</v>
      </c>
      <c r="J99" s="2">
        <v>44662</v>
      </c>
      <c r="K99" s="7">
        <f t="shared" si="1"/>
        <v>74</v>
      </c>
      <c r="L99" s="2"/>
    </row>
    <row r="100" spans="1:12" x14ac:dyDescent="0.35">
      <c r="A100" t="s">
        <v>1622</v>
      </c>
      <c r="B100" t="s">
        <v>1099</v>
      </c>
      <c r="C100" t="s">
        <v>22</v>
      </c>
      <c r="D100" t="s">
        <v>1100</v>
      </c>
      <c r="E100" t="s">
        <v>897</v>
      </c>
      <c r="F100" t="s">
        <v>5</v>
      </c>
      <c r="G100" s="2">
        <v>44588</v>
      </c>
      <c r="H100" s="2">
        <v>44614</v>
      </c>
      <c r="I100" s="2">
        <v>44684</v>
      </c>
      <c r="J100" s="2">
        <v>44684</v>
      </c>
      <c r="K100" s="7">
        <f t="shared" si="1"/>
        <v>96</v>
      </c>
      <c r="L100" s="2"/>
    </row>
    <row r="101" spans="1:12" x14ac:dyDescent="0.35">
      <c r="A101" t="s">
        <v>1622</v>
      </c>
      <c r="B101" t="s">
        <v>1101</v>
      </c>
      <c r="C101" t="s">
        <v>30</v>
      </c>
      <c r="D101" t="s">
        <v>1102</v>
      </c>
      <c r="E101" t="s">
        <v>897</v>
      </c>
      <c r="F101" t="s">
        <v>5</v>
      </c>
      <c r="G101" s="2">
        <v>44600</v>
      </c>
      <c r="H101" s="2">
        <v>44600</v>
      </c>
      <c r="I101" s="2">
        <v>44658</v>
      </c>
      <c r="J101" s="2">
        <v>44658</v>
      </c>
      <c r="K101" s="7">
        <f t="shared" si="1"/>
        <v>58</v>
      </c>
      <c r="L101" s="2"/>
    </row>
    <row r="102" spans="1:12" x14ac:dyDescent="0.35">
      <c r="A102" t="s">
        <v>1622</v>
      </c>
      <c r="B102" t="s">
        <v>1103</v>
      </c>
      <c r="C102" t="s">
        <v>30</v>
      </c>
      <c r="D102" t="s">
        <v>1104</v>
      </c>
      <c r="E102" t="s">
        <v>897</v>
      </c>
      <c r="F102" t="s">
        <v>98</v>
      </c>
      <c r="G102" s="2">
        <v>44615</v>
      </c>
      <c r="H102" s="2">
        <v>44627</v>
      </c>
      <c r="I102" s="2">
        <v>44642</v>
      </c>
      <c r="J102" s="2">
        <v>44642</v>
      </c>
      <c r="K102" s="7">
        <f t="shared" si="1"/>
        <v>27</v>
      </c>
      <c r="L102" s="2"/>
    </row>
    <row r="103" spans="1:12" x14ac:dyDescent="0.35">
      <c r="A103" t="s">
        <v>1623</v>
      </c>
      <c r="B103" t="s">
        <v>1105</v>
      </c>
      <c r="C103" t="s">
        <v>10</v>
      </c>
      <c r="D103" t="s">
        <v>1106</v>
      </c>
      <c r="E103" t="s">
        <v>897</v>
      </c>
      <c r="F103" t="s">
        <v>21</v>
      </c>
      <c r="G103" s="2">
        <v>43682</v>
      </c>
      <c r="H103" s="2">
        <v>43697</v>
      </c>
      <c r="I103" s="2">
        <v>43735</v>
      </c>
      <c r="J103" s="2">
        <v>43735</v>
      </c>
      <c r="K103" s="7">
        <f t="shared" si="1"/>
        <v>53</v>
      </c>
      <c r="L103" s="2"/>
    </row>
    <row r="104" spans="1:12" x14ac:dyDescent="0.35">
      <c r="A104" t="s">
        <v>1623</v>
      </c>
      <c r="B104" t="s">
        <v>1107</v>
      </c>
      <c r="C104" t="s">
        <v>10</v>
      </c>
      <c r="D104" t="s">
        <v>1108</v>
      </c>
      <c r="E104" t="s">
        <v>897</v>
      </c>
      <c r="F104" t="s">
        <v>5</v>
      </c>
      <c r="G104" s="2">
        <v>43689</v>
      </c>
      <c r="H104" s="2">
        <v>43748</v>
      </c>
      <c r="I104" s="2">
        <v>43763</v>
      </c>
      <c r="J104" s="2">
        <v>43763</v>
      </c>
      <c r="K104" s="7">
        <f t="shared" si="1"/>
        <v>74</v>
      </c>
      <c r="L104" s="2"/>
    </row>
    <row r="105" spans="1:12" x14ac:dyDescent="0.35">
      <c r="A105" t="s">
        <v>1623</v>
      </c>
      <c r="B105" t="s">
        <v>1109</v>
      </c>
      <c r="C105" t="s">
        <v>130</v>
      </c>
      <c r="D105" t="s">
        <v>1110</v>
      </c>
      <c r="E105" t="s">
        <v>897</v>
      </c>
      <c r="F105" t="s">
        <v>5</v>
      </c>
      <c r="G105" s="2">
        <v>43726</v>
      </c>
      <c r="H105" s="2">
        <v>43728</v>
      </c>
      <c r="I105" s="2">
        <v>43903</v>
      </c>
      <c r="J105" s="2">
        <v>44158</v>
      </c>
      <c r="K105" s="7">
        <f t="shared" si="1"/>
        <v>432</v>
      </c>
      <c r="L105" s="2"/>
    </row>
    <row r="106" spans="1:12" x14ac:dyDescent="0.35">
      <c r="A106" t="s">
        <v>1623</v>
      </c>
      <c r="B106" t="s">
        <v>1111</v>
      </c>
      <c r="C106" t="s">
        <v>10</v>
      </c>
      <c r="D106" t="s">
        <v>1112</v>
      </c>
      <c r="E106" t="s">
        <v>897</v>
      </c>
      <c r="F106" t="s">
        <v>61</v>
      </c>
      <c r="G106" s="2">
        <v>43857</v>
      </c>
      <c r="H106" s="2">
        <v>43864</v>
      </c>
      <c r="I106" s="2">
        <v>44461</v>
      </c>
      <c r="J106" s="2">
        <v>44466</v>
      </c>
      <c r="K106" s="7">
        <f t="shared" si="1"/>
        <v>609</v>
      </c>
      <c r="L106" s="2"/>
    </row>
    <row r="107" spans="1:12" x14ac:dyDescent="0.35">
      <c r="A107" t="s">
        <v>1623</v>
      </c>
      <c r="B107" t="s">
        <v>1113</v>
      </c>
      <c r="C107" t="s">
        <v>38</v>
      </c>
      <c r="D107" t="s">
        <v>1114</v>
      </c>
      <c r="E107" t="s">
        <v>897</v>
      </c>
      <c r="F107" t="s">
        <v>5</v>
      </c>
      <c r="G107" s="2">
        <v>43906</v>
      </c>
      <c r="H107" s="2">
        <v>43906</v>
      </c>
      <c r="I107" s="2">
        <v>43914</v>
      </c>
      <c r="J107" s="2">
        <v>43914</v>
      </c>
      <c r="K107" s="7">
        <f t="shared" si="1"/>
        <v>8</v>
      </c>
      <c r="L107" s="2"/>
    </row>
    <row r="108" spans="1:12" x14ac:dyDescent="0.35">
      <c r="A108" t="s">
        <v>1623</v>
      </c>
      <c r="B108" t="s">
        <v>1115</v>
      </c>
      <c r="C108" t="s">
        <v>38</v>
      </c>
      <c r="D108" t="s">
        <v>1116</v>
      </c>
      <c r="E108" t="s">
        <v>897</v>
      </c>
      <c r="F108" t="s">
        <v>5</v>
      </c>
      <c r="G108" s="2">
        <v>43913</v>
      </c>
      <c r="H108" s="2">
        <v>43920</v>
      </c>
      <c r="I108" s="2">
        <v>43930</v>
      </c>
      <c r="J108" s="2">
        <v>43930</v>
      </c>
      <c r="K108" s="7">
        <f t="shared" si="1"/>
        <v>17</v>
      </c>
      <c r="L108" s="2"/>
    </row>
    <row r="109" spans="1:12" x14ac:dyDescent="0.35">
      <c r="A109" t="s">
        <v>1623</v>
      </c>
      <c r="B109" t="s">
        <v>1117</v>
      </c>
      <c r="C109" t="s">
        <v>38</v>
      </c>
      <c r="D109" t="s">
        <v>1118</v>
      </c>
      <c r="E109" t="s">
        <v>897</v>
      </c>
      <c r="F109" t="s">
        <v>5</v>
      </c>
      <c r="G109" s="2">
        <v>43916</v>
      </c>
      <c r="H109" s="2">
        <v>43942</v>
      </c>
      <c r="I109" s="2">
        <v>43942</v>
      </c>
      <c r="J109" s="2">
        <v>43944</v>
      </c>
      <c r="K109" s="7">
        <f t="shared" si="1"/>
        <v>28</v>
      </c>
      <c r="L109" s="2"/>
    </row>
    <row r="110" spans="1:12" x14ac:dyDescent="0.35">
      <c r="A110" t="s">
        <v>1623</v>
      </c>
      <c r="B110" t="s">
        <v>1119</v>
      </c>
      <c r="C110" t="s">
        <v>38</v>
      </c>
      <c r="D110" t="s">
        <v>1120</v>
      </c>
      <c r="E110" t="s">
        <v>897</v>
      </c>
      <c r="F110" t="s">
        <v>5</v>
      </c>
      <c r="G110" s="2">
        <v>43921</v>
      </c>
      <c r="H110" s="2">
        <v>43966</v>
      </c>
      <c r="I110" s="2">
        <v>44095</v>
      </c>
      <c r="J110" s="2">
        <v>44096</v>
      </c>
      <c r="K110" s="7">
        <f t="shared" si="1"/>
        <v>175</v>
      </c>
      <c r="L110" s="2"/>
    </row>
    <row r="111" spans="1:12" x14ac:dyDescent="0.35">
      <c r="A111" t="s">
        <v>1623</v>
      </c>
      <c r="B111" t="s">
        <v>1121</v>
      </c>
      <c r="C111" t="s">
        <v>14</v>
      </c>
      <c r="D111" t="s">
        <v>1122</v>
      </c>
      <c r="E111" t="s">
        <v>897</v>
      </c>
      <c r="F111" t="s">
        <v>61</v>
      </c>
      <c r="G111" s="2">
        <v>44092</v>
      </c>
      <c r="H111" s="2">
        <v>44145</v>
      </c>
      <c r="I111" s="2">
        <v>44368</v>
      </c>
      <c r="J111" s="2">
        <v>44377</v>
      </c>
      <c r="K111" s="7">
        <f t="shared" si="1"/>
        <v>285</v>
      </c>
      <c r="L111" s="2"/>
    </row>
    <row r="112" spans="1:12" x14ac:dyDescent="0.35">
      <c r="A112" t="s">
        <v>1623</v>
      </c>
      <c r="B112" t="s">
        <v>1123</v>
      </c>
      <c r="C112" t="s">
        <v>6</v>
      </c>
      <c r="D112" t="s">
        <v>1124</v>
      </c>
      <c r="E112" t="s">
        <v>897</v>
      </c>
      <c r="F112" t="s">
        <v>61</v>
      </c>
      <c r="G112" s="2">
        <v>44140</v>
      </c>
      <c r="H112" s="2">
        <v>44573</v>
      </c>
      <c r="I112" s="2">
        <v>44601</v>
      </c>
      <c r="J112" s="2">
        <v>44601</v>
      </c>
      <c r="K112" s="7">
        <f t="shared" si="1"/>
        <v>461</v>
      </c>
      <c r="L112" s="2"/>
    </row>
    <row r="113" spans="1:12" x14ac:dyDescent="0.35">
      <c r="A113" t="s">
        <v>1623</v>
      </c>
      <c r="B113" t="s">
        <v>1125</v>
      </c>
      <c r="C113" t="s">
        <v>6</v>
      </c>
      <c r="D113" t="s">
        <v>1126</v>
      </c>
      <c r="E113" t="s">
        <v>897</v>
      </c>
      <c r="F113" t="s">
        <v>61</v>
      </c>
      <c r="G113" s="2">
        <v>44153</v>
      </c>
      <c r="H113" s="2">
        <v>44161</v>
      </c>
      <c r="I113" s="2">
        <v>44511</v>
      </c>
      <c r="J113" s="2">
        <v>44511</v>
      </c>
      <c r="K113" s="7">
        <f t="shared" si="1"/>
        <v>358</v>
      </c>
      <c r="L113" s="2"/>
    </row>
    <row r="114" spans="1:12" x14ac:dyDescent="0.35">
      <c r="A114" t="s">
        <v>1623</v>
      </c>
      <c r="B114" t="s">
        <v>1127</v>
      </c>
      <c r="C114" t="s">
        <v>134</v>
      </c>
      <c r="D114" t="s">
        <v>1128</v>
      </c>
      <c r="E114" t="s">
        <v>897</v>
      </c>
      <c r="F114" t="s">
        <v>61</v>
      </c>
      <c r="G114" s="2">
        <v>44207</v>
      </c>
      <c r="H114" s="2">
        <v>44244</v>
      </c>
      <c r="I114" s="2">
        <v>44425</v>
      </c>
      <c r="J114" s="2">
        <v>44433</v>
      </c>
      <c r="K114" s="7">
        <f t="shared" si="1"/>
        <v>226</v>
      </c>
      <c r="L114" s="2"/>
    </row>
    <row r="115" spans="1:12" x14ac:dyDescent="0.35">
      <c r="A115" t="s">
        <v>1623</v>
      </c>
      <c r="B115" t="s">
        <v>1129</v>
      </c>
      <c r="C115" t="s">
        <v>6</v>
      </c>
      <c r="D115" t="s">
        <v>1130</v>
      </c>
      <c r="E115" t="s">
        <v>897</v>
      </c>
      <c r="F115" t="s">
        <v>61</v>
      </c>
      <c r="G115" s="2">
        <v>44208</v>
      </c>
      <c r="H115" s="2">
        <v>44208</v>
      </c>
      <c r="I115" s="2">
        <v>44679</v>
      </c>
      <c r="J115" s="2">
        <v>44679</v>
      </c>
      <c r="K115" s="7">
        <f t="shared" si="1"/>
        <v>471</v>
      </c>
      <c r="L115" s="2"/>
    </row>
    <row r="116" spans="1:12" x14ac:dyDescent="0.35">
      <c r="A116" t="s">
        <v>1623</v>
      </c>
      <c r="B116" t="s">
        <v>1131</v>
      </c>
      <c r="C116" t="s">
        <v>48</v>
      </c>
      <c r="D116" t="s">
        <v>1132</v>
      </c>
      <c r="E116" t="s">
        <v>897</v>
      </c>
      <c r="F116" t="s">
        <v>61</v>
      </c>
      <c r="G116" s="2">
        <v>44215</v>
      </c>
      <c r="H116" s="2">
        <v>44215</v>
      </c>
      <c r="I116" s="2">
        <v>44343</v>
      </c>
      <c r="J116" s="2">
        <v>44344</v>
      </c>
      <c r="K116" s="7">
        <f t="shared" si="1"/>
        <v>129</v>
      </c>
      <c r="L116" s="2"/>
    </row>
    <row r="117" spans="1:12" x14ac:dyDescent="0.35">
      <c r="A117" t="s">
        <v>1623</v>
      </c>
      <c r="B117" t="s">
        <v>1133</v>
      </c>
      <c r="C117" t="s">
        <v>14</v>
      </c>
      <c r="D117" t="s">
        <v>1134</v>
      </c>
      <c r="E117" t="s">
        <v>897</v>
      </c>
      <c r="F117" t="s">
        <v>61</v>
      </c>
      <c r="G117" s="2">
        <v>44244</v>
      </c>
      <c r="H117" s="2">
        <v>44244</v>
      </c>
      <c r="I117" s="2">
        <v>44517</v>
      </c>
      <c r="J117" s="2">
        <v>44517</v>
      </c>
      <c r="K117" s="7">
        <f t="shared" si="1"/>
        <v>273</v>
      </c>
      <c r="L117" s="2"/>
    </row>
    <row r="118" spans="1:12" x14ac:dyDescent="0.35">
      <c r="A118" t="s">
        <v>1623</v>
      </c>
      <c r="B118" t="s">
        <v>1135</v>
      </c>
      <c r="C118" t="s">
        <v>6</v>
      </c>
      <c r="D118" t="s">
        <v>1136</v>
      </c>
      <c r="E118" t="s">
        <v>897</v>
      </c>
      <c r="F118" t="s">
        <v>69</v>
      </c>
      <c r="G118" s="2">
        <v>44281</v>
      </c>
      <c r="H118" s="2">
        <v>44330</v>
      </c>
      <c r="I118" s="2">
        <v>44546</v>
      </c>
      <c r="J118" s="2">
        <v>44546</v>
      </c>
      <c r="K118" s="7">
        <f t="shared" si="1"/>
        <v>265</v>
      </c>
      <c r="L118" s="2"/>
    </row>
    <row r="119" spans="1:12" x14ac:dyDescent="0.35">
      <c r="A119" t="s">
        <v>1623</v>
      </c>
      <c r="B119" t="s">
        <v>1137</v>
      </c>
      <c r="C119" t="s">
        <v>6</v>
      </c>
      <c r="D119" t="s">
        <v>1138</v>
      </c>
      <c r="E119" t="s">
        <v>897</v>
      </c>
      <c r="F119" t="s">
        <v>5</v>
      </c>
      <c r="G119" s="2">
        <v>44292</v>
      </c>
      <c r="H119" s="2">
        <v>44292</v>
      </c>
      <c r="I119" s="2">
        <v>44496</v>
      </c>
      <c r="J119" s="2">
        <v>44517</v>
      </c>
      <c r="K119" s="7">
        <f t="shared" si="1"/>
        <v>225</v>
      </c>
      <c r="L119" s="2"/>
    </row>
    <row r="120" spans="1:12" x14ac:dyDescent="0.35">
      <c r="A120" t="s">
        <v>1623</v>
      </c>
      <c r="B120" t="s">
        <v>1139</v>
      </c>
      <c r="C120" t="s">
        <v>14</v>
      </c>
      <c r="D120" t="s">
        <v>1140</v>
      </c>
      <c r="E120" t="s">
        <v>897</v>
      </c>
      <c r="F120" t="s">
        <v>5</v>
      </c>
      <c r="G120" s="2">
        <v>44315</v>
      </c>
      <c r="H120" s="2">
        <v>44362</v>
      </c>
      <c r="I120" s="2">
        <v>44617</v>
      </c>
      <c r="J120" s="2">
        <v>44617</v>
      </c>
      <c r="K120" s="7">
        <f t="shared" si="1"/>
        <v>302</v>
      </c>
      <c r="L120" s="2"/>
    </row>
    <row r="121" spans="1:12" x14ac:dyDescent="0.35">
      <c r="A121" t="s">
        <v>1623</v>
      </c>
      <c r="B121" t="s">
        <v>1141</v>
      </c>
      <c r="C121" t="s">
        <v>6</v>
      </c>
      <c r="D121" t="s">
        <v>1142</v>
      </c>
      <c r="E121" t="s">
        <v>897</v>
      </c>
      <c r="F121" t="s">
        <v>61</v>
      </c>
      <c r="G121" s="2">
        <v>44323</v>
      </c>
      <c r="H121" s="2">
        <v>44323</v>
      </c>
      <c r="I121" s="2">
        <v>44578</v>
      </c>
      <c r="J121" s="2">
        <v>44578</v>
      </c>
      <c r="K121" s="7">
        <f t="shared" si="1"/>
        <v>255</v>
      </c>
      <c r="L121" s="2"/>
    </row>
    <row r="122" spans="1:12" x14ac:dyDescent="0.35">
      <c r="A122" t="s">
        <v>1623</v>
      </c>
      <c r="B122" t="s">
        <v>1143</v>
      </c>
      <c r="C122" t="s">
        <v>10</v>
      </c>
      <c r="D122" t="s">
        <v>1144</v>
      </c>
      <c r="E122" t="s">
        <v>897</v>
      </c>
      <c r="F122" t="s">
        <v>21</v>
      </c>
      <c r="G122" s="2">
        <v>44330</v>
      </c>
      <c r="H122" s="2">
        <v>44330</v>
      </c>
      <c r="I122" s="2">
        <v>44630</v>
      </c>
      <c r="J122" s="2">
        <v>44630</v>
      </c>
      <c r="K122" s="7">
        <f t="shared" si="1"/>
        <v>300</v>
      </c>
      <c r="L122" s="2"/>
    </row>
    <row r="123" spans="1:12" x14ac:dyDescent="0.35">
      <c r="A123" t="s">
        <v>1623</v>
      </c>
      <c r="B123" t="s">
        <v>1145</v>
      </c>
      <c r="C123" t="s">
        <v>14</v>
      </c>
      <c r="D123" t="s">
        <v>1146</v>
      </c>
      <c r="E123" t="s">
        <v>897</v>
      </c>
      <c r="F123" t="s">
        <v>5</v>
      </c>
      <c r="G123" s="2">
        <v>44337</v>
      </c>
      <c r="H123" s="2">
        <v>44337</v>
      </c>
      <c r="I123" s="2">
        <v>44571</v>
      </c>
      <c r="J123" s="2">
        <v>44571</v>
      </c>
      <c r="K123" s="7">
        <f t="shared" si="1"/>
        <v>234</v>
      </c>
      <c r="L123" s="2"/>
    </row>
    <row r="124" spans="1:12" x14ac:dyDescent="0.35">
      <c r="A124" t="s">
        <v>1623</v>
      </c>
      <c r="B124" t="s">
        <v>1147</v>
      </c>
      <c r="C124" t="s">
        <v>14</v>
      </c>
      <c r="D124" t="s">
        <v>1148</v>
      </c>
      <c r="E124" t="s">
        <v>897</v>
      </c>
      <c r="F124" t="s">
        <v>61</v>
      </c>
      <c r="G124" s="2">
        <v>44343</v>
      </c>
      <c r="H124" s="2">
        <v>44417</v>
      </c>
      <c r="I124" s="2">
        <v>44580</v>
      </c>
      <c r="J124" s="2">
        <v>44580</v>
      </c>
      <c r="K124" s="7">
        <f t="shared" si="1"/>
        <v>237</v>
      </c>
      <c r="L124" s="2"/>
    </row>
    <row r="125" spans="1:12" x14ac:dyDescent="0.35">
      <c r="A125" t="s">
        <v>1623</v>
      </c>
      <c r="B125" t="s">
        <v>1149</v>
      </c>
      <c r="C125" t="s">
        <v>111</v>
      </c>
      <c r="D125" t="s">
        <v>1150</v>
      </c>
      <c r="E125" t="s">
        <v>897</v>
      </c>
      <c r="F125" t="s">
        <v>5</v>
      </c>
      <c r="G125" s="2">
        <v>44344</v>
      </c>
      <c r="H125" s="2">
        <v>44344</v>
      </c>
      <c r="I125" s="2">
        <v>44518</v>
      </c>
      <c r="J125" s="2">
        <v>44518</v>
      </c>
      <c r="K125" s="7">
        <f t="shared" si="1"/>
        <v>174</v>
      </c>
      <c r="L125" s="2"/>
    </row>
    <row r="126" spans="1:12" x14ac:dyDescent="0.35">
      <c r="A126" t="s">
        <v>1623</v>
      </c>
      <c r="B126" t="s">
        <v>1151</v>
      </c>
      <c r="C126" t="s">
        <v>14</v>
      </c>
      <c r="D126" t="s">
        <v>1152</v>
      </c>
      <c r="E126" t="s">
        <v>897</v>
      </c>
      <c r="F126" t="s">
        <v>5</v>
      </c>
      <c r="G126" s="2">
        <v>44349</v>
      </c>
      <c r="H126" s="2">
        <v>44536</v>
      </c>
      <c r="I126" s="2">
        <v>44679</v>
      </c>
      <c r="J126" s="2">
        <v>44679</v>
      </c>
      <c r="K126" s="7">
        <f t="shared" si="1"/>
        <v>330</v>
      </c>
      <c r="L126" s="2"/>
    </row>
    <row r="127" spans="1:12" x14ac:dyDescent="0.35">
      <c r="A127" t="s">
        <v>1623</v>
      </c>
      <c r="B127" t="s">
        <v>1153</v>
      </c>
      <c r="C127" t="s">
        <v>10</v>
      </c>
      <c r="D127" t="s">
        <v>1154</v>
      </c>
      <c r="E127" t="s">
        <v>897</v>
      </c>
      <c r="F127" t="s">
        <v>61</v>
      </c>
      <c r="G127" s="2">
        <v>44350</v>
      </c>
      <c r="H127" s="2">
        <v>44350</v>
      </c>
      <c r="I127" s="2">
        <v>44579</v>
      </c>
      <c r="J127" s="2">
        <v>44579</v>
      </c>
      <c r="K127" s="7">
        <f t="shared" si="1"/>
        <v>229</v>
      </c>
      <c r="L127" s="2"/>
    </row>
    <row r="128" spans="1:12" x14ac:dyDescent="0.35">
      <c r="A128" t="s">
        <v>1623</v>
      </c>
      <c r="B128" t="s">
        <v>1155</v>
      </c>
      <c r="C128" t="s">
        <v>1023</v>
      </c>
      <c r="D128" t="s">
        <v>1156</v>
      </c>
      <c r="E128" t="s">
        <v>897</v>
      </c>
      <c r="F128" t="s">
        <v>5</v>
      </c>
      <c r="G128" s="2">
        <v>44356</v>
      </c>
      <c r="H128" s="2">
        <v>44356</v>
      </c>
      <c r="I128" s="2">
        <v>44509</v>
      </c>
      <c r="J128" s="2">
        <v>44509</v>
      </c>
      <c r="K128" s="7">
        <f t="shared" si="1"/>
        <v>153</v>
      </c>
      <c r="L128" s="2"/>
    </row>
    <row r="129" spans="1:12" x14ac:dyDescent="0.35">
      <c r="A129" t="s">
        <v>1623</v>
      </c>
      <c r="B129" t="s">
        <v>1157</v>
      </c>
      <c r="C129" t="s">
        <v>10</v>
      </c>
      <c r="D129" t="s">
        <v>1158</v>
      </c>
      <c r="E129" t="s">
        <v>897</v>
      </c>
      <c r="F129" t="s">
        <v>895</v>
      </c>
      <c r="G129" s="2">
        <v>44362</v>
      </c>
      <c r="H129" s="2">
        <v>44406</v>
      </c>
      <c r="I129" s="2">
        <v>44518</v>
      </c>
      <c r="J129" s="2">
        <v>44518</v>
      </c>
      <c r="K129" s="7">
        <f t="shared" si="1"/>
        <v>156</v>
      </c>
      <c r="L129" s="2"/>
    </row>
    <row r="130" spans="1:12" x14ac:dyDescent="0.35">
      <c r="A130" t="s">
        <v>1623</v>
      </c>
      <c r="B130" t="s">
        <v>1159</v>
      </c>
      <c r="C130" t="s">
        <v>111</v>
      </c>
      <c r="D130" t="s">
        <v>1160</v>
      </c>
      <c r="E130" t="s">
        <v>897</v>
      </c>
      <c r="F130" t="s">
        <v>5</v>
      </c>
      <c r="G130" s="2">
        <v>44365</v>
      </c>
      <c r="H130" s="2">
        <v>44365</v>
      </c>
      <c r="I130" s="2">
        <v>44519</v>
      </c>
      <c r="J130" s="2">
        <v>44519</v>
      </c>
      <c r="K130" s="7">
        <f t="shared" si="1"/>
        <v>154</v>
      </c>
      <c r="L130" s="2"/>
    </row>
    <row r="131" spans="1:12" x14ac:dyDescent="0.35">
      <c r="A131" t="s">
        <v>1623</v>
      </c>
      <c r="B131" t="s">
        <v>1161</v>
      </c>
      <c r="C131" t="s">
        <v>134</v>
      </c>
      <c r="D131" t="s">
        <v>1162</v>
      </c>
      <c r="E131" t="s">
        <v>897</v>
      </c>
      <c r="F131" t="s">
        <v>61</v>
      </c>
      <c r="G131" s="2">
        <v>44368</v>
      </c>
      <c r="H131" s="2">
        <v>44368</v>
      </c>
      <c r="I131" s="2">
        <v>44522</v>
      </c>
      <c r="J131" s="2">
        <v>44522</v>
      </c>
      <c r="K131" s="7">
        <f t="shared" ref="K131:K194" si="2">J131-G131</f>
        <v>154</v>
      </c>
      <c r="L131" s="2"/>
    </row>
    <row r="132" spans="1:12" x14ac:dyDescent="0.35">
      <c r="A132" t="s">
        <v>1623</v>
      </c>
      <c r="B132" t="s">
        <v>1163</v>
      </c>
      <c r="C132" t="s">
        <v>30</v>
      </c>
      <c r="D132" t="s">
        <v>1164</v>
      </c>
      <c r="E132" t="s">
        <v>897</v>
      </c>
      <c r="F132" t="s">
        <v>5</v>
      </c>
      <c r="G132" s="2">
        <v>44375</v>
      </c>
      <c r="H132" s="2">
        <v>44417</v>
      </c>
      <c r="I132" s="2">
        <v>44466</v>
      </c>
      <c r="J132" s="2">
        <v>44466</v>
      </c>
      <c r="K132" s="7">
        <f t="shared" si="2"/>
        <v>91</v>
      </c>
      <c r="L132" s="2"/>
    </row>
    <row r="133" spans="1:12" x14ac:dyDescent="0.35">
      <c r="A133" t="s">
        <v>1623</v>
      </c>
      <c r="B133" t="s">
        <v>1165</v>
      </c>
      <c r="C133" t="s">
        <v>34</v>
      </c>
      <c r="D133" t="s">
        <v>1166</v>
      </c>
      <c r="E133" t="s">
        <v>897</v>
      </c>
      <c r="F133" t="s">
        <v>61</v>
      </c>
      <c r="G133" s="2">
        <v>44376</v>
      </c>
      <c r="H133" s="2">
        <v>44378</v>
      </c>
      <c r="I133" s="2">
        <v>44575</v>
      </c>
      <c r="J133" s="2">
        <v>44575</v>
      </c>
      <c r="K133" s="7">
        <f t="shared" si="2"/>
        <v>199</v>
      </c>
      <c r="L133" s="2"/>
    </row>
    <row r="134" spans="1:12" x14ac:dyDescent="0.35">
      <c r="A134" t="s">
        <v>1623</v>
      </c>
      <c r="B134" t="s">
        <v>1167</v>
      </c>
      <c r="C134" t="s">
        <v>134</v>
      </c>
      <c r="D134" t="s">
        <v>1168</v>
      </c>
      <c r="E134" t="s">
        <v>897</v>
      </c>
      <c r="F134" t="s">
        <v>61</v>
      </c>
      <c r="G134" s="2">
        <v>44378</v>
      </c>
      <c r="H134" s="2">
        <v>44382</v>
      </c>
      <c r="I134" s="2">
        <v>44511</v>
      </c>
      <c r="J134" s="2">
        <v>44511</v>
      </c>
      <c r="K134" s="7">
        <f t="shared" si="2"/>
        <v>133</v>
      </c>
      <c r="L134" s="2"/>
    </row>
    <row r="135" spans="1:12" x14ac:dyDescent="0.35">
      <c r="A135" t="s">
        <v>1623</v>
      </c>
      <c r="B135" t="s">
        <v>1169</v>
      </c>
      <c r="C135" t="s">
        <v>134</v>
      </c>
      <c r="D135" t="s">
        <v>1170</v>
      </c>
      <c r="E135" t="s">
        <v>897</v>
      </c>
      <c r="F135" t="s">
        <v>61</v>
      </c>
      <c r="G135" s="2">
        <v>44383</v>
      </c>
      <c r="H135" s="2">
        <v>44400</v>
      </c>
      <c r="I135" s="2">
        <v>44573</v>
      </c>
      <c r="J135" s="2">
        <v>44573</v>
      </c>
      <c r="K135" s="7">
        <f t="shared" si="2"/>
        <v>190</v>
      </c>
      <c r="L135" s="2"/>
    </row>
    <row r="136" spans="1:12" x14ac:dyDescent="0.35">
      <c r="A136" t="s">
        <v>1623</v>
      </c>
      <c r="B136" t="s">
        <v>1171</v>
      </c>
      <c r="C136" t="s">
        <v>10</v>
      </c>
      <c r="D136" t="s">
        <v>1172</v>
      </c>
      <c r="E136" t="s">
        <v>897</v>
      </c>
      <c r="F136" t="s">
        <v>5</v>
      </c>
      <c r="G136" s="2">
        <v>44396</v>
      </c>
      <c r="H136" s="2">
        <v>44396</v>
      </c>
      <c r="I136" s="2">
        <v>44595</v>
      </c>
      <c r="J136" s="2">
        <v>44595</v>
      </c>
      <c r="K136" s="7">
        <f t="shared" si="2"/>
        <v>199</v>
      </c>
      <c r="L136" s="2"/>
    </row>
    <row r="137" spans="1:12" x14ac:dyDescent="0.35">
      <c r="A137" t="s">
        <v>1623</v>
      </c>
      <c r="B137" t="s">
        <v>1173</v>
      </c>
      <c r="C137" t="s">
        <v>102</v>
      </c>
      <c r="D137" t="s">
        <v>1174</v>
      </c>
      <c r="E137" t="s">
        <v>897</v>
      </c>
      <c r="F137" t="s">
        <v>61</v>
      </c>
      <c r="G137" s="2">
        <v>44396</v>
      </c>
      <c r="H137" s="2">
        <v>44403</v>
      </c>
      <c r="I137" s="2">
        <v>44631</v>
      </c>
      <c r="J137" s="2">
        <v>44631</v>
      </c>
      <c r="K137" s="7">
        <f t="shared" si="2"/>
        <v>235</v>
      </c>
      <c r="L137" s="2"/>
    </row>
    <row r="138" spans="1:12" x14ac:dyDescent="0.35">
      <c r="A138" t="s">
        <v>1623</v>
      </c>
      <c r="B138" t="s">
        <v>1175</v>
      </c>
      <c r="C138" t="s">
        <v>38</v>
      </c>
      <c r="D138" t="s">
        <v>1176</v>
      </c>
      <c r="E138" t="s">
        <v>897</v>
      </c>
      <c r="F138" t="s">
        <v>5</v>
      </c>
      <c r="G138" s="2">
        <v>44398</v>
      </c>
      <c r="H138" s="2">
        <v>44418</v>
      </c>
      <c r="I138" s="2">
        <v>44595</v>
      </c>
      <c r="J138" s="2">
        <v>44595</v>
      </c>
      <c r="K138" s="7">
        <f t="shared" si="2"/>
        <v>197</v>
      </c>
      <c r="L138" s="2"/>
    </row>
    <row r="139" spans="1:12" x14ac:dyDescent="0.35">
      <c r="A139" t="s">
        <v>1623</v>
      </c>
      <c r="B139" t="s">
        <v>1177</v>
      </c>
      <c r="C139" t="s">
        <v>38</v>
      </c>
      <c r="D139" t="s">
        <v>1178</v>
      </c>
      <c r="E139" t="s">
        <v>897</v>
      </c>
      <c r="F139" t="s">
        <v>5</v>
      </c>
      <c r="G139" s="2">
        <v>44411</v>
      </c>
      <c r="H139" s="2">
        <v>44432</v>
      </c>
      <c r="I139" s="2">
        <v>44599</v>
      </c>
      <c r="J139" s="2">
        <v>44599</v>
      </c>
      <c r="K139" s="7">
        <f t="shared" si="2"/>
        <v>188</v>
      </c>
      <c r="L139" s="2"/>
    </row>
    <row r="140" spans="1:12" x14ac:dyDescent="0.35">
      <c r="A140" t="s">
        <v>1623</v>
      </c>
      <c r="B140" t="s">
        <v>1179</v>
      </c>
      <c r="C140" t="s">
        <v>102</v>
      </c>
      <c r="D140" t="s">
        <v>1180</v>
      </c>
      <c r="E140" t="s">
        <v>897</v>
      </c>
      <c r="F140" t="s">
        <v>61</v>
      </c>
      <c r="G140" s="2">
        <v>44417</v>
      </c>
      <c r="H140" s="2">
        <v>44417</v>
      </c>
      <c r="I140" s="2">
        <v>44551</v>
      </c>
      <c r="J140" s="2">
        <v>44551</v>
      </c>
      <c r="K140" s="7">
        <f t="shared" si="2"/>
        <v>134</v>
      </c>
      <c r="L140" s="2"/>
    </row>
    <row r="141" spans="1:12" x14ac:dyDescent="0.35">
      <c r="A141" t="s">
        <v>1623</v>
      </c>
      <c r="B141" t="s">
        <v>1181</v>
      </c>
      <c r="C141" t="s">
        <v>14</v>
      </c>
      <c r="D141" t="s">
        <v>1182</v>
      </c>
      <c r="E141" t="s">
        <v>897</v>
      </c>
      <c r="F141" t="s">
        <v>5</v>
      </c>
      <c r="G141" s="2">
        <v>44417</v>
      </c>
      <c r="H141" s="2">
        <v>44452</v>
      </c>
      <c r="I141" s="2">
        <v>44578</v>
      </c>
      <c r="J141" s="2">
        <v>44578</v>
      </c>
      <c r="K141" s="7">
        <f t="shared" si="2"/>
        <v>161</v>
      </c>
      <c r="L141" s="2"/>
    </row>
    <row r="142" spans="1:12" x14ac:dyDescent="0.35">
      <c r="A142" t="s">
        <v>1623</v>
      </c>
      <c r="B142" t="s">
        <v>1183</v>
      </c>
      <c r="C142" t="s">
        <v>130</v>
      </c>
      <c r="D142" t="s">
        <v>1184</v>
      </c>
      <c r="E142" t="s">
        <v>897</v>
      </c>
      <c r="F142" t="s">
        <v>21</v>
      </c>
      <c r="G142" s="2">
        <v>44433</v>
      </c>
      <c r="H142" s="2">
        <v>44525</v>
      </c>
      <c r="I142" s="2">
        <v>44531</v>
      </c>
      <c r="J142" s="2">
        <v>44531</v>
      </c>
      <c r="K142" s="7">
        <f t="shared" si="2"/>
        <v>98</v>
      </c>
      <c r="L142" s="2"/>
    </row>
    <row r="143" spans="1:12" x14ac:dyDescent="0.35">
      <c r="A143" t="s">
        <v>1623</v>
      </c>
      <c r="B143" t="s">
        <v>1185</v>
      </c>
      <c r="C143" t="s">
        <v>895</v>
      </c>
      <c r="D143" t="s">
        <v>1186</v>
      </c>
      <c r="E143" t="s">
        <v>897</v>
      </c>
      <c r="F143" t="s">
        <v>61</v>
      </c>
      <c r="G143" s="2">
        <v>44434</v>
      </c>
      <c r="H143" s="2">
        <v>44449</v>
      </c>
      <c r="I143" s="2">
        <v>44546</v>
      </c>
      <c r="J143" s="2">
        <v>44546</v>
      </c>
      <c r="K143" s="7">
        <f t="shared" si="2"/>
        <v>112</v>
      </c>
      <c r="L143" s="2"/>
    </row>
    <row r="144" spans="1:12" x14ac:dyDescent="0.35">
      <c r="A144" t="s">
        <v>1623</v>
      </c>
      <c r="B144" t="s">
        <v>1187</v>
      </c>
      <c r="C144" t="s">
        <v>14</v>
      </c>
      <c r="D144" t="s">
        <v>1188</v>
      </c>
      <c r="E144" t="s">
        <v>897</v>
      </c>
      <c r="F144" t="s">
        <v>895</v>
      </c>
      <c r="G144" s="2">
        <v>44448</v>
      </c>
      <c r="H144" s="2">
        <v>44467</v>
      </c>
      <c r="I144" s="2">
        <v>44601</v>
      </c>
      <c r="J144" s="2">
        <v>44601</v>
      </c>
      <c r="K144" s="7">
        <f t="shared" si="2"/>
        <v>153</v>
      </c>
      <c r="L144" s="2"/>
    </row>
    <row r="145" spans="1:12" x14ac:dyDescent="0.35">
      <c r="A145" t="s">
        <v>1623</v>
      </c>
      <c r="B145" t="s">
        <v>1189</v>
      </c>
      <c r="C145" t="s">
        <v>130</v>
      </c>
      <c r="D145" t="s">
        <v>1190</v>
      </c>
      <c r="E145" t="s">
        <v>897</v>
      </c>
      <c r="F145" t="s">
        <v>61</v>
      </c>
      <c r="G145" s="2">
        <v>44456</v>
      </c>
      <c r="H145" s="2">
        <v>44456</v>
      </c>
      <c r="I145" s="2">
        <v>44522</v>
      </c>
      <c r="J145" s="2">
        <v>44522</v>
      </c>
      <c r="K145" s="7">
        <f t="shared" si="2"/>
        <v>66</v>
      </c>
      <c r="L145" s="2"/>
    </row>
    <row r="146" spans="1:12" x14ac:dyDescent="0.35">
      <c r="A146" t="s">
        <v>1623</v>
      </c>
      <c r="B146" t="s">
        <v>1191</v>
      </c>
      <c r="C146" t="s">
        <v>30</v>
      </c>
      <c r="D146" t="s">
        <v>1192</v>
      </c>
      <c r="E146" t="s">
        <v>897</v>
      </c>
      <c r="F146" t="s">
        <v>5</v>
      </c>
      <c r="G146" s="2">
        <v>44469</v>
      </c>
      <c r="H146" s="2">
        <v>44469</v>
      </c>
      <c r="I146" s="2">
        <v>44566</v>
      </c>
      <c r="J146" s="2">
        <v>44566</v>
      </c>
      <c r="K146" s="7">
        <f t="shared" si="2"/>
        <v>97</v>
      </c>
      <c r="L146" s="2"/>
    </row>
    <row r="147" spans="1:12" x14ac:dyDescent="0.35">
      <c r="A147" t="s">
        <v>1623</v>
      </c>
      <c r="B147" t="s">
        <v>1193</v>
      </c>
      <c r="C147" t="s">
        <v>6</v>
      </c>
      <c r="D147" t="s">
        <v>1194</v>
      </c>
      <c r="E147" t="s">
        <v>897</v>
      </c>
      <c r="F147" t="s">
        <v>61</v>
      </c>
      <c r="G147" s="2">
        <v>44474</v>
      </c>
      <c r="H147" s="2">
        <v>44495</v>
      </c>
      <c r="I147" s="2">
        <v>44693</v>
      </c>
      <c r="J147" s="2">
        <v>44693</v>
      </c>
      <c r="K147" s="7">
        <f t="shared" si="2"/>
        <v>219</v>
      </c>
      <c r="L147" s="2"/>
    </row>
    <row r="148" spans="1:12" x14ac:dyDescent="0.35">
      <c r="A148" t="s">
        <v>1623</v>
      </c>
      <c r="B148" t="s">
        <v>1195</v>
      </c>
      <c r="C148" t="s">
        <v>14</v>
      </c>
      <c r="D148" t="s">
        <v>1196</v>
      </c>
      <c r="E148" t="s">
        <v>897</v>
      </c>
      <c r="F148" t="s">
        <v>61</v>
      </c>
      <c r="G148" s="2">
        <v>44482</v>
      </c>
      <c r="H148" s="2">
        <v>44482</v>
      </c>
      <c r="I148" s="2">
        <v>44613</v>
      </c>
      <c r="J148" s="2">
        <v>44613</v>
      </c>
      <c r="K148" s="7">
        <f t="shared" si="2"/>
        <v>131</v>
      </c>
      <c r="L148" s="2"/>
    </row>
    <row r="149" spans="1:12" x14ac:dyDescent="0.35">
      <c r="A149" t="s">
        <v>1623</v>
      </c>
      <c r="B149" t="s">
        <v>1197</v>
      </c>
      <c r="C149" t="s">
        <v>73</v>
      </c>
      <c r="D149" t="s">
        <v>1198</v>
      </c>
      <c r="E149" t="s">
        <v>897</v>
      </c>
      <c r="F149" t="s">
        <v>5</v>
      </c>
      <c r="G149" s="2">
        <v>44490</v>
      </c>
      <c r="H149" s="2">
        <v>44529</v>
      </c>
      <c r="I149" s="2">
        <v>44592</v>
      </c>
      <c r="J149" s="2">
        <v>44592</v>
      </c>
      <c r="K149" s="7">
        <f t="shared" si="2"/>
        <v>102</v>
      </c>
      <c r="L149" s="2"/>
    </row>
    <row r="150" spans="1:12" x14ac:dyDescent="0.35">
      <c r="A150" t="s">
        <v>1623</v>
      </c>
      <c r="B150" t="s">
        <v>1199</v>
      </c>
      <c r="C150" t="s">
        <v>10</v>
      </c>
      <c r="D150" t="s">
        <v>1200</v>
      </c>
      <c r="E150" t="s">
        <v>897</v>
      </c>
      <c r="F150" t="s">
        <v>5</v>
      </c>
      <c r="G150" s="2">
        <v>44495</v>
      </c>
      <c r="H150" s="2">
        <v>44501</v>
      </c>
      <c r="I150" s="2">
        <v>44510</v>
      </c>
      <c r="J150" s="2">
        <v>44510</v>
      </c>
      <c r="K150" s="7">
        <f t="shared" si="2"/>
        <v>15</v>
      </c>
      <c r="L150" s="2"/>
    </row>
    <row r="151" spans="1:12" x14ac:dyDescent="0.35">
      <c r="A151" t="s">
        <v>1623</v>
      </c>
      <c r="B151" t="s">
        <v>1201</v>
      </c>
      <c r="C151" t="s">
        <v>102</v>
      </c>
      <c r="D151" t="s">
        <v>1202</v>
      </c>
      <c r="E151" t="s">
        <v>897</v>
      </c>
      <c r="F151" t="s">
        <v>98</v>
      </c>
      <c r="G151" s="2">
        <v>44498</v>
      </c>
      <c r="H151" s="2">
        <v>44498</v>
      </c>
      <c r="I151" s="2">
        <v>44593</v>
      </c>
      <c r="J151" s="2">
        <v>44593</v>
      </c>
      <c r="K151" s="7">
        <f t="shared" si="2"/>
        <v>95</v>
      </c>
      <c r="L151" s="2"/>
    </row>
    <row r="152" spans="1:12" x14ac:dyDescent="0.35">
      <c r="A152" t="s">
        <v>1623</v>
      </c>
      <c r="B152" t="s">
        <v>1203</v>
      </c>
      <c r="C152" t="s">
        <v>6</v>
      </c>
      <c r="D152" t="s">
        <v>1204</v>
      </c>
      <c r="E152" t="s">
        <v>897</v>
      </c>
      <c r="F152" t="s">
        <v>61</v>
      </c>
      <c r="G152" s="2">
        <v>44503</v>
      </c>
      <c r="H152" s="2">
        <v>44503</v>
      </c>
      <c r="I152" s="2">
        <v>44686</v>
      </c>
      <c r="J152" s="2">
        <v>44686</v>
      </c>
      <c r="K152" s="7">
        <f t="shared" si="2"/>
        <v>183</v>
      </c>
      <c r="L152" s="2"/>
    </row>
    <row r="153" spans="1:12" x14ac:dyDescent="0.35">
      <c r="A153" t="s">
        <v>1623</v>
      </c>
      <c r="B153" t="s">
        <v>1205</v>
      </c>
      <c r="C153" t="s">
        <v>10</v>
      </c>
      <c r="D153" t="s">
        <v>1206</v>
      </c>
      <c r="E153" t="s">
        <v>897</v>
      </c>
      <c r="F153" t="s">
        <v>5</v>
      </c>
      <c r="G153" s="2">
        <v>44523</v>
      </c>
      <c r="H153" s="2">
        <v>44523</v>
      </c>
      <c r="I153" s="2">
        <v>44664</v>
      </c>
      <c r="J153" s="2">
        <v>44664</v>
      </c>
      <c r="K153" s="7">
        <f t="shared" si="2"/>
        <v>141</v>
      </c>
      <c r="L153" s="2"/>
    </row>
    <row r="154" spans="1:12" x14ac:dyDescent="0.35">
      <c r="A154" t="s">
        <v>1623</v>
      </c>
      <c r="B154" t="s">
        <v>1207</v>
      </c>
      <c r="C154" t="s">
        <v>14</v>
      </c>
      <c r="D154" t="s">
        <v>1208</v>
      </c>
      <c r="E154" t="s">
        <v>897</v>
      </c>
      <c r="F154" t="s">
        <v>61</v>
      </c>
      <c r="G154" s="2">
        <v>44529</v>
      </c>
      <c r="H154" s="2">
        <v>44530</v>
      </c>
      <c r="I154" s="2">
        <v>44613</v>
      </c>
      <c r="J154" s="2">
        <v>44613</v>
      </c>
      <c r="K154" s="7">
        <f t="shared" si="2"/>
        <v>84</v>
      </c>
      <c r="L154" s="2"/>
    </row>
    <row r="155" spans="1:12" x14ac:dyDescent="0.35">
      <c r="A155" t="s">
        <v>1623</v>
      </c>
      <c r="B155" t="s">
        <v>1209</v>
      </c>
      <c r="C155" t="s">
        <v>10</v>
      </c>
      <c r="D155" t="s">
        <v>1210</v>
      </c>
      <c r="E155" t="s">
        <v>897</v>
      </c>
      <c r="F155" t="s">
        <v>61</v>
      </c>
      <c r="G155" s="2">
        <v>44567</v>
      </c>
      <c r="H155" s="2">
        <v>44567</v>
      </c>
      <c r="I155" s="2">
        <v>44708</v>
      </c>
      <c r="J155" s="2">
        <v>44708</v>
      </c>
      <c r="K155" s="7">
        <f t="shared" si="2"/>
        <v>141</v>
      </c>
      <c r="L155" s="2"/>
    </row>
    <row r="156" spans="1:12" x14ac:dyDescent="0.35">
      <c r="A156" t="s">
        <v>1623</v>
      </c>
      <c r="B156" t="s">
        <v>1211</v>
      </c>
      <c r="C156" t="s">
        <v>945</v>
      </c>
      <c r="D156" t="s">
        <v>1212</v>
      </c>
      <c r="E156" t="s">
        <v>897</v>
      </c>
      <c r="F156" t="s">
        <v>5</v>
      </c>
      <c r="G156" s="2">
        <v>44636</v>
      </c>
      <c r="H156" s="2">
        <v>44636</v>
      </c>
      <c r="I156" s="2">
        <v>44687</v>
      </c>
      <c r="J156" s="2">
        <v>44687</v>
      </c>
      <c r="K156" s="7">
        <f t="shared" si="2"/>
        <v>51</v>
      </c>
      <c r="L156" s="2"/>
    </row>
    <row r="157" spans="1:12" x14ac:dyDescent="0.35">
      <c r="A157" t="s">
        <v>1623</v>
      </c>
      <c r="B157" t="s">
        <v>1213</v>
      </c>
      <c r="C157" t="s">
        <v>945</v>
      </c>
      <c r="D157" t="s">
        <v>1214</v>
      </c>
      <c r="E157" t="s">
        <v>897</v>
      </c>
      <c r="F157" t="s">
        <v>5</v>
      </c>
      <c r="G157" s="2">
        <v>44636</v>
      </c>
      <c r="H157" s="2">
        <v>44636</v>
      </c>
      <c r="I157" s="2">
        <v>44697</v>
      </c>
      <c r="J157" s="2">
        <v>44697</v>
      </c>
      <c r="K157" s="7">
        <f t="shared" si="2"/>
        <v>61</v>
      </c>
      <c r="L157" s="2"/>
    </row>
    <row r="158" spans="1:12" x14ac:dyDescent="0.35">
      <c r="A158" t="s">
        <v>1624</v>
      </c>
      <c r="B158" t="s">
        <v>1215</v>
      </c>
      <c r="C158" t="s">
        <v>130</v>
      </c>
      <c r="D158" t="s">
        <v>1216</v>
      </c>
      <c r="E158" t="s">
        <v>897</v>
      </c>
      <c r="F158" t="s">
        <v>61</v>
      </c>
      <c r="G158" s="2">
        <v>44103</v>
      </c>
      <c r="H158" s="2">
        <v>44322</v>
      </c>
      <c r="I158" s="2">
        <v>44495</v>
      </c>
      <c r="J158" s="2">
        <v>44496</v>
      </c>
      <c r="K158" s="7">
        <f t="shared" si="2"/>
        <v>393</v>
      </c>
      <c r="L158" s="2"/>
    </row>
    <row r="159" spans="1:12" x14ac:dyDescent="0.35">
      <c r="A159" t="s">
        <v>1624</v>
      </c>
      <c r="B159" t="s">
        <v>1217</v>
      </c>
      <c r="C159" t="s">
        <v>130</v>
      </c>
      <c r="D159" t="s">
        <v>1218</v>
      </c>
      <c r="E159" t="s">
        <v>897</v>
      </c>
      <c r="F159" t="s">
        <v>61</v>
      </c>
      <c r="G159" s="2">
        <v>44144</v>
      </c>
      <c r="H159" s="2">
        <v>44144</v>
      </c>
      <c r="I159" s="2">
        <v>44405</v>
      </c>
      <c r="J159" s="2">
        <v>44407</v>
      </c>
      <c r="K159" s="7">
        <f t="shared" si="2"/>
        <v>263</v>
      </c>
      <c r="L159" s="2"/>
    </row>
    <row r="160" spans="1:12" x14ac:dyDescent="0.35">
      <c r="A160" t="s">
        <v>1624</v>
      </c>
      <c r="B160" t="s">
        <v>1219</v>
      </c>
      <c r="C160" t="s">
        <v>6</v>
      </c>
      <c r="D160" t="s">
        <v>1220</v>
      </c>
      <c r="E160" t="s">
        <v>897</v>
      </c>
      <c r="F160" t="s">
        <v>5</v>
      </c>
      <c r="G160" s="2">
        <v>44231</v>
      </c>
      <c r="H160" s="2">
        <v>44250</v>
      </c>
      <c r="I160" s="2">
        <v>44671</v>
      </c>
      <c r="J160" s="2">
        <v>44673</v>
      </c>
      <c r="K160" s="7">
        <f t="shared" si="2"/>
        <v>442</v>
      </c>
      <c r="L160" s="2"/>
    </row>
    <row r="161" spans="1:12" x14ac:dyDescent="0.35">
      <c r="A161" t="s">
        <v>1624</v>
      </c>
      <c r="B161" t="s">
        <v>1221</v>
      </c>
      <c r="C161" t="s">
        <v>130</v>
      </c>
      <c r="D161" t="s">
        <v>1222</v>
      </c>
      <c r="E161" t="s">
        <v>897</v>
      </c>
      <c r="F161" t="s">
        <v>5</v>
      </c>
      <c r="G161" s="2">
        <v>44249</v>
      </c>
      <c r="H161" s="2">
        <v>44333</v>
      </c>
      <c r="I161" s="2">
        <v>44433</v>
      </c>
      <c r="J161" s="2">
        <v>44434</v>
      </c>
      <c r="K161" s="7">
        <f t="shared" si="2"/>
        <v>185</v>
      </c>
      <c r="L161" s="2"/>
    </row>
    <row r="162" spans="1:12" x14ac:dyDescent="0.35">
      <c r="A162" t="s">
        <v>1624</v>
      </c>
      <c r="B162" t="s">
        <v>1223</v>
      </c>
      <c r="C162" t="s">
        <v>22</v>
      </c>
      <c r="D162" t="s">
        <v>1224</v>
      </c>
      <c r="E162" t="s">
        <v>897</v>
      </c>
      <c r="F162" t="s">
        <v>895</v>
      </c>
      <c r="G162" s="2">
        <v>44316</v>
      </c>
      <c r="H162" s="2">
        <v>44365</v>
      </c>
      <c r="I162" s="2">
        <v>44449</v>
      </c>
      <c r="J162" s="2">
        <v>44449</v>
      </c>
      <c r="K162" s="7">
        <f t="shared" si="2"/>
        <v>133</v>
      </c>
      <c r="L162" s="2"/>
    </row>
    <row r="163" spans="1:12" x14ac:dyDescent="0.35">
      <c r="A163" t="s">
        <v>1624</v>
      </c>
      <c r="B163" t="s">
        <v>1221</v>
      </c>
      <c r="C163" t="s">
        <v>14</v>
      </c>
      <c r="D163" t="s">
        <v>1222</v>
      </c>
      <c r="E163" t="s">
        <v>897</v>
      </c>
      <c r="F163" t="s">
        <v>5</v>
      </c>
      <c r="G163" s="2">
        <v>44320</v>
      </c>
      <c r="H163" s="2">
        <v>44320</v>
      </c>
      <c r="I163" s="2">
        <v>44452</v>
      </c>
      <c r="J163" s="2">
        <v>44460</v>
      </c>
      <c r="K163" s="7">
        <f t="shared" si="2"/>
        <v>140</v>
      </c>
      <c r="L163" s="2"/>
    </row>
    <row r="164" spans="1:12" x14ac:dyDescent="0.35">
      <c r="A164" t="s">
        <v>1624</v>
      </c>
      <c r="B164" t="s">
        <v>1225</v>
      </c>
      <c r="C164" t="s">
        <v>130</v>
      </c>
      <c r="D164" t="s">
        <v>1226</v>
      </c>
      <c r="E164" t="s">
        <v>897</v>
      </c>
      <c r="F164" t="s">
        <v>5</v>
      </c>
      <c r="G164" s="2">
        <v>44361</v>
      </c>
      <c r="H164" s="2">
        <v>44361</v>
      </c>
      <c r="I164" s="2">
        <v>44609</v>
      </c>
      <c r="J164" s="2">
        <v>44609</v>
      </c>
      <c r="K164" s="7">
        <f t="shared" si="2"/>
        <v>248</v>
      </c>
      <c r="L164" s="2"/>
    </row>
    <row r="165" spans="1:12" x14ac:dyDescent="0.35">
      <c r="A165" t="s">
        <v>1624</v>
      </c>
      <c r="B165" t="s">
        <v>1207</v>
      </c>
      <c r="C165" t="s">
        <v>14</v>
      </c>
      <c r="D165" t="s">
        <v>1208</v>
      </c>
      <c r="E165" t="s">
        <v>897</v>
      </c>
      <c r="F165" t="s">
        <v>61</v>
      </c>
      <c r="G165" s="2">
        <v>44413</v>
      </c>
      <c r="H165" s="2">
        <v>44571</v>
      </c>
      <c r="I165" s="2">
        <v>44620</v>
      </c>
      <c r="J165" s="2">
        <v>44621</v>
      </c>
      <c r="K165" s="7">
        <f t="shared" si="2"/>
        <v>208</v>
      </c>
      <c r="L165" s="2"/>
    </row>
    <row r="166" spans="1:12" x14ac:dyDescent="0.35">
      <c r="A166" t="s">
        <v>1624</v>
      </c>
      <c r="B166" t="s">
        <v>1227</v>
      </c>
      <c r="C166" t="s">
        <v>130</v>
      </c>
      <c r="D166" t="s">
        <v>1228</v>
      </c>
      <c r="E166" t="s">
        <v>897</v>
      </c>
      <c r="F166" t="s">
        <v>5</v>
      </c>
      <c r="G166" s="2">
        <v>44414</v>
      </c>
      <c r="H166" s="2">
        <v>44414</v>
      </c>
      <c r="I166" s="2">
        <v>44551</v>
      </c>
      <c r="J166" s="2">
        <v>44551</v>
      </c>
      <c r="K166" s="7">
        <f t="shared" si="2"/>
        <v>137</v>
      </c>
      <c r="L166" s="2"/>
    </row>
    <row r="167" spans="1:12" x14ac:dyDescent="0.35">
      <c r="A167" t="s">
        <v>1624</v>
      </c>
      <c r="B167" t="s">
        <v>1229</v>
      </c>
      <c r="C167" t="s">
        <v>130</v>
      </c>
      <c r="D167" t="s">
        <v>1230</v>
      </c>
      <c r="E167" t="s">
        <v>897</v>
      </c>
      <c r="F167" t="s">
        <v>5</v>
      </c>
      <c r="G167" s="2">
        <v>44419</v>
      </c>
      <c r="H167" s="2">
        <v>44448</v>
      </c>
      <c r="I167" s="2">
        <v>44532</v>
      </c>
      <c r="J167" s="2">
        <v>44532</v>
      </c>
      <c r="K167" s="7">
        <f t="shared" si="2"/>
        <v>113</v>
      </c>
      <c r="L167" s="2"/>
    </row>
    <row r="168" spans="1:12" x14ac:dyDescent="0.35">
      <c r="A168" t="s">
        <v>1624</v>
      </c>
      <c r="B168" t="s">
        <v>1231</v>
      </c>
      <c r="C168" t="s">
        <v>130</v>
      </c>
      <c r="D168" t="s">
        <v>1232</v>
      </c>
      <c r="E168" t="s">
        <v>897</v>
      </c>
      <c r="F168" t="s">
        <v>5</v>
      </c>
      <c r="G168" s="2">
        <v>44440</v>
      </c>
      <c r="H168" s="2">
        <v>44440</v>
      </c>
      <c r="I168" s="2">
        <v>44524</v>
      </c>
      <c r="J168" s="2">
        <v>44524</v>
      </c>
      <c r="K168" s="7">
        <f t="shared" si="2"/>
        <v>84</v>
      </c>
      <c r="L168" s="2"/>
    </row>
    <row r="169" spans="1:12" x14ac:dyDescent="0.35">
      <c r="A169" t="s">
        <v>1624</v>
      </c>
      <c r="B169" t="s">
        <v>504</v>
      </c>
      <c r="C169" t="s">
        <v>130</v>
      </c>
      <c r="D169" t="s">
        <v>506</v>
      </c>
      <c r="E169" t="s">
        <v>897</v>
      </c>
      <c r="F169" t="s">
        <v>5</v>
      </c>
      <c r="G169" s="2">
        <v>44459</v>
      </c>
      <c r="H169" s="2">
        <v>44483</v>
      </c>
      <c r="I169" s="2">
        <v>44617</v>
      </c>
      <c r="J169" s="2">
        <v>44627</v>
      </c>
      <c r="K169" s="7">
        <f t="shared" si="2"/>
        <v>168</v>
      </c>
      <c r="L169" s="2"/>
    </row>
    <row r="170" spans="1:12" x14ac:dyDescent="0.35">
      <c r="A170" t="s">
        <v>1624</v>
      </c>
      <c r="B170" t="s">
        <v>1233</v>
      </c>
      <c r="C170" t="s">
        <v>130</v>
      </c>
      <c r="D170" t="s">
        <v>1234</v>
      </c>
      <c r="E170" t="s">
        <v>897</v>
      </c>
      <c r="F170" t="s">
        <v>21</v>
      </c>
      <c r="G170" s="2">
        <v>44461</v>
      </c>
      <c r="H170" s="2">
        <v>44490</v>
      </c>
      <c r="I170" s="2">
        <v>44568</v>
      </c>
      <c r="J170" s="2">
        <v>44574</v>
      </c>
      <c r="K170" s="7">
        <f t="shared" si="2"/>
        <v>113</v>
      </c>
      <c r="L170" s="2"/>
    </row>
    <row r="171" spans="1:12" x14ac:dyDescent="0.35">
      <c r="A171" t="s">
        <v>1624</v>
      </c>
      <c r="B171" t="s">
        <v>1045</v>
      </c>
      <c r="C171" t="s">
        <v>130</v>
      </c>
      <c r="D171" t="s">
        <v>1046</v>
      </c>
      <c r="E171" t="s">
        <v>897</v>
      </c>
      <c r="F171" t="s">
        <v>5</v>
      </c>
      <c r="G171" s="2">
        <v>44470</v>
      </c>
      <c r="H171" s="2">
        <v>44470</v>
      </c>
      <c r="I171" s="2">
        <v>44665</v>
      </c>
      <c r="J171" s="2">
        <v>44680</v>
      </c>
      <c r="K171" s="7">
        <f t="shared" si="2"/>
        <v>210</v>
      </c>
      <c r="L171" s="2"/>
    </row>
    <row r="172" spans="1:12" x14ac:dyDescent="0.35">
      <c r="A172" t="s">
        <v>1624</v>
      </c>
      <c r="B172" t="s">
        <v>1235</v>
      </c>
      <c r="C172" t="s">
        <v>130</v>
      </c>
      <c r="D172" t="s">
        <v>1236</v>
      </c>
      <c r="E172" t="s">
        <v>897</v>
      </c>
      <c r="F172" t="s">
        <v>98</v>
      </c>
      <c r="G172" s="2">
        <v>44525</v>
      </c>
      <c r="H172" s="2">
        <v>44539</v>
      </c>
      <c r="I172" s="2">
        <v>44571</v>
      </c>
      <c r="J172" s="2">
        <v>44572</v>
      </c>
      <c r="K172" s="7">
        <f t="shared" si="2"/>
        <v>47</v>
      </c>
      <c r="L172" s="2"/>
    </row>
    <row r="173" spans="1:12" x14ac:dyDescent="0.35">
      <c r="A173" t="s">
        <v>1624</v>
      </c>
      <c r="B173" t="s">
        <v>1237</v>
      </c>
      <c r="C173" t="s">
        <v>130</v>
      </c>
      <c r="D173" t="s">
        <v>1238</v>
      </c>
      <c r="E173" t="s">
        <v>897</v>
      </c>
      <c r="F173" t="s">
        <v>98</v>
      </c>
      <c r="G173" s="2">
        <v>44533</v>
      </c>
      <c r="H173" s="2">
        <v>44533</v>
      </c>
      <c r="I173" s="2">
        <v>44575</v>
      </c>
      <c r="J173" s="2">
        <v>44575</v>
      </c>
      <c r="K173" s="7">
        <f t="shared" si="2"/>
        <v>42</v>
      </c>
      <c r="L173" s="2"/>
    </row>
    <row r="174" spans="1:12" x14ac:dyDescent="0.35">
      <c r="A174" t="s">
        <v>1624</v>
      </c>
      <c r="B174" t="s">
        <v>1239</v>
      </c>
      <c r="C174" t="s">
        <v>130</v>
      </c>
      <c r="D174" t="s">
        <v>1240</v>
      </c>
      <c r="E174" t="s">
        <v>897</v>
      </c>
      <c r="F174" t="s">
        <v>21</v>
      </c>
      <c r="G174" s="2">
        <v>44567</v>
      </c>
      <c r="H174" s="2">
        <v>44607</v>
      </c>
      <c r="I174" s="2">
        <v>44665</v>
      </c>
      <c r="J174" s="2">
        <v>44665</v>
      </c>
      <c r="K174" s="7">
        <f t="shared" si="2"/>
        <v>98</v>
      </c>
      <c r="L174" s="2"/>
    </row>
    <row r="175" spans="1:12" x14ac:dyDescent="0.35">
      <c r="A175" t="s">
        <v>1624</v>
      </c>
      <c r="B175" t="s">
        <v>1241</v>
      </c>
      <c r="C175" t="s">
        <v>130</v>
      </c>
      <c r="D175" t="s">
        <v>1242</v>
      </c>
      <c r="E175" t="s">
        <v>897</v>
      </c>
      <c r="F175" t="s">
        <v>895</v>
      </c>
      <c r="G175" s="2">
        <v>44615</v>
      </c>
      <c r="H175" s="2">
        <v>44631</v>
      </c>
      <c r="I175" s="2">
        <v>44664</v>
      </c>
      <c r="J175" s="2">
        <v>44665</v>
      </c>
      <c r="K175" s="7">
        <f t="shared" si="2"/>
        <v>50</v>
      </c>
      <c r="L175" s="2"/>
    </row>
    <row r="176" spans="1:12" x14ac:dyDescent="0.35">
      <c r="A176" t="s">
        <v>1625</v>
      </c>
      <c r="B176" t="s">
        <v>1243</v>
      </c>
      <c r="C176" t="s">
        <v>6</v>
      </c>
      <c r="D176" t="s">
        <v>1244</v>
      </c>
      <c r="E176" t="s">
        <v>897</v>
      </c>
      <c r="F176" t="s">
        <v>61</v>
      </c>
      <c r="G176" s="2">
        <v>43818</v>
      </c>
      <c r="H176" s="2">
        <v>43948</v>
      </c>
      <c r="I176" s="2">
        <v>44648</v>
      </c>
      <c r="J176" s="2">
        <v>44648</v>
      </c>
      <c r="K176" s="7">
        <f t="shared" si="2"/>
        <v>830</v>
      </c>
      <c r="L176" s="2"/>
    </row>
    <row r="177" spans="1:12" x14ac:dyDescent="0.35">
      <c r="A177" t="s">
        <v>1625</v>
      </c>
      <c r="B177" t="s">
        <v>1245</v>
      </c>
      <c r="C177" t="s">
        <v>6</v>
      </c>
      <c r="D177" t="s">
        <v>1246</v>
      </c>
      <c r="E177" t="s">
        <v>897</v>
      </c>
      <c r="F177" t="s">
        <v>61</v>
      </c>
      <c r="G177" s="2">
        <v>44235</v>
      </c>
      <c r="H177" s="2">
        <v>44235</v>
      </c>
      <c r="I177" s="2">
        <v>44634</v>
      </c>
      <c r="J177" s="2">
        <v>44634</v>
      </c>
      <c r="K177" s="7">
        <f t="shared" si="2"/>
        <v>399</v>
      </c>
      <c r="L177" s="2"/>
    </row>
    <row r="178" spans="1:12" x14ac:dyDescent="0.35">
      <c r="A178" t="s">
        <v>1625</v>
      </c>
      <c r="B178" t="s">
        <v>1247</v>
      </c>
      <c r="C178" t="s">
        <v>6</v>
      </c>
      <c r="D178" t="s">
        <v>1248</v>
      </c>
      <c r="E178" t="s">
        <v>897</v>
      </c>
      <c r="F178" t="s">
        <v>61</v>
      </c>
      <c r="G178" s="2">
        <v>44285</v>
      </c>
      <c r="H178" s="2">
        <v>44285</v>
      </c>
      <c r="I178" s="2">
        <v>44649</v>
      </c>
      <c r="J178" s="2">
        <v>44649</v>
      </c>
      <c r="K178" s="7">
        <f t="shared" si="2"/>
        <v>364</v>
      </c>
      <c r="L178" s="2"/>
    </row>
    <row r="179" spans="1:12" x14ac:dyDescent="0.35">
      <c r="A179" t="s">
        <v>1625</v>
      </c>
      <c r="B179" t="s">
        <v>1249</v>
      </c>
      <c r="C179" t="s">
        <v>6</v>
      </c>
      <c r="D179" t="s">
        <v>1250</v>
      </c>
      <c r="E179" t="s">
        <v>897</v>
      </c>
      <c r="F179" t="s">
        <v>5</v>
      </c>
      <c r="G179" s="2">
        <v>44301</v>
      </c>
      <c r="H179" s="2">
        <v>44315</v>
      </c>
      <c r="I179" s="2">
        <v>44531</v>
      </c>
      <c r="J179" s="2">
        <v>44531</v>
      </c>
      <c r="K179" s="7">
        <f t="shared" si="2"/>
        <v>230</v>
      </c>
      <c r="L179" s="2"/>
    </row>
    <row r="180" spans="1:12" x14ac:dyDescent="0.35">
      <c r="A180" t="s">
        <v>1625</v>
      </c>
      <c r="B180" t="s">
        <v>1251</v>
      </c>
      <c r="C180" t="s">
        <v>6</v>
      </c>
      <c r="D180" t="s">
        <v>1252</v>
      </c>
      <c r="E180" t="s">
        <v>897</v>
      </c>
      <c r="F180" t="s">
        <v>5</v>
      </c>
      <c r="G180" s="2">
        <v>44313</v>
      </c>
      <c r="H180" s="2">
        <v>44532</v>
      </c>
      <c r="I180" s="2">
        <v>44575</v>
      </c>
      <c r="J180" s="2">
        <v>44575</v>
      </c>
      <c r="K180" s="7">
        <f t="shared" si="2"/>
        <v>262</v>
      </c>
      <c r="L180" s="2"/>
    </row>
    <row r="181" spans="1:12" x14ac:dyDescent="0.35">
      <c r="A181" t="s">
        <v>1625</v>
      </c>
      <c r="B181" t="s">
        <v>1253</v>
      </c>
      <c r="C181" t="s">
        <v>6</v>
      </c>
      <c r="D181" t="s">
        <v>1254</v>
      </c>
      <c r="E181" t="s">
        <v>897</v>
      </c>
      <c r="F181" t="s">
        <v>61</v>
      </c>
      <c r="G181" s="2">
        <v>44340</v>
      </c>
      <c r="H181" s="2">
        <v>44340</v>
      </c>
      <c r="I181" s="2">
        <v>44700</v>
      </c>
      <c r="J181" s="2">
        <v>44700</v>
      </c>
      <c r="K181" s="7">
        <f t="shared" si="2"/>
        <v>360</v>
      </c>
      <c r="L181" s="2"/>
    </row>
    <row r="182" spans="1:12" x14ac:dyDescent="0.35">
      <c r="A182" t="s">
        <v>1625</v>
      </c>
      <c r="B182" t="s">
        <v>1227</v>
      </c>
      <c r="C182" t="s">
        <v>6</v>
      </c>
      <c r="D182" t="s">
        <v>1228</v>
      </c>
      <c r="E182" t="s">
        <v>897</v>
      </c>
      <c r="F182" t="s">
        <v>5</v>
      </c>
      <c r="G182" s="2">
        <v>44414</v>
      </c>
      <c r="H182" s="2">
        <v>44414</v>
      </c>
      <c r="I182" s="2">
        <v>44532</v>
      </c>
      <c r="J182" s="2">
        <v>44532</v>
      </c>
      <c r="K182" s="7">
        <f t="shared" si="2"/>
        <v>118</v>
      </c>
      <c r="L182" s="2"/>
    </row>
    <row r="183" spans="1:12" x14ac:dyDescent="0.35">
      <c r="A183" t="s">
        <v>1625</v>
      </c>
      <c r="B183" t="s">
        <v>1255</v>
      </c>
      <c r="C183" t="s">
        <v>10</v>
      </c>
      <c r="D183" t="s">
        <v>1256</v>
      </c>
      <c r="E183" t="s">
        <v>897</v>
      </c>
      <c r="F183" t="s">
        <v>5</v>
      </c>
      <c r="G183" s="2">
        <v>44452</v>
      </c>
      <c r="H183" s="2">
        <v>44452</v>
      </c>
      <c r="I183" s="2">
        <v>44691</v>
      </c>
      <c r="J183" s="2">
        <v>44691</v>
      </c>
      <c r="K183" s="7">
        <f t="shared" si="2"/>
        <v>239</v>
      </c>
      <c r="L183" s="2"/>
    </row>
    <row r="184" spans="1:12" x14ac:dyDescent="0.35">
      <c r="A184" t="s">
        <v>1625</v>
      </c>
      <c r="B184" t="s">
        <v>1257</v>
      </c>
      <c r="C184" t="s">
        <v>6</v>
      </c>
      <c r="D184" t="s">
        <v>1258</v>
      </c>
      <c r="E184" t="s">
        <v>897</v>
      </c>
      <c r="F184" t="s">
        <v>21</v>
      </c>
      <c r="G184" s="2">
        <v>44467</v>
      </c>
      <c r="H184" s="2">
        <v>44467</v>
      </c>
      <c r="I184" s="2">
        <v>44547</v>
      </c>
      <c r="J184" s="2">
        <v>44547</v>
      </c>
      <c r="K184" s="7">
        <f t="shared" si="2"/>
        <v>80</v>
      </c>
      <c r="L184" s="2"/>
    </row>
    <row r="185" spans="1:12" x14ac:dyDescent="0.35">
      <c r="A185" t="s">
        <v>1625</v>
      </c>
      <c r="B185" t="s">
        <v>1259</v>
      </c>
      <c r="C185" t="s">
        <v>6</v>
      </c>
      <c r="D185" t="s">
        <v>1260</v>
      </c>
      <c r="E185" t="s">
        <v>897</v>
      </c>
      <c r="F185" t="s">
        <v>61</v>
      </c>
      <c r="G185" s="2">
        <v>44468</v>
      </c>
      <c r="H185" s="2">
        <v>44474</v>
      </c>
      <c r="I185" s="2">
        <v>44629</v>
      </c>
      <c r="J185" s="2">
        <v>44629</v>
      </c>
      <c r="K185" s="7">
        <f t="shared" si="2"/>
        <v>161</v>
      </c>
      <c r="L185" s="2"/>
    </row>
    <row r="186" spans="1:12" x14ac:dyDescent="0.35">
      <c r="A186" t="s">
        <v>1626</v>
      </c>
      <c r="B186" t="s">
        <v>1261</v>
      </c>
      <c r="C186" t="s">
        <v>73</v>
      </c>
      <c r="D186" t="s">
        <v>1262</v>
      </c>
      <c r="E186" t="s">
        <v>897</v>
      </c>
      <c r="F186" t="s">
        <v>5</v>
      </c>
      <c r="G186" s="2">
        <v>43693</v>
      </c>
      <c r="H186" s="2">
        <v>43726</v>
      </c>
      <c r="I186" s="2">
        <v>43756</v>
      </c>
      <c r="J186" s="2">
        <v>43756</v>
      </c>
      <c r="K186" s="7">
        <f t="shared" si="2"/>
        <v>63</v>
      </c>
      <c r="L186" s="2"/>
    </row>
    <row r="187" spans="1:12" x14ac:dyDescent="0.35">
      <c r="A187" t="s">
        <v>1626</v>
      </c>
      <c r="B187" t="s">
        <v>1263</v>
      </c>
      <c r="C187" t="s">
        <v>73</v>
      </c>
      <c r="D187" t="s">
        <v>1264</v>
      </c>
      <c r="E187" t="s">
        <v>897</v>
      </c>
      <c r="F187" t="s">
        <v>5</v>
      </c>
      <c r="G187" s="2">
        <v>43755</v>
      </c>
      <c r="H187" s="2">
        <v>43866</v>
      </c>
      <c r="I187" s="2">
        <v>43866</v>
      </c>
      <c r="J187" s="2">
        <v>43866</v>
      </c>
      <c r="K187" s="7">
        <f t="shared" si="2"/>
        <v>111</v>
      </c>
      <c r="L187" s="2"/>
    </row>
    <row r="188" spans="1:12" x14ac:dyDescent="0.35">
      <c r="A188" t="s">
        <v>1626</v>
      </c>
      <c r="B188" t="s">
        <v>1265</v>
      </c>
      <c r="C188" t="s">
        <v>102</v>
      </c>
      <c r="D188" t="s">
        <v>1266</v>
      </c>
      <c r="E188" t="s">
        <v>897</v>
      </c>
      <c r="F188" t="s">
        <v>5</v>
      </c>
      <c r="G188" s="2">
        <v>43763</v>
      </c>
      <c r="H188" s="2">
        <v>43798</v>
      </c>
      <c r="I188" s="2">
        <v>43798</v>
      </c>
      <c r="J188" s="2">
        <v>43798</v>
      </c>
      <c r="K188" s="7">
        <f t="shared" si="2"/>
        <v>35</v>
      </c>
      <c r="L188" s="2"/>
    </row>
    <row r="189" spans="1:12" x14ac:dyDescent="0.35">
      <c r="A189" t="s">
        <v>1626</v>
      </c>
      <c r="B189" t="s">
        <v>1267</v>
      </c>
      <c r="C189" t="s">
        <v>102</v>
      </c>
      <c r="D189" t="s">
        <v>1268</v>
      </c>
      <c r="E189" t="s">
        <v>897</v>
      </c>
      <c r="F189" t="s">
        <v>5</v>
      </c>
      <c r="G189" s="2">
        <v>43763</v>
      </c>
      <c r="H189" s="2">
        <v>43997</v>
      </c>
      <c r="I189" s="2">
        <v>43999</v>
      </c>
      <c r="J189" s="2">
        <v>43999</v>
      </c>
      <c r="K189" s="7">
        <f t="shared" si="2"/>
        <v>236</v>
      </c>
      <c r="L189" s="2"/>
    </row>
    <row r="190" spans="1:12" x14ac:dyDescent="0.35">
      <c r="A190" t="s">
        <v>1626</v>
      </c>
      <c r="B190" t="s">
        <v>1269</v>
      </c>
      <c r="C190" t="s">
        <v>6</v>
      </c>
      <c r="D190" t="s">
        <v>1270</v>
      </c>
      <c r="E190" t="s">
        <v>897</v>
      </c>
      <c r="F190" t="s">
        <v>5</v>
      </c>
      <c r="G190" s="2">
        <v>43780</v>
      </c>
      <c r="H190" s="2">
        <v>43780</v>
      </c>
      <c r="I190" s="2">
        <v>43780</v>
      </c>
      <c r="J190" s="2">
        <v>44313</v>
      </c>
      <c r="K190" s="7">
        <f t="shared" si="2"/>
        <v>533</v>
      </c>
      <c r="L190" s="2"/>
    </row>
    <row r="191" spans="1:12" x14ac:dyDescent="0.35">
      <c r="A191" t="s">
        <v>1626</v>
      </c>
      <c r="B191" t="s">
        <v>1271</v>
      </c>
      <c r="C191" t="s">
        <v>1023</v>
      </c>
      <c r="D191" t="s">
        <v>1272</v>
      </c>
      <c r="E191" t="s">
        <v>897</v>
      </c>
      <c r="F191" t="s">
        <v>5</v>
      </c>
      <c r="G191" s="2">
        <v>43789</v>
      </c>
      <c r="H191" s="2">
        <v>43938</v>
      </c>
      <c r="I191" s="2">
        <v>43938</v>
      </c>
      <c r="J191" s="2">
        <v>43938</v>
      </c>
      <c r="K191" s="7">
        <f t="shared" si="2"/>
        <v>149</v>
      </c>
      <c r="L191" s="2"/>
    </row>
    <row r="192" spans="1:12" x14ac:dyDescent="0.35">
      <c r="A192" t="s">
        <v>1626</v>
      </c>
      <c r="B192" t="s">
        <v>1273</v>
      </c>
      <c r="C192" t="s">
        <v>73</v>
      </c>
      <c r="D192" t="s">
        <v>1274</v>
      </c>
      <c r="E192" t="s">
        <v>897</v>
      </c>
      <c r="F192" t="s">
        <v>5</v>
      </c>
      <c r="G192" s="2">
        <v>43789</v>
      </c>
      <c r="H192" s="2">
        <v>44188</v>
      </c>
      <c r="I192" s="2">
        <v>44336</v>
      </c>
      <c r="J192" s="2">
        <v>44336</v>
      </c>
      <c r="K192" s="7">
        <f t="shared" si="2"/>
        <v>547</v>
      </c>
      <c r="L192" s="2"/>
    </row>
    <row r="193" spans="1:12" x14ac:dyDescent="0.35">
      <c r="A193" t="s">
        <v>1626</v>
      </c>
      <c r="B193" t="s">
        <v>1275</v>
      </c>
      <c r="C193" t="s">
        <v>14</v>
      </c>
      <c r="D193" t="s">
        <v>1276</v>
      </c>
      <c r="E193" t="s">
        <v>897</v>
      </c>
      <c r="F193" t="s">
        <v>895</v>
      </c>
      <c r="G193" s="2">
        <v>43797</v>
      </c>
      <c r="H193" s="2">
        <v>43871</v>
      </c>
      <c r="I193" s="2">
        <v>43893</v>
      </c>
      <c r="J193" s="2">
        <v>43893</v>
      </c>
      <c r="K193" s="7">
        <f t="shared" si="2"/>
        <v>96</v>
      </c>
      <c r="L193" s="2"/>
    </row>
    <row r="194" spans="1:12" x14ac:dyDescent="0.35">
      <c r="A194" t="s">
        <v>1626</v>
      </c>
      <c r="B194" t="s">
        <v>1277</v>
      </c>
      <c r="C194" t="s">
        <v>130</v>
      </c>
      <c r="D194" t="s">
        <v>1278</v>
      </c>
      <c r="E194" t="s">
        <v>897</v>
      </c>
      <c r="F194" t="s">
        <v>5</v>
      </c>
      <c r="G194" s="2">
        <v>43797</v>
      </c>
      <c r="H194" s="2">
        <v>44168</v>
      </c>
      <c r="I194" s="2">
        <v>44181</v>
      </c>
      <c r="J194" s="2">
        <v>44187</v>
      </c>
      <c r="K194" s="7">
        <f t="shared" si="2"/>
        <v>390</v>
      </c>
      <c r="L194" s="2"/>
    </row>
    <row r="195" spans="1:12" x14ac:dyDescent="0.35">
      <c r="A195" t="s">
        <v>1626</v>
      </c>
      <c r="B195" t="s">
        <v>1279</v>
      </c>
      <c r="C195" t="s">
        <v>38</v>
      </c>
      <c r="D195" t="s">
        <v>1280</v>
      </c>
      <c r="E195" t="s">
        <v>897</v>
      </c>
      <c r="F195" t="s">
        <v>5</v>
      </c>
      <c r="G195" s="2">
        <v>43798</v>
      </c>
      <c r="H195" s="2">
        <v>44250</v>
      </c>
      <c r="I195" s="2">
        <v>44250</v>
      </c>
      <c r="J195" s="2">
        <v>44253</v>
      </c>
      <c r="K195" s="7">
        <f t="shared" ref="K195:K258" si="3">J195-G195</f>
        <v>455</v>
      </c>
      <c r="L195" s="2"/>
    </row>
    <row r="196" spans="1:12" x14ac:dyDescent="0.35">
      <c r="A196" t="s">
        <v>1626</v>
      </c>
      <c r="B196" t="s">
        <v>1281</v>
      </c>
      <c r="C196" t="s">
        <v>6</v>
      </c>
      <c r="D196" t="s">
        <v>1282</v>
      </c>
      <c r="E196" t="s">
        <v>897</v>
      </c>
      <c r="F196" t="s">
        <v>5</v>
      </c>
      <c r="G196" s="2">
        <v>43802</v>
      </c>
      <c r="H196" s="2">
        <v>43860</v>
      </c>
      <c r="I196" s="2">
        <v>43860</v>
      </c>
      <c r="J196" s="2">
        <v>43860</v>
      </c>
      <c r="K196" s="7">
        <f t="shared" si="3"/>
        <v>58</v>
      </c>
      <c r="L196" s="2"/>
    </row>
    <row r="197" spans="1:12" x14ac:dyDescent="0.35">
      <c r="A197" t="s">
        <v>1626</v>
      </c>
      <c r="B197" t="s">
        <v>1283</v>
      </c>
      <c r="C197" t="s">
        <v>130</v>
      </c>
      <c r="D197" t="s">
        <v>1284</v>
      </c>
      <c r="E197" t="s">
        <v>897</v>
      </c>
      <c r="F197" t="s">
        <v>5</v>
      </c>
      <c r="G197" s="2">
        <v>43822</v>
      </c>
      <c r="H197" s="2">
        <v>43872</v>
      </c>
      <c r="I197" s="2">
        <v>43873</v>
      </c>
      <c r="J197" s="2">
        <v>43874</v>
      </c>
      <c r="K197" s="7">
        <f t="shared" si="3"/>
        <v>52</v>
      </c>
      <c r="L197" s="2"/>
    </row>
    <row r="198" spans="1:12" x14ac:dyDescent="0.35">
      <c r="A198" t="s">
        <v>1626</v>
      </c>
      <c r="B198" t="s">
        <v>1285</v>
      </c>
      <c r="C198" t="s">
        <v>38</v>
      </c>
      <c r="D198" t="s">
        <v>1286</v>
      </c>
      <c r="E198" t="s">
        <v>897</v>
      </c>
      <c r="F198" t="s">
        <v>61</v>
      </c>
      <c r="G198" s="2">
        <v>43840</v>
      </c>
      <c r="H198" s="2">
        <v>43894</v>
      </c>
      <c r="I198" s="2">
        <v>44414</v>
      </c>
      <c r="J198" s="2">
        <v>44417</v>
      </c>
      <c r="K198" s="7">
        <f t="shared" si="3"/>
        <v>577</v>
      </c>
      <c r="L198" s="2"/>
    </row>
    <row r="199" spans="1:12" x14ac:dyDescent="0.35">
      <c r="A199" t="s">
        <v>1626</v>
      </c>
      <c r="B199" t="s">
        <v>1287</v>
      </c>
      <c r="C199" t="s">
        <v>38</v>
      </c>
      <c r="D199" t="s">
        <v>1288</v>
      </c>
      <c r="E199" t="s">
        <v>897</v>
      </c>
      <c r="F199" t="s">
        <v>61</v>
      </c>
      <c r="G199" s="2">
        <v>43840</v>
      </c>
      <c r="H199" s="2">
        <v>43894</v>
      </c>
      <c r="I199" s="2">
        <v>44414</v>
      </c>
      <c r="J199" s="2">
        <v>44417</v>
      </c>
      <c r="K199" s="7">
        <f t="shared" si="3"/>
        <v>577</v>
      </c>
      <c r="L199" s="2"/>
    </row>
    <row r="200" spans="1:12" x14ac:dyDescent="0.35">
      <c r="A200" t="s">
        <v>1626</v>
      </c>
      <c r="B200" t="s">
        <v>1289</v>
      </c>
      <c r="C200" t="s">
        <v>30</v>
      </c>
      <c r="D200" t="s">
        <v>1290</v>
      </c>
      <c r="E200" t="s">
        <v>897</v>
      </c>
      <c r="F200" t="s">
        <v>5</v>
      </c>
      <c r="G200" s="2">
        <v>43845</v>
      </c>
      <c r="H200" s="2">
        <v>44440</v>
      </c>
      <c r="I200" s="2">
        <v>44441</v>
      </c>
      <c r="J200" s="2">
        <v>44441</v>
      </c>
      <c r="K200" s="7">
        <f t="shared" si="3"/>
        <v>596</v>
      </c>
      <c r="L200" s="2"/>
    </row>
    <row r="201" spans="1:12" x14ac:dyDescent="0.35">
      <c r="A201" t="s">
        <v>1626</v>
      </c>
      <c r="B201" t="s">
        <v>1291</v>
      </c>
      <c r="C201" t="s">
        <v>6</v>
      </c>
      <c r="D201" t="s">
        <v>1292</v>
      </c>
      <c r="E201" t="s">
        <v>897</v>
      </c>
      <c r="F201" t="s">
        <v>61</v>
      </c>
      <c r="G201" s="2">
        <v>43847</v>
      </c>
      <c r="H201" s="2">
        <v>43847</v>
      </c>
      <c r="I201" s="2">
        <v>44537</v>
      </c>
      <c r="J201" s="2">
        <v>44537</v>
      </c>
      <c r="K201" s="7">
        <f t="shared" si="3"/>
        <v>690</v>
      </c>
      <c r="L201" s="2"/>
    </row>
    <row r="202" spans="1:12" x14ac:dyDescent="0.35">
      <c r="A202" t="s">
        <v>1626</v>
      </c>
      <c r="B202" t="s">
        <v>1293</v>
      </c>
      <c r="C202" t="s">
        <v>38</v>
      </c>
      <c r="D202" t="s">
        <v>1294</v>
      </c>
      <c r="E202" t="s">
        <v>897</v>
      </c>
      <c r="F202" t="s">
        <v>5</v>
      </c>
      <c r="G202" s="2">
        <v>43860</v>
      </c>
      <c r="H202" s="2">
        <v>43860</v>
      </c>
      <c r="I202" s="2">
        <v>43860</v>
      </c>
      <c r="J202" s="2">
        <v>44008</v>
      </c>
      <c r="K202" s="7">
        <f t="shared" si="3"/>
        <v>148</v>
      </c>
      <c r="L202" s="2"/>
    </row>
    <row r="203" spans="1:12" x14ac:dyDescent="0.35">
      <c r="A203" t="s">
        <v>1626</v>
      </c>
      <c r="B203" t="s">
        <v>1295</v>
      </c>
      <c r="C203" t="s">
        <v>102</v>
      </c>
      <c r="D203" t="s">
        <v>1296</v>
      </c>
      <c r="E203" t="s">
        <v>897</v>
      </c>
      <c r="F203" t="s">
        <v>5</v>
      </c>
      <c r="G203" s="2">
        <v>43860</v>
      </c>
      <c r="H203" s="2">
        <v>43860</v>
      </c>
      <c r="I203" s="2">
        <v>44229</v>
      </c>
      <c r="J203" s="2">
        <v>44230</v>
      </c>
      <c r="K203" s="7">
        <f t="shared" si="3"/>
        <v>370</v>
      </c>
      <c r="L203" s="2"/>
    </row>
    <row r="204" spans="1:12" x14ac:dyDescent="0.35">
      <c r="A204" t="s">
        <v>1626</v>
      </c>
      <c r="B204" t="s">
        <v>1297</v>
      </c>
      <c r="C204" t="s">
        <v>38</v>
      </c>
      <c r="D204" t="s">
        <v>1298</v>
      </c>
      <c r="E204" t="s">
        <v>897</v>
      </c>
      <c r="F204" t="s">
        <v>5</v>
      </c>
      <c r="G204" s="2">
        <v>43886</v>
      </c>
      <c r="H204" s="2">
        <v>44124</v>
      </c>
      <c r="I204" s="2">
        <v>44125</v>
      </c>
      <c r="J204" s="2">
        <v>44125</v>
      </c>
      <c r="K204" s="7">
        <f t="shared" si="3"/>
        <v>239</v>
      </c>
      <c r="L204" s="2"/>
    </row>
    <row r="205" spans="1:12" x14ac:dyDescent="0.35">
      <c r="A205" t="s">
        <v>1626</v>
      </c>
      <c r="B205" t="s">
        <v>1299</v>
      </c>
      <c r="C205" t="s">
        <v>73</v>
      </c>
      <c r="D205" t="s">
        <v>1300</v>
      </c>
      <c r="E205" t="s">
        <v>897</v>
      </c>
      <c r="F205" t="s">
        <v>5</v>
      </c>
      <c r="G205" s="2">
        <v>43893</v>
      </c>
      <c r="H205" s="2">
        <v>44203</v>
      </c>
      <c r="I205" s="2">
        <v>44203</v>
      </c>
      <c r="J205" s="2">
        <v>44204</v>
      </c>
      <c r="K205" s="7">
        <f t="shared" si="3"/>
        <v>311</v>
      </c>
      <c r="L205" s="2"/>
    </row>
    <row r="206" spans="1:12" x14ac:dyDescent="0.35">
      <c r="A206" t="s">
        <v>1626</v>
      </c>
      <c r="B206" t="s">
        <v>1301</v>
      </c>
      <c r="C206" t="s">
        <v>102</v>
      </c>
      <c r="D206" t="s">
        <v>1302</v>
      </c>
      <c r="E206" t="s">
        <v>897</v>
      </c>
      <c r="F206" t="s">
        <v>69</v>
      </c>
      <c r="G206" s="2">
        <v>43930</v>
      </c>
      <c r="H206" s="2">
        <v>43935</v>
      </c>
      <c r="I206" s="2">
        <v>44046</v>
      </c>
      <c r="J206" s="2">
        <v>44046</v>
      </c>
      <c r="K206" s="7">
        <f t="shared" si="3"/>
        <v>116</v>
      </c>
      <c r="L206" s="2"/>
    </row>
    <row r="207" spans="1:12" x14ac:dyDescent="0.35">
      <c r="A207" t="s">
        <v>1626</v>
      </c>
      <c r="B207" t="s">
        <v>1303</v>
      </c>
      <c r="C207" t="s">
        <v>34</v>
      </c>
      <c r="D207" t="s">
        <v>1304</v>
      </c>
      <c r="E207" t="s">
        <v>897</v>
      </c>
      <c r="F207" t="s">
        <v>5</v>
      </c>
      <c r="G207" s="2">
        <v>43972</v>
      </c>
      <c r="H207" s="2">
        <v>43997</v>
      </c>
      <c r="I207" s="2">
        <v>44006</v>
      </c>
      <c r="J207" s="2">
        <v>43972</v>
      </c>
      <c r="K207" s="7">
        <f t="shared" si="3"/>
        <v>0</v>
      </c>
      <c r="L207" s="2"/>
    </row>
    <row r="208" spans="1:12" x14ac:dyDescent="0.35">
      <c r="A208" t="s">
        <v>1626</v>
      </c>
      <c r="B208" t="s">
        <v>1305</v>
      </c>
      <c r="C208" t="s">
        <v>6</v>
      </c>
      <c r="D208" t="s">
        <v>1306</v>
      </c>
      <c r="E208" t="s">
        <v>897</v>
      </c>
      <c r="F208" t="s">
        <v>5</v>
      </c>
      <c r="G208" s="2">
        <v>43980</v>
      </c>
      <c r="H208" s="2">
        <v>44008</v>
      </c>
      <c r="I208" s="2">
        <v>44008</v>
      </c>
      <c r="J208" s="2">
        <v>44008</v>
      </c>
      <c r="K208" s="7">
        <f t="shared" si="3"/>
        <v>28</v>
      </c>
      <c r="L208" s="2"/>
    </row>
    <row r="209" spans="1:12" x14ac:dyDescent="0.35">
      <c r="A209" t="s">
        <v>1626</v>
      </c>
      <c r="B209" t="s">
        <v>1307</v>
      </c>
      <c r="C209" t="s">
        <v>613</v>
      </c>
      <c r="D209" t="s">
        <v>1308</v>
      </c>
      <c r="E209" t="s">
        <v>897</v>
      </c>
      <c r="F209" t="s">
        <v>5</v>
      </c>
      <c r="G209" s="2">
        <v>44008</v>
      </c>
      <c r="H209" s="2">
        <v>44032</v>
      </c>
      <c r="I209" s="2">
        <v>44032</v>
      </c>
      <c r="J209" s="2">
        <v>44032</v>
      </c>
      <c r="K209" s="7">
        <f t="shared" si="3"/>
        <v>24</v>
      </c>
      <c r="L209" s="2"/>
    </row>
    <row r="210" spans="1:12" x14ac:dyDescent="0.35">
      <c r="A210" t="s">
        <v>1626</v>
      </c>
      <c r="B210" t="s">
        <v>1309</v>
      </c>
      <c r="C210" t="s">
        <v>102</v>
      </c>
      <c r="D210" t="s">
        <v>1310</v>
      </c>
      <c r="E210" t="s">
        <v>897</v>
      </c>
      <c r="F210" t="s">
        <v>61</v>
      </c>
      <c r="G210" s="2">
        <v>44012</v>
      </c>
      <c r="H210" s="2">
        <v>44054</v>
      </c>
      <c r="I210" s="2">
        <v>44323</v>
      </c>
      <c r="J210" s="2">
        <v>44326</v>
      </c>
      <c r="K210" s="7">
        <f t="shared" si="3"/>
        <v>314</v>
      </c>
      <c r="L210" s="2"/>
    </row>
    <row r="211" spans="1:12" x14ac:dyDescent="0.35">
      <c r="A211" t="s">
        <v>1626</v>
      </c>
      <c r="B211" t="s">
        <v>1311</v>
      </c>
      <c r="C211" t="s">
        <v>73</v>
      </c>
      <c r="D211" t="s">
        <v>1312</v>
      </c>
      <c r="E211" t="s">
        <v>897</v>
      </c>
      <c r="F211" t="s">
        <v>5</v>
      </c>
      <c r="G211" s="2">
        <v>44056</v>
      </c>
      <c r="H211" s="2">
        <v>44104</v>
      </c>
      <c r="I211" s="2">
        <v>44186</v>
      </c>
      <c r="J211" s="2">
        <v>44186</v>
      </c>
      <c r="K211" s="7">
        <f t="shared" si="3"/>
        <v>130</v>
      </c>
      <c r="L211" s="2"/>
    </row>
    <row r="212" spans="1:12" x14ac:dyDescent="0.35">
      <c r="A212" t="s">
        <v>1626</v>
      </c>
      <c r="B212" t="s">
        <v>1313</v>
      </c>
      <c r="C212" t="s">
        <v>6</v>
      </c>
      <c r="D212" t="s">
        <v>1314</v>
      </c>
      <c r="E212" t="s">
        <v>897</v>
      </c>
      <c r="F212" t="s">
        <v>5</v>
      </c>
      <c r="G212" s="2">
        <v>44062</v>
      </c>
      <c r="H212" s="2">
        <v>44475</v>
      </c>
      <c r="I212" s="2">
        <v>44484</v>
      </c>
      <c r="J212" s="2">
        <v>44484</v>
      </c>
      <c r="K212" s="7">
        <f t="shared" si="3"/>
        <v>422</v>
      </c>
      <c r="L212" s="2"/>
    </row>
    <row r="213" spans="1:12" x14ac:dyDescent="0.35">
      <c r="A213" t="s">
        <v>1626</v>
      </c>
      <c r="B213" t="s">
        <v>1315</v>
      </c>
      <c r="C213" t="s">
        <v>34</v>
      </c>
      <c r="D213" t="s">
        <v>1316</v>
      </c>
      <c r="E213" t="s">
        <v>897</v>
      </c>
      <c r="F213" t="s">
        <v>895</v>
      </c>
      <c r="G213" s="2">
        <v>44077</v>
      </c>
      <c r="H213" s="2">
        <v>44077</v>
      </c>
      <c r="I213" s="2">
        <v>44081</v>
      </c>
      <c r="J213" s="2">
        <v>44081</v>
      </c>
      <c r="K213" s="7">
        <f t="shared" si="3"/>
        <v>4</v>
      </c>
      <c r="L213" s="2"/>
    </row>
    <row r="214" spans="1:12" x14ac:dyDescent="0.35">
      <c r="A214" t="s">
        <v>1626</v>
      </c>
      <c r="B214" t="s">
        <v>1317</v>
      </c>
      <c r="C214" t="s">
        <v>34</v>
      </c>
      <c r="D214" t="s">
        <v>1318</v>
      </c>
      <c r="E214" t="s">
        <v>897</v>
      </c>
      <c r="F214" t="s">
        <v>5</v>
      </c>
      <c r="G214" s="2">
        <v>44091</v>
      </c>
      <c r="H214" s="2">
        <v>44091</v>
      </c>
      <c r="I214" s="2">
        <v>44606</v>
      </c>
      <c r="J214" s="2">
        <v>44606</v>
      </c>
      <c r="K214" s="7">
        <f t="shared" si="3"/>
        <v>515</v>
      </c>
      <c r="L214" s="2"/>
    </row>
    <row r="215" spans="1:12" x14ac:dyDescent="0.35">
      <c r="A215" t="s">
        <v>1626</v>
      </c>
      <c r="B215" t="s">
        <v>1319</v>
      </c>
      <c r="C215" t="s">
        <v>10</v>
      </c>
      <c r="D215" t="s">
        <v>1320</v>
      </c>
      <c r="E215" t="s">
        <v>897</v>
      </c>
      <c r="F215" t="s">
        <v>5</v>
      </c>
      <c r="G215" s="2">
        <v>44095</v>
      </c>
      <c r="H215" s="2">
        <v>44152</v>
      </c>
      <c r="I215" s="2">
        <v>44152</v>
      </c>
      <c r="J215" s="2">
        <v>44154</v>
      </c>
      <c r="K215" s="7">
        <f t="shared" si="3"/>
        <v>59</v>
      </c>
      <c r="L215" s="2"/>
    </row>
    <row r="216" spans="1:12" x14ac:dyDescent="0.35">
      <c r="A216" t="s">
        <v>1626</v>
      </c>
      <c r="B216" t="s">
        <v>1321</v>
      </c>
      <c r="C216" t="s">
        <v>111</v>
      </c>
      <c r="D216" t="s">
        <v>1322</v>
      </c>
      <c r="E216" t="s">
        <v>897</v>
      </c>
      <c r="F216" t="s">
        <v>895</v>
      </c>
      <c r="G216" s="2">
        <v>44165</v>
      </c>
      <c r="H216" s="2">
        <v>44435</v>
      </c>
      <c r="I216" s="2">
        <v>44515</v>
      </c>
      <c r="J216" s="2">
        <v>44515</v>
      </c>
      <c r="K216" s="7">
        <f t="shared" si="3"/>
        <v>350</v>
      </c>
      <c r="L216" s="2"/>
    </row>
    <row r="217" spans="1:12" x14ac:dyDescent="0.35">
      <c r="A217" t="s">
        <v>1626</v>
      </c>
      <c r="B217" t="s">
        <v>1323</v>
      </c>
      <c r="C217" t="s">
        <v>73</v>
      </c>
      <c r="D217" t="s">
        <v>1324</v>
      </c>
      <c r="E217" t="s">
        <v>897</v>
      </c>
      <c r="F217" t="s">
        <v>5</v>
      </c>
      <c r="G217" s="2">
        <v>44176</v>
      </c>
      <c r="H217" s="2">
        <v>44176</v>
      </c>
      <c r="I217" s="2">
        <v>44271</v>
      </c>
      <c r="J217" s="2">
        <v>44281</v>
      </c>
      <c r="K217" s="7">
        <f t="shared" si="3"/>
        <v>105</v>
      </c>
      <c r="L217" s="2"/>
    </row>
    <row r="218" spans="1:12" x14ac:dyDescent="0.35">
      <c r="A218" t="s">
        <v>1626</v>
      </c>
      <c r="B218" t="s">
        <v>1325</v>
      </c>
      <c r="C218" t="s">
        <v>34</v>
      </c>
      <c r="D218" t="s">
        <v>1326</v>
      </c>
      <c r="E218" t="s">
        <v>897</v>
      </c>
      <c r="F218" t="s">
        <v>5</v>
      </c>
      <c r="G218" s="2">
        <v>44271</v>
      </c>
      <c r="H218" s="2">
        <v>44271</v>
      </c>
      <c r="I218" s="2">
        <v>44384</v>
      </c>
      <c r="J218" s="2">
        <v>44384</v>
      </c>
      <c r="K218" s="7">
        <f t="shared" si="3"/>
        <v>113</v>
      </c>
      <c r="L218" s="2"/>
    </row>
    <row r="219" spans="1:12" x14ac:dyDescent="0.35">
      <c r="A219" t="s">
        <v>1626</v>
      </c>
      <c r="B219" t="s">
        <v>1327</v>
      </c>
      <c r="C219" t="s">
        <v>34</v>
      </c>
      <c r="D219" t="s">
        <v>1328</v>
      </c>
      <c r="E219" t="s">
        <v>897</v>
      </c>
      <c r="F219" t="s">
        <v>5</v>
      </c>
      <c r="G219" s="2">
        <v>44285</v>
      </c>
      <c r="H219" s="2">
        <v>44285</v>
      </c>
      <c r="I219" s="2">
        <v>44322</v>
      </c>
      <c r="J219" s="2">
        <v>44322</v>
      </c>
      <c r="K219" s="7">
        <f t="shared" si="3"/>
        <v>37</v>
      </c>
      <c r="L219" s="2"/>
    </row>
    <row r="220" spans="1:12" x14ac:dyDescent="0.35">
      <c r="A220" t="s">
        <v>1626</v>
      </c>
      <c r="B220" t="s">
        <v>1329</v>
      </c>
      <c r="C220" t="s">
        <v>38</v>
      </c>
      <c r="D220" t="s">
        <v>1330</v>
      </c>
      <c r="E220" t="s">
        <v>897</v>
      </c>
      <c r="F220" t="s">
        <v>5</v>
      </c>
      <c r="G220" s="2">
        <v>44292</v>
      </c>
      <c r="H220" s="2">
        <v>44316</v>
      </c>
      <c r="I220" s="2">
        <v>44434</v>
      </c>
      <c r="J220" s="2">
        <v>44434</v>
      </c>
      <c r="K220" s="7">
        <f t="shared" si="3"/>
        <v>142</v>
      </c>
      <c r="L220" s="2"/>
    </row>
    <row r="221" spans="1:12" x14ac:dyDescent="0.35">
      <c r="A221" t="s">
        <v>1626</v>
      </c>
      <c r="B221" t="s">
        <v>1331</v>
      </c>
      <c r="C221" t="s">
        <v>102</v>
      </c>
      <c r="D221" t="s">
        <v>1332</v>
      </c>
      <c r="E221" t="s">
        <v>897</v>
      </c>
      <c r="F221" t="s">
        <v>98</v>
      </c>
      <c r="G221" s="2">
        <v>44295</v>
      </c>
      <c r="H221" s="2">
        <v>44295</v>
      </c>
      <c r="I221" s="2">
        <v>44393</v>
      </c>
      <c r="J221" s="2">
        <v>44393</v>
      </c>
      <c r="K221" s="7">
        <f t="shared" si="3"/>
        <v>98</v>
      </c>
      <c r="L221" s="2"/>
    </row>
    <row r="222" spans="1:12" x14ac:dyDescent="0.35">
      <c r="A222" t="s">
        <v>1626</v>
      </c>
      <c r="B222" t="s">
        <v>1333</v>
      </c>
      <c r="C222" t="s">
        <v>65</v>
      </c>
      <c r="D222" t="s">
        <v>1334</v>
      </c>
      <c r="E222" t="s">
        <v>897</v>
      </c>
      <c r="F222" t="s">
        <v>21</v>
      </c>
      <c r="G222" s="2">
        <v>44298</v>
      </c>
      <c r="H222" s="2">
        <v>44298</v>
      </c>
      <c r="I222" s="2">
        <v>44371</v>
      </c>
      <c r="J222" s="2">
        <v>44371</v>
      </c>
      <c r="K222" s="7">
        <f t="shared" si="3"/>
        <v>73</v>
      </c>
      <c r="L222" s="2"/>
    </row>
    <row r="223" spans="1:12" x14ac:dyDescent="0.35">
      <c r="A223" t="s">
        <v>1626</v>
      </c>
      <c r="B223" t="s">
        <v>1335</v>
      </c>
      <c r="C223" t="s">
        <v>73</v>
      </c>
      <c r="D223" t="s">
        <v>670</v>
      </c>
      <c r="E223" t="s">
        <v>897</v>
      </c>
      <c r="F223" t="s">
        <v>5</v>
      </c>
      <c r="G223" s="2">
        <v>44300</v>
      </c>
      <c r="H223" s="2">
        <v>44344</v>
      </c>
      <c r="I223" s="2">
        <v>44512</v>
      </c>
      <c r="J223" s="2">
        <v>44512</v>
      </c>
      <c r="K223" s="7">
        <f t="shared" si="3"/>
        <v>212</v>
      </c>
      <c r="L223" s="2"/>
    </row>
    <row r="224" spans="1:12" x14ac:dyDescent="0.35">
      <c r="A224" t="s">
        <v>1626</v>
      </c>
      <c r="B224" t="s">
        <v>1336</v>
      </c>
      <c r="C224" t="s">
        <v>38</v>
      </c>
      <c r="D224" t="s">
        <v>1337</v>
      </c>
      <c r="E224" t="s">
        <v>897</v>
      </c>
      <c r="F224" t="s">
        <v>5</v>
      </c>
      <c r="G224" s="2">
        <v>44307</v>
      </c>
      <c r="H224" s="2">
        <v>44327</v>
      </c>
      <c r="I224" s="2">
        <v>44476</v>
      </c>
      <c r="J224" s="2">
        <v>44476</v>
      </c>
      <c r="K224" s="7">
        <f t="shared" si="3"/>
        <v>169</v>
      </c>
      <c r="L224" s="2"/>
    </row>
    <row r="225" spans="1:12" x14ac:dyDescent="0.35">
      <c r="A225" t="s">
        <v>1626</v>
      </c>
      <c r="B225" t="s">
        <v>1338</v>
      </c>
      <c r="C225" t="s">
        <v>34</v>
      </c>
      <c r="D225" t="s">
        <v>1339</v>
      </c>
      <c r="E225" t="s">
        <v>897</v>
      </c>
      <c r="F225" t="s">
        <v>5</v>
      </c>
      <c r="G225" s="2">
        <v>44308</v>
      </c>
      <c r="H225" s="2">
        <v>44329</v>
      </c>
      <c r="I225" s="2">
        <v>44377</v>
      </c>
      <c r="J225" s="2">
        <v>44377</v>
      </c>
      <c r="K225" s="7">
        <f t="shared" si="3"/>
        <v>69</v>
      </c>
      <c r="L225" s="2"/>
    </row>
    <row r="226" spans="1:12" x14ac:dyDescent="0.35">
      <c r="A226" t="s">
        <v>1626</v>
      </c>
      <c r="B226" t="s">
        <v>1340</v>
      </c>
      <c r="C226" t="s">
        <v>14</v>
      </c>
      <c r="D226" t="s">
        <v>1341</v>
      </c>
      <c r="E226" t="s">
        <v>897</v>
      </c>
      <c r="F226" t="s">
        <v>5</v>
      </c>
      <c r="G226" s="2">
        <v>44328</v>
      </c>
      <c r="H226" s="2">
        <v>44334</v>
      </c>
      <c r="I226" s="2">
        <v>44442</v>
      </c>
      <c r="J226" s="2">
        <v>44442</v>
      </c>
      <c r="K226" s="7">
        <f t="shared" si="3"/>
        <v>114</v>
      </c>
      <c r="L226" s="2"/>
    </row>
    <row r="227" spans="1:12" x14ac:dyDescent="0.35">
      <c r="A227" t="s">
        <v>1626</v>
      </c>
      <c r="B227" t="s">
        <v>1342</v>
      </c>
      <c r="C227" t="s">
        <v>34</v>
      </c>
      <c r="D227" t="s">
        <v>1343</v>
      </c>
      <c r="E227" t="s">
        <v>897</v>
      </c>
      <c r="F227" t="s">
        <v>5</v>
      </c>
      <c r="G227" s="2">
        <v>44340</v>
      </c>
      <c r="H227" s="2">
        <v>44341</v>
      </c>
      <c r="I227" s="2">
        <v>44552</v>
      </c>
      <c r="J227" s="2">
        <v>44552</v>
      </c>
      <c r="K227" s="7">
        <f t="shared" si="3"/>
        <v>212</v>
      </c>
      <c r="L227" s="2"/>
    </row>
    <row r="228" spans="1:12" x14ac:dyDescent="0.35">
      <c r="A228" t="s">
        <v>1626</v>
      </c>
      <c r="B228" t="s">
        <v>1344</v>
      </c>
      <c r="C228" t="s">
        <v>38</v>
      </c>
      <c r="D228" t="s">
        <v>1345</v>
      </c>
      <c r="E228" t="s">
        <v>897</v>
      </c>
      <c r="F228" t="s">
        <v>61</v>
      </c>
      <c r="G228" s="2">
        <v>44341</v>
      </c>
      <c r="H228" s="2">
        <v>44354</v>
      </c>
      <c r="I228" s="2">
        <v>44412</v>
      </c>
      <c r="J228" s="2">
        <v>44412</v>
      </c>
      <c r="K228" s="7">
        <f t="shared" si="3"/>
        <v>71</v>
      </c>
      <c r="L228" s="2"/>
    </row>
    <row r="229" spans="1:12" x14ac:dyDescent="0.35">
      <c r="A229" t="s">
        <v>1626</v>
      </c>
      <c r="B229" t="s">
        <v>1346</v>
      </c>
      <c r="C229" t="s">
        <v>38</v>
      </c>
      <c r="D229" t="s">
        <v>1347</v>
      </c>
      <c r="E229" t="s">
        <v>897</v>
      </c>
      <c r="F229" t="s">
        <v>5</v>
      </c>
      <c r="G229" s="2">
        <v>44362</v>
      </c>
      <c r="H229" s="2">
        <v>44400</v>
      </c>
      <c r="I229" s="2">
        <v>44524</v>
      </c>
      <c r="J229" s="2">
        <v>44524</v>
      </c>
      <c r="K229" s="7">
        <f t="shared" si="3"/>
        <v>162</v>
      </c>
      <c r="L229" s="2"/>
    </row>
    <row r="230" spans="1:12" x14ac:dyDescent="0.35">
      <c r="A230" t="s">
        <v>1626</v>
      </c>
      <c r="B230" t="s">
        <v>1348</v>
      </c>
      <c r="C230" t="s">
        <v>38</v>
      </c>
      <c r="D230" t="s">
        <v>1349</v>
      </c>
      <c r="E230" t="s">
        <v>897</v>
      </c>
      <c r="F230" t="s">
        <v>5</v>
      </c>
      <c r="G230" s="2">
        <v>44362</v>
      </c>
      <c r="H230" s="2">
        <v>44362</v>
      </c>
      <c r="I230" s="2">
        <v>44550</v>
      </c>
      <c r="J230" s="2">
        <v>44550</v>
      </c>
      <c r="K230" s="7">
        <f t="shared" si="3"/>
        <v>188</v>
      </c>
      <c r="L230" s="2"/>
    </row>
    <row r="231" spans="1:12" x14ac:dyDescent="0.35">
      <c r="A231" t="s">
        <v>1626</v>
      </c>
      <c r="B231" t="s">
        <v>1350</v>
      </c>
      <c r="C231" t="s">
        <v>102</v>
      </c>
      <c r="D231" t="s">
        <v>1351</v>
      </c>
      <c r="E231" t="s">
        <v>897</v>
      </c>
      <c r="F231" t="s">
        <v>5</v>
      </c>
      <c r="G231" s="2">
        <v>44376</v>
      </c>
      <c r="H231" s="2">
        <v>44385</v>
      </c>
      <c r="I231" s="2">
        <v>44516</v>
      </c>
      <c r="J231" s="2">
        <v>44516</v>
      </c>
      <c r="K231" s="7">
        <f t="shared" si="3"/>
        <v>140</v>
      </c>
      <c r="L231" s="2"/>
    </row>
    <row r="232" spans="1:12" x14ac:dyDescent="0.35">
      <c r="A232" t="s">
        <v>1626</v>
      </c>
      <c r="B232" t="s">
        <v>1352</v>
      </c>
      <c r="C232" t="s">
        <v>10</v>
      </c>
      <c r="D232" t="s">
        <v>1353</v>
      </c>
      <c r="E232" t="s">
        <v>897</v>
      </c>
      <c r="F232" t="s">
        <v>61</v>
      </c>
      <c r="G232" s="2">
        <v>44385</v>
      </c>
      <c r="H232" s="2">
        <v>44419</v>
      </c>
      <c r="I232" s="2">
        <v>44540</v>
      </c>
      <c r="J232" s="2">
        <v>44540</v>
      </c>
      <c r="K232" s="7">
        <f t="shared" si="3"/>
        <v>155</v>
      </c>
      <c r="L232" s="2"/>
    </row>
    <row r="233" spans="1:12" x14ac:dyDescent="0.35">
      <c r="A233" t="s">
        <v>1626</v>
      </c>
      <c r="B233" t="s">
        <v>1354</v>
      </c>
      <c r="C233" t="s">
        <v>10</v>
      </c>
      <c r="D233" t="s">
        <v>1355</v>
      </c>
      <c r="E233" t="s">
        <v>897</v>
      </c>
      <c r="F233" t="s">
        <v>21</v>
      </c>
      <c r="G233" s="2">
        <v>44389</v>
      </c>
      <c r="H233" s="2">
        <v>44545</v>
      </c>
      <c r="I233" s="2">
        <v>44546</v>
      </c>
      <c r="J233" s="2">
        <v>44546</v>
      </c>
      <c r="K233" s="7">
        <f t="shared" si="3"/>
        <v>157</v>
      </c>
      <c r="L233" s="2"/>
    </row>
    <row r="234" spans="1:12" x14ac:dyDescent="0.35">
      <c r="A234" t="s">
        <v>1626</v>
      </c>
      <c r="B234" t="s">
        <v>1356</v>
      </c>
      <c r="C234" t="s">
        <v>945</v>
      </c>
      <c r="D234" t="s">
        <v>1357</v>
      </c>
      <c r="E234" t="s">
        <v>897</v>
      </c>
      <c r="F234" t="s">
        <v>5</v>
      </c>
      <c r="G234" s="2">
        <v>44393</v>
      </c>
      <c r="H234" s="2">
        <v>44393</v>
      </c>
      <c r="I234" s="2">
        <v>44537</v>
      </c>
      <c r="J234" s="2">
        <v>44537</v>
      </c>
      <c r="K234" s="7">
        <f t="shared" si="3"/>
        <v>144</v>
      </c>
      <c r="L234" s="2"/>
    </row>
    <row r="235" spans="1:12" x14ac:dyDescent="0.35">
      <c r="A235" t="s">
        <v>1626</v>
      </c>
      <c r="B235" t="s">
        <v>1358</v>
      </c>
      <c r="C235" t="s">
        <v>6</v>
      </c>
      <c r="D235" t="s">
        <v>1359</v>
      </c>
      <c r="E235" t="s">
        <v>897</v>
      </c>
      <c r="F235" t="s">
        <v>5</v>
      </c>
      <c r="G235" s="2">
        <v>44427</v>
      </c>
      <c r="H235" s="2">
        <v>44427</v>
      </c>
      <c r="I235" s="2">
        <v>44474</v>
      </c>
      <c r="J235" s="2">
        <v>44477</v>
      </c>
      <c r="K235" s="7">
        <f t="shared" si="3"/>
        <v>50</v>
      </c>
      <c r="L235" s="2"/>
    </row>
    <row r="236" spans="1:12" x14ac:dyDescent="0.35">
      <c r="A236" t="s">
        <v>1626</v>
      </c>
      <c r="B236" t="s">
        <v>1360</v>
      </c>
      <c r="C236" t="s">
        <v>130</v>
      </c>
      <c r="D236" t="s">
        <v>1361</v>
      </c>
      <c r="E236" t="s">
        <v>897</v>
      </c>
      <c r="F236" t="s">
        <v>5</v>
      </c>
      <c r="G236" s="2">
        <v>44428</v>
      </c>
      <c r="H236" s="2">
        <v>44455</v>
      </c>
      <c r="I236" s="2">
        <v>44515</v>
      </c>
      <c r="J236" s="2">
        <v>44515</v>
      </c>
      <c r="K236" s="7">
        <f t="shared" si="3"/>
        <v>87</v>
      </c>
      <c r="L236" s="2"/>
    </row>
    <row r="237" spans="1:12" x14ac:dyDescent="0.35">
      <c r="A237" t="s">
        <v>1626</v>
      </c>
      <c r="B237" t="s">
        <v>1362</v>
      </c>
      <c r="C237" t="s">
        <v>73</v>
      </c>
      <c r="D237" t="s">
        <v>1363</v>
      </c>
      <c r="E237" t="s">
        <v>897</v>
      </c>
      <c r="F237" t="s">
        <v>5</v>
      </c>
      <c r="G237" s="2">
        <v>44434</v>
      </c>
      <c r="H237" s="2">
        <v>44453</v>
      </c>
      <c r="I237" s="2">
        <v>44477</v>
      </c>
      <c r="J237" s="2">
        <v>44477</v>
      </c>
      <c r="K237" s="7">
        <f t="shared" si="3"/>
        <v>43</v>
      </c>
      <c r="L237" s="2"/>
    </row>
    <row r="238" spans="1:12" x14ac:dyDescent="0.35">
      <c r="A238" t="s">
        <v>1626</v>
      </c>
      <c r="B238" t="s">
        <v>1364</v>
      </c>
      <c r="C238" t="s">
        <v>945</v>
      </c>
      <c r="D238" t="s">
        <v>1365</v>
      </c>
      <c r="E238" t="s">
        <v>897</v>
      </c>
      <c r="F238" t="s">
        <v>5</v>
      </c>
      <c r="G238" s="2">
        <v>44441</v>
      </c>
      <c r="H238" s="2">
        <v>44441</v>
      </c>
      <c r="I238" s="2">
        <v>44568</v>
      </c>
      <c r="J238" s="2">
        <v>44568</v>
      </c>
      <c r="K238" s="7">
        <f t="shared" si="3"/>
        <v>127</v>
      </c>
      <c r="L238" s="2"/>
    </row>
    <row r="239" spans="1:12" x14ac:dyDescent="0.35">
      <c r="A239" t="s">
        <v>1626</v>
      </c>
      <c r="B239" t="s">
        <v>1366</v>
      </c>
      <c r="C239" t="s">
        <v>73</v>
      </c>
      <c r="D239" t="s">
        <v>1367</v>
      </c>
      <c r="E239" t="s">
        <v>897</v>
      </c>
      <c r="F239" t="s">
        <v>21</v>
      </c>
      <c r="G239" s="2">
        <v>44466</v>
      </c>
      <c r="H239" s="2">
        <v>44490</v>
      </c>
      <c r="I239" s="2">
        <v>44491</v>
      </c>
      <c r="J239" s="2">
        <v>44491</v>
      </c>
      <c r="K239" s="7">
        <f t="shared" si="3"/>
        <v>25</v>
      </c>
      <c r="L239" s="2"/>
    </row>
    <row r="240" spans="1:12" x14ac:dyDescent="0.35">
      <c r="A240" t="s">
        <v>1626</v>
      </c>
      <c r="B240" t="s">
        <v>1368</v>
      </c>
      <c r="C240" t="s">
        <v>34</v>
      </c>
      <c r="D240" t="s">
        <v>1369</v>
      </c>
      <c r="E240" t="s">
        <v>897</v>
      </c>
      <c r="F240" t="s">
        <v>61</v>
      </c>
      <c r="G240" s="2">
        <v>44468</v>
      </c>
      <c r="H240" s="2">
        <v>44502</v>
      </c>
      <c r="I240" s="2">
        <v>44608</v>
      </c>
      <c r="J240" s="2">
        <v>44608</v>
      </c>
      <c r="K240" s="7">
        <f t="shared" si="3"/>
        <v>140</v>
      </c>
      <c r="L240" s="2"/>
    </row>
    <row r="241" spans="1:12" x14ac:dyDescent="0.35">
      <c r="A241" t="s">
        <v>1626</v>
      </c>
      <c r="B241" t="s">
        <v>1370</v>
      </c>
      <c r="C241" t="s">
        <v>14</v>
      </c>
      <c r="D241" t="s">
        <v>1371</v>
      </c>
      <c r="E241" t="s">
        <v>897</v>
      </c>
      <c r="F241" t="s">
        <v>5</v>
      </c>
      <c r="G241" s="2">
        <v>44496</v>
      </c>
      <c r="H241" s="2">
        <v>44503</v>
      </c>
      <c r="I241" s="2">
        <v>44592</v>
      </c>
      <c r="J241" s="2">
        <v>44592</v>
      </c>
      <c r="K241" s="7">
        <f t="shared" si="3"/>
        <v>96</v>
      </c>
      <c r="L241" s="2"/>
    </row>
    <row r="242" spans="1:12" x14ac:dyDescent="0.35">
      <c r="A242" t="s">
        <v>1626</v>
      </c>
      <c r="B242" t="s">
        <v>1372</v>
      </c>
      <c r="C242" t="s">
        <v>14</v>
      </c>
      <c r="D242" t="s">
        <v>1373</v>
      </c>
      <c r="E242" t="s">
        <v>897</v>
      </c>
      <c r="F242" t="s">
        <v>21</v>
      </c>
      <c r="G242" s="2">
        <v>44523</v>
      </c>
      <c r="H242" s="2">
        <v>44529</v>
      </c>
      <c r="I242" s="2">
        <v>44552</v>
      </c>
      <c r="J242" s="2">
        <v>44552</v>
      </c>
      <c r="K242" s="7">
        <f t="shared" si="3"/>
        <v>29</v>
      </c>
      <c r="L242" s="2"/>
    </row>
    <row r="243" spans="1:12" x14ac:dyDescent="0.35">
      <c r="A243" t="s">
        <v>1627</v>
      </c>
      <c r="B243" t="s">
        <v>1374</v>
      </c>
      <c r="C243" t="s">
        <v>6</v>
      </c>
      <c r="D243" t="s">
        <v>1375</v>
      </c>
      <c r="E243" t="s">
        <v>897</v>
      </c>
      <c r="F243" t="s">
        <v>61</v>
      </c>
      <c r="G243" s="2">
        <v>43691</v>
      </c>
      <c r="H243" s="2">
        <v>43761</v>
      </c>
      <c r="I243" s="2">
        <v>43819</v>
      </c>
      <c r="J243" s="2">
        <v>43819</v>
      </c>
      <c r="K243" s="7">
        <f t="shared" si="3"/>
        <v>128</v>
      </c>
      <c r="L243" s="2"/>
    </row>
    <row r="244" spans="1:12" x14ac:dyDescent="0.35">
      <c r="A244" t="s">
        <v>1627</v>
      </c>
      <c r="B244" t="s">
        <v>1376</v>
      </c>
      <c r="C244" t="s">
        <v>130</v>
      </c>
      <c r="D244" t="s">
        <v>1377</v>
      </c>
      <c r="E244" t="s">
        <v>897</v>
      </c>
      <c r="F244" t="s">
        <v>61</v>
      </c>
      <c r="G244" s="2">
        <v>43718</v>
      </c>
      <c r="H244" s="2">
        <v>43796</v>
      </c>
      <c r="I244" s="2">
        <v>44138</v>
      </c>
      <c r="J244" s="2">
        <v>44372</v>
      </c>
      <c r="K244" s="7">
        <f t="shared" si="3"/>
        <v>654</v>
      </c>
      <c r="L244" s="2"/>
    </row>
    <row r="245" spans="1:12" x14ac:dyDescent="0.35">
      <c r="A245" t="s">
        <v>1627</v>
      </c>
      <c r="B245" t="s">
        <v>1378</v>
      </c>
      <c r="C245" t="s">
        <v>102</v>
      </c>
      <c r="D245" t="s">
        <v>1379</v>
      </c>
      <c r="E245" t="s">
        <v>897</v>
      </c>
      <c r="F245" t="s">
        <v>61</v>
      </c>
      <c r="G245" s="2">
        <v>43719</v>
      </c>
      <c r="H245" s="2">
        <v>43738</v>
      </c>
      <c r="I245" s="2">
        <v>43839</v>
      </c>
      <c r="J245" s="2">
        <v>43839</v>
      </c>
      <c r="K245" s="7">
        <f t="shared" si="3"/>
        <v>120</v>
      </c>
      <c r="L245" s="2"/>
    </row>
    <row r="246" spans="1:12" x14ac:dyDescent="0.35">
      <c r="A246" t="s">
        <v>1627</v>
      </c>
      <c r="B246" t="s">
        <v>1380</v>
      </c>
      <c r="C246" t="s">
        <v>38</v>
      </c>
      <c r="D246" t="s">
        <v>1381</v>
      </c>
      <c r="E246" t="s">
        <v>897</v>
      </c>
      <c r="F246" t="s">
        <v>61</v>
      </c>
      <c r="G246" s="2">
        <v>43728</v>
      </c>
      <c r="H246" s="2">
        <v>43728</v>
      </c>
      <c r="I246" s="2">
        <v>43875</v>
      </c>
      <c r="J246" s="2">
        <v>43875</v>
      </c>
      <c r="K246" s="7">
        <f t="shared" si="3"/>
        <v>147</v>
      </c>
      <c r="L246" s="2"/>
    </row>
    <row r="247" spans="1:12" x14ac:dyDescent="0.35">
      <c r="A247" t="s">
        <v>1627</v>
      </c>
      <c r="B247" t="s">
        <v>1382</v>
      </c>
      <c r="C247" t="s">
        <v>102</v>
      </c>
      <c r="D247" t="s">
        <v>1383</v>
      </c>
      <c r="E247" t="s">
        <v>897</v>
      </c>
      <c r="F247" t="s">
        <v>61</v>
      </c>
      <c r="G247" s="2">
        <v>43731</v>
      </c>
      <c r="H247" s="2">
        <v>43956</v>
      </c>
      <c r="I247" s="2">
        <v>44183</v>
      </c>
      <c r="J247" s="2">
        <v>44201</v>
      </c>
      <c r="K247" s="7">
        <f t="shared" si="3"/>
        <v>470</v>
      </c>
      <c r="L247" s="2"/>
    </row>
    <row r="248" spans="1:12" x14ac:dyDescent="0.35">
      <c r="A248" t="s">
        <v>1627</v>
      </c>
      <c r="B248" t="s">
        <v>1384</v>
      </c>
      <c r="C248" t="s">
        <v>10</v>
      </c>
      <c r="D248" t="s">
        <v>1385</v>
      </c>
      <c r="E248" t="s">
        <v>897</v>
      </c>
      <c r="F248" t="s">
        <v>61</v>
      </c>
      <c r="G248" s="2">
        <v>43733</v>
      </c>
      <c r="H248" s="2">
        <v>43738</v>
      </c>
      <c r="I248" s="2">
        <v>43889</v>
      </c>
      <c r="J248" s="2">
        <v>43892</v>
      </c>
      <c r="K248" s="7">
        <f t="shared" si="3"/>
        <v>159</v>
      </c>
      <c r="L248" s="2"/>
    </row>
    <row r="249" spans="1:12" x14ac:dyDescent="0.35">
      <c r="A249" t="s">
        <v>1627</v>
      </c>
      <c r="B249" t="s">
        <v>1386</v>
      </c>
      <c r="C249" t="s">
        <v>130</v>
      </c>
      <c r="D249" t="s">
        <v>1387</v>
      </c>
      <c r="E249" t="s">
        <v>897</v>
      </c>
      <c r="F249" t="s">
        <v>61</v>
      </c>
      <c r="G249" s="2">
        <v>43734</v>
      </c>
      <c r="H249" s="2">
        <v>43804</v>
      </c>
      <c r="I249" s="2">
        <v>44231</v>
      </c>
      <c r="J249" s="2">
        <v>44232</v>
      </c>
      <c r="K249" s="7">
        <f t="shared" si="3"/>
        <v>498</v>
      </c>
      <c r="L249" s="2"/>
    </row>
    <row r="250" spans="1:12" x14ac:dyDescent="0.35">
      <c r="A250" t="s">
        <v>1627</v>
      </c>
      <c r="B250" t="s">
        <v>1388</v>
      </c>
      <c r="C250" t="s">
        <v>6</v>
      </c>
      <c r="D250" t="s">
        <v>1389</v>
      </c>
      <c r="E250" t="s">
        <v>897</v>
      </c>
      <c r="F250" t="s">
        <v>895</v>
      </c>
      <c r="G250" s="2">
        <v>43784</v>
      </c>
      <c r="H250" s="2">
        <v>43886</v>
      </c>
      <c r="I250" s="2">
        <v>43893</v>
      </c>
      <c r="J250" s="2">
        <v>43893</v>
      </c>
      <c r="K250" s="7">
        <f t="shared" si="3"/>
        <v>109</v>
      </c>
      <c r="L250" s="2"/>
    </row>
    <row r="251" spans="1:12" x14ac:dyDescent="0.35">
      <c r="A251" t="s">
        <v>1627</v>
      </c>
      <c r="B251" t="s">
        <v>1390</v>
      </c>
      <c r="C251" t="s">
        <v>102</v>
      </c>
      <c r="D251" t="s">
        <v>1391</v>
      </c>
      <c r="E251" t="s">
        <v>897</v>
      </c>
      <c r="F251" t="s">
        <v>61</v>
      </c>
      <c r="G251" s="2">
        <v>43801</v>
      </c>
      <c r="H251" s="2">
        <v>43857</v>
      </c>
      <c r="I251" s="2">
        <v>44218</v>
      </c>
      <c r="J251" s="2">
        <v>44229</v>
      </c>
      <c r="K251" s="7">
        <f t="shared" si="3"/>
        <v>428</v>
      </c>
      <c r="L251" s="2"/>
    </row>
    <row r="252" spans="1:12" x14ac:dyDescent="0.35">
      <c r="A252" t="s">
        <v>1627</v>
      </c>
      <c r="B252" t="s">
        <v>1392</v>
      </c>
      <c r="C252" t="s">
        <v>130</v>
      </c>
      <c r="D252" t="s">
        <v>1393</v>
      </c>
      <c r="E252" t="s">
        <v>897</v>
      </c>
      <c r="F252" t="s">
        <v>61</v>
      </c>
      <c r="G252" s="2">
        <v>43818</v>
      </c>
      <c r="H252" s="2">
        <v>43907</v>
      </c>
      <c r="I252" s="2">
        <v>43998</v>
      </c>
      <c r="J252" s="2">
        <v>43998</v>
      </c>
      <c r="K252" s="7">
        <f t="shared" si="3"/>
        <v>180</v>
      </c>
      <c r="L252" s="2"/>
    </row>
    <row r="253" spans="1:12" x14ac:dyDescent="0.35">
      <c r="A253" t="s">
        <v>1627</v>
      </c>
      <c r="B253" t="s">
        <v>1394</v>
      </c>
      <c r="C253" t="s">
        <v>130</v>
      </c>
      <c r="D253" t="s">
        <v>1395</v>
      </c>
      <c r="E253" t="s">
        <v>897</v>
      </c>
      <c r="F253" t="s">
        <v>61</v>
      </c>
      <c r="G253" s="2">
        <v>43844</v>
      </c>
      <c r="H253" s="2">
        <v>43858</v>
      </c>
      <c r="I253" s="2">
        <v>43985</v>
      </c>
      <c r="J253" s="2">
        <v>43986</v>
      </c>
      <c r="K253" s="7">
        <f t="shared" si="3"/>
        <v>142</v>
      </c>
      <c r="L253" s="2"/>
    </row>
    <row r="254" spans="1:12" x14ac:dyDescent="0.35">
      <c r="A254" t="s">
        <v>1627</v>
      </c>
      <c r="B254" t="s">
        <v>1396</v>
      </c>
      <c r="C254" t="s">
        <v>6</v>
      </c>
      <c r="D254" t="s">
        <v>1397</v>
      </c>
      <c r="E254" t="s">
        <v>897</v>
      </c>
      <c r="F254" t="s">
        <v>61</v>
      </c>
      <c r="G254" s="2">
        <v>43846</v>
      </c>
      <c r="H254" s="2">
        <v>43846</v>
      </c>
      <c r="I254" s="2">
        <v>43846</v>
      </c>
      <c r="J254" s="2">
        <v>44231</v>
      </c>
      <c r="K254" s="7">
        <f t="shared" si="3"/>
        <v>385</v>
      </c>
      <c r="L254" s="2"/>
    </row>
    <row r="255" spans="1:12" x14ac:dyDescent="0.35">
      <c r="A255" t="s">
        <v>1627</v>
      </c>
      <c r="B255" t="s">
        <v>1398</v>
      </c>
      <c r="C255" t="s">
        <v>6</v>
      </c>
      <c r="D255" t="s">
        <v>1399</v>
      </c>
      <c r="E255" t="s">
        <v>897</v>
      </c>
      <c r="F255" t="s">
        <v>61</v>
      </c>
      <c r="G255" s="2">
        <v>43857</v>
      </c>
      <c r="H255" s="2">
        <v>43859</v>
      </c>
      <c r="I255" s="2">
        <v>44147</v>
      </c>
      <c r="J255" s="2">
        <v>44148</v>
      </c>
      <c r="K255" s="7">
        <f t="shared" si="3"/>
        <v>291</v>
      </c>
      <c r="L255" s="2"/>
    </row>
    <row r="256" spans="1:12" x14ac:dyDescent="0.35">
      <c r="A256" t="s">
        <v>1627</v>
      </c>
      <c r="B256" t="s">
        <v>1400</v>
      </c>
      <c r="C256" t="s">
        <v>130</v>
      </c>
      <c r="D256" t="s">
        <v>1401</v>
      </c>
      <c r="E256" t="s">
        <v>897</v>
      </c>
      <c r="F256" t="s">
        <v>61</v>
      </c>
      <c r="G256" s="2">
        <v>43860</v>
      </c>
      <c r="H256" s="2">
        <v>43860</v>
      </c>
      <c r="I256" s="2">
        <v>44306</v>
      </c>
      <c r="J256" s="2">
        <v>44306</v>
      </c>
      <c r="K256" s="7">
        <f t="shared" si="3"/>
        <v>446</v>
      </c>
      <c r="L256" s="2"/>
    </row>
    <row r="257" spans="1:12" x14ac:dyDescent="0.35">
      <c r="A257" t="s">
        <v>1627</v>
      </c>
      <c r="B257" t="s">
        <v>1402</v>
      </c>
      <c r="C257" t="s">
        <v>6</v>
      </c>
      <c r="D257" t="s">
        <v>1403</v>
      </c>
      <c r="E257" t="s">
        <v>897</v>
      </c>
      <c r="F257" t="s">
        <v>61</v>
      </c>
      <c r="G257" s="2">
        <v>43865</v>
      </c>
      <c r="H257" s="2">
        <v>44032</v>
      </c>
      <c r="I257" s="2">
        <v>44054</v>
      </c>
      <c r="J257" s="2">
        <v>44055</v>
      </c>
      <c r="K257" s="7">
        <f t="shared" si="3"/>
        <v>190</v>
      </c>
      <c r="L257" s="2"/>
    </row>
    <row r="258" spans="1:12" x14ac:dyDescent="0.35">
      <c r="A258" t="s">
        <v>1627</v>
      </c>
      <c r="B258" t="s">
        <v>1404</v>
      </c>
      <c r="C258" t="s">
        <v>6</v>
      </c>
      <c r="D258" t="s">
        <v>1405</v>
      </c>
      <c r="E258" t="s">
        <v>897</v>
      </c>
      <c r="F258" t="s">
        <v>61</v>
      </c>
      <c r="G258" s="2">
        <v>43887</v>
      </c>
      <c r="H258" s="2">
        <v>43887</v>
      </c>
      <c r="I258" s="2">
        <v>44319</v>
      </c>
      <c r="J258" s="2">
        <v>44323</v>
      </c>
      <c r="K258" s="7">
        <f t="shared" si="3"/>
        <v>436</v>
      </c>
      <c r="L258" s="2"/>
    </row>
    <row r="259" spans="1:12" x14ac:dyDescent="0.35">
      <c r="A259" t="s">
        <v>1627</v>
      </c>
      <c r="B259" t="s">
        <v>1406</v>
      </c>
      <c r="C259" t="s">
        <v>6</v>
      </c>
      <c r="D259" t="s">
        <v>1407</v>
      </c>
      <c r="E259" t="s">
        <v>897</v>
      </c>
      <c r="F259" t="s">
        <v>61</v>
      </c>
      <c r="G259" s="2">
        <v>43895</v>
      </c>
      <c r="H259" s="2">
        <v>43906</v>
      </c>
      <c r="I259" s="2">
        <v>44250</v>
      </c>
      <c r="J259" s="2">
        <v>44254</v>
      </c>
      <c r="K259" s="7">
        <f t="shared" ref="K259:K322" si="4">J259-G259</f>
        <v>359</v>
      </c>
      <c r="L259" s="2"/>
    </row>
    <row r="260" spans="1:12" x14ac:dyDescent="0.35">
      <c r="A260" t="s">
        <v>1627</v>
      </c>
      <c r="B260" t="s">
        <v>1408</v>
      </c>
      <c r="C260" t="s">
        <v>102</v>
      </c>
      <c r="D260" t="s">
        <v>1409</v>
      </c>
      <c r="E260" t="s">
        <v>897</v>
      </c>
      <c r="F260" t="s">
        <v>61</v>
      </c>
      <c r="G260" s="2">
        <v>43901</v>
      </c>
      <c r="H260" s="2">
        <v>43907</v>
      </c>
      <c r="I260" s="2">
        <v>44239</v>
      </c>
      <c r="J260" s="2">
        <v>44239</v>
      </c>
      <c r="K260" s="7">
        <f t="shared" si="4"/>
        <v>338</v>
      </c>
      <c r="L260" s="2"/>
    </row>
    <row r="261" spans="1:12" x14ac:dyDescent="0.35">
      <c r="A261" t="s">
        <v>1627</v>
      </c>
      <c r="B261" t="s">
        <v>1410</v>
      </c>
      <c r="C261" t="s">
        <v>34</v>
      </c>
      <c r="D261" t="s">
        <v>1411</v>
      </c>
      <c r="E261" t="s">
        <v>897</v>
      </c>
      <c r="F261" t="s">
        <v>61</v>
      </c>
      <c r="G261" s="2">
        <v>43915</v>
      </c>
      <c r="H261" s="2">
        <v>43928</v>
      </c>
      <c r="I261" s="2">
        <v>43930</v>
      </c>
      <c r="J261" s="2">
        <v>43930</v>
      </c>
      <c r="K261" s="7">
        <f t="shared" si="4"/>
        <v>15</v>
      </c>
      <c r="L261" s="2"/>
    </row>
    <row r="262" spans="1:12" x14ac:dyDescent="0.35">
      <c r="A262" t="s">
        <v>1627</v>
      </c>
      <c r="B262" t="s">
        <v>1412</v>
      </c>
      <c r="C262" t="s">
        <v>34</v>
      </c>
      <c r="D262" t="s">
        <v>1413</v>
      </c>
      <c r="E262" t="s">
        <v>897</v>
      </c>
      <c r="F262" t="s">
        <v>61</v>
      </c>
      <c r="G262" s="2">
        <v>43949</v>
      </c>
      <c r="H262" s="2">
        <v>43952</v>
      </c>
      <c r="I262" s="2">
        <v>43970</v>
      </c>
      <c r="J262" s="2">
        <v>43970</v>
      </c>
      <c r="K262" s="7">
        <f t="shared" si="4"/>
        <v>21</v>
      </c>
      <c r="L262" s="2"/>
    </row>
    <row r="263" spans="1:12" x14ac:dyDescent="0.35">
      <c r="A263" t="s">
        <v>1627</v>
      </c>
      <c r="B263" t="s">
        <v>1414</v>
      </c>
      <c r="C263" t="s">
        <v>102</v>
      </c>
      <c r="D263" t="s">
        <v>1415</v>
      </c>
      <c r="E263" t="s">
        <v>897</v>
      </c>
      <c r="F263" t="s">
        <v>61</v>
      </c>
      <c r="G263" s="2">
        <v>44022</v>
      </c>
      <c r="H263" s="2">
        <v>44022</v>
      </c>
      <c r="I263" s="2">
        <v>44301</v>
      </c>
      <c r="J263" s="2">
        <v>44305</v>
      </c>
      <c r="K263" s="7">
        <f t="shared" si="4"/>
        <v>283</v>
      </c>
      <c r="L263" s="2"/>
    </row>
    <row r="264" spans="1:12" x14ac:dyDescent="0.35">
      <c r="A264" t="s">
        <v>1627</v>
      </c>
      <c r="B264" t="s">
        <v>1416</v>
      </c>
      <c r="C264" t="s">
        <v>6</v>
      </c>
      <c r="D264" t="s">
        <v>1417</v>
      </c>
      <c r="E264" t="s">
        <v>897</v>
      </c>
      <c r="F264" t="s">
        <v>61</v>
      </c>
      <c r="G264" s="2">
        <v>44029</v>
      </c>
      <c r="H264" s="2">
        <v>44146</v>
      </c>
      <c r="I264" s="2">
        <v>44155</v>
      </c>
      <c r="J264" s="2">
        <v>44159</v>
      </c>
      <c r="K264" s="7">
        <f t="shared" si="4"/>
        <v>130</v>
      </c>
      <c r="L264" s="2"/>
    </row>
    <row r="265" spans="1:12" x14ac:dyDescent="0.35">
      <c r="A265" t="s">
        <v>1627</v>
      </c>
      <c r="B265" t="s">
        <v>1418</v>
      </c>
      <c r="C265" t="s">
        <v>102</v>
      </c>
      <c r="D265" t="s">
        <v>1419</v>
      </c>
      <c r="E265" t="s">
        <v>897</v>
      </c>
      <c r="F265" t="s">
        <v>61</v>
      </c>
      <c r="G265" s="2">
        <v>44057</v>
      </c>
      <c r="H265" s="2">
        <v>44057</v>
      </c>
      <c r="I265" s="2">
        <v>44287</v>
      </c>
      <c r="J265" s="2">
        <v>44287</v>
      </c>
      <c r="K265" s="7">
        <f t="shared" si="4"/>
        <v>230</v>
      </c>
      <c r="L265" s="2"/>
    </row>
    <row r="266" spans="1:12" x14ac:dyDescent="0.35">
      <c r="A266" t="s">
        <v>1627</v>
      </c>
      <c r="B266" t="s">
        <v>1420</v>
      </c>
      <c r="C266" t="s">
        <v>6</v>
      </c>
      <c r="D266" t="s">
        <v>1421</v>
      </c>
      <c r="E266" t="s">
        <v>897</v>
      </c>
      <c r="F266" t="s">
        <v>61</v>
      </c>
      <c r="G266" s="2">
        <v>44082</v>
      </c>
      <c r="H266" s="2">
        <v>44082</v>
      </c>
      <c r="I266" s="2">
        <v>44224</v>
      </c>
      <c r="J266" s="2">
        <v>44225</v>
      </c>
      <c r="K266" s="7">
        <f t="shared" si="4"/>
        <v>143</v>
      </c>
      <c r="L266" s="2"/>
    </row>
    <row r="267" spans="1:12" x14ac:dyDescent="0.35">
      <c r="A267" t="s">
        <v>1627</v>
      </c>
      <c r="B267" t="s">
        <v>1422</v>
      </c>
      <c r="C267" t="s">
        <v>10</v>
      </c>
      <c r="D267" t="s">
        <v>1423</v>
      </c>
      <c r="E267" t="s">
        <v>897</v>
      </c>
      <c r="F267" t="s">
        <v>5</v>
      </c>
      <c r="G267" s="2">
        <v>44091</v>
      </c>
      <c r="H267" s="2">
        <v>44098</v>
      </c>
      <c r="I267" s="2">
        <v>44123</v>
      </c>
      <c r="J267" s="2">
        <v>44123</v>
      </c>
      <c r="K267" s="7">
        <f t="shared" si="4"/>
        <v>32</v>
      </c>
      <c r="L267" s="2"/>
    </row>
    <row r="268" spans="1:12" x14ac:dyDescent="0.35">
      <c r="A268" t="s">
        <v>1627</v>
      </c>
      <c r="B268" t="s">
        <v>1424</v>
      </c>
      <c r="C268" t="s">
        <v>14</v>
      </c>
      <c r="D268" t="s">
        <v>1425</v>
      </c>
      <c r="E268" t="s">
        <v>897</v>
      </c>
      <c r="F268" t="s">
        <v>5</v>
      </c>
      <c r="G268" s="2">
        <v>44095</v>
      </c>
      <c r="H268" s="2">
        <v>44095</v>
      </c>
      <c r="I268" s="2">
        <v>44130</v>
      </c>
      <c r="J268" s="2">
        <v>44130</v>
      </c>
      <c r="K268" s="7">
        <f t="shared" si="4"/>
        <v>35</v>
      </c>
      <c r="L268" s="2"/>
    </row>
    <row r="269" spans="1:12" x14ac:dyDescent="0.35">
      <c r="A269" t="s">
        <v>1627</v>
      </c>
      <c r="B269" t="s">
        <v>1426</v>
      </c>
      <c r="C269" t="s">
        <v>48</v>
      </c>
      <c r="D269" t="s">
        <v>1427</v>
      </c>
      <c r="E269" t="s">
        <v>897</v>
      </c>
      <c r="F269" t="s">
        <v>61</v>
      </c>
      <c r="G269" s="2">
        <v>44099</v>
      </c>
      <c r="H269" s="2">
        <v>44099</v>
      </c>
      <c r="I269" s="2">
        <v>44250</v>
      </c>
      <c r="J269" s="2">
        <v>44250</v>
      </c>
      <c r="K269" s="7">
        <f t="shared" si="4"/>
        <v>151</v>
      </c>
      <c r="L269" s="2"/>
    </row>
    <row r="270" spans="1:12" x14ac:dyDescent="0.35">
      <c r="A270" t="s">
        <v>1627</v>
      </c>
      <c r="B270" t="s">
        <v>1428</v>
      </c>
      <c r="C270" t="s">
        <v>130</v>
      </c>
      <c r="D270" t="s">
        <v>1429</v>
      </c>
      <c r="E270" t="s">
        <v>897</v>
      </c>
      <c r="F270" t="s">
        <v>61</v>
      </c>
      <c r="G270" s="2">
        <v>44160</v>
      </c>
      <c r="H270" s="2">
        <v>44165</v>
      </c>
      <c r="I270" s="2">
        <v>44336</v>
      </c>
      <c r="J270" s="2">
        <v>44336</v>
      </c>
      <c r="K270" s="7">
        <f t="shared" si="4"/>
        <v>176</v>
      </c>
      <c r="L270" s="2"/>
    </row>
    <row r="271" spans="1:12" x14ac:dyDescent="0.35">
      <c r="A271" t="s">
        <v>1627</v>
      </c>
      <c r="B271" t="s">
        <v>1430</v>
      </c>
      <c r="C271" t="s">
        <v>102</v>
      </c>
      <c r="D271" t="s">
        <v>1431</v>
      </c>
      <c r="E271" t="s">
        <v>897</v>
      </c>
      <c r="F271" t="s">
        <v>61</v>
      </c>
      <c r="G271" s="2">
        <v>44204</v>
      </c>
      <c r="H271" s="2">
        <v>44222</v>
      </c>
      <c r="I271" s="2">
        <v>44403</v>
      </c>
      <c r="J271" s="2">
        <v>44403</v>
      </c>
      <c r="K271" s="7">
        <f t="shared" si="4"/>
        <v>199</v>
      </c>
      <c r="L271" s="2"/>
    </row>
    <row r="272" spans="1:12" x14ac:dyDescent="0.35">
      <c r="A272" t="s">
        <v>1627</v>
      </c>
      <c r="B272" t="s">
        <v>1432</v>
      </c>
      <c r="C272" t="s">
        <v>134</v>
      </c>
      <c r="D272" t="s">
        <v>1433</v>
      </c>
      <c r="E272" t="s">
        <v>897</v>
      </c>
      <c r="F272" t="s">
        <v>69</v>
      </c>
      <c r="G272" s="2">
        <v>44213</v>
      </c>
      <c r="H272" s="2">
        <v>44213</v>
      </c>
      <c r="I272" s="2">
        <v>44320</v>
      </c>
      <c r="J272" s="2">
        <v>44321</v>
      </c>
      <c r="K272" s="7">
        <f t="shared" si="4"/>
        <v>108</v>
      </c>
      <c r="L272" s="2"/>
    </row>
    <row r="273" spans="1:12" x14ac:dyDescent="0.35">
      <c r="A273" t="s">
        <v>1627</v>
      </c>
      <c r="B273" t="s">
        <v>1434</v>
      </c>
      <c r="C273" t="s">
        <v>134</v>
      </c>
      <c r="D273" t="s">
        <v>1435</v>
      </c>
      <c r="E273" t="s">
        <v>897</v>
      </c>
      <c r="F273" t="s">
        <v>61</v>
      </c>
      <c r="G273" s="2">
        <v>44217</v>
      </c>
      <c r="H273" s="2">
        <v>44217</v>
      </c>
      <c r="I273" s="2">
        <v>44425</v>
      </c>
      <c r="J273" s="2">
        <v>44433</v>
      </c>
      <c r="K273" s="7">
        <f t="shared" si="4"/>
        <v>216</v>
      </c>
      <c r="L273" s="2"/>
    </row>
    <row r="274" spans="1:12" x14ac:dyDescent="0.35">
      <c r="A274" t="s">
        <v>1627</v>
      </c>
      <c r="B274" t="s">
        <v>1436</v>
      </c>
      <c r="C274" t="s">
        <v>6</v>
      </c>
      <c r="D274" t="s">
        <v>1437</v>
      </c>
      <c r="E274" t="s">
        <v>897</v>
      </c>
      <c r="F274" t="s">
        <v>61</v>
      </c>
      <c r="G274" s="2">
        <v>44238</v>
      </c>
      <c r="H274" s="2">
        <v>44278</v>
      </c>
      <c r="I274" s="2">
        <v>44362</v>
      </c>
      <c r="J274" s="2">
        <v>44362</v>
      </c>
      <c r="K274" s="7">
        <f t="shared" si="4"/>
        <v>124</v>
      </c>
      <c r="L274" s="2"/>
    </row>
    <row r="275" spans="1:12" x14ac:dyDescent="0.35">
      <c r="A275" t="s">
        <v>1627</v>
      </c>
      <c r="B275" t="s">
        <v>1438</v>
      </c>
      <c r="C275" t="s">
        <v>6</v>
      </c>
      <c r="D275" t="s">
        <v>1439</v>
      </c>
      <c r="E275" t="s">
        <v>897</v>
      </c>
      <c r="F275" t="s">
        <v>5</v>
      </c>
      <c r="G275" s="2">
        <v>44323</v>
      </c>
      <c r="H275" s="2">
        <v>44323</v>
      </c>
      <c r="I275" s="2">
        <v>44343</v>
      </c>
      <c r="J275" s="2">
        <v>44344</v>
      </c>
      <c r="K275" s="7">
        <f t="shared" si="4"/>
        <v>21</v>
      </c>
      <c r="L275" s="2"/>
    </row>
    <row r="276" spans="1:12" x14ac:dyDescent="0.35">
      <c r="A276" t="s">
        <v>1627</v>
      </c>
      <c r="B276" t="s">
        <v>1440</v>
      </c>
      <c r="C276" t="s">
        <v>111</v>
      </c>
      <c r="D276" t="s">
        <v>1441</v>
      </c>
      <c r="E276" t="s">
        <v>897</v>
      </c>
      <c r="F276" t="s">
        <v>21</v>
      </c>
      <c r="G276" s="2">
        <v>44454</v>
      </c>
      <c r="H276" s="2">
        <v>44530</v>
      </c>
      <c r="I276" s="2">
        <v>44532</v>
      </c>
      <c r="J276" s="2">
        <v>44532</v>
      </c>
      <c r="K276" s="7">
        <f t="shared" si="4"/>
        <v>78</v>
      </c>
      <c r="L276" s="2"/>
    </row>
    <row r="277" spans="1:12" x14ac:dyDescent="0.35">
      <c r="A277" t="s">
        <v>1627</v>
      </c>
      <c r="B277" t="s">
        <v>1442</v>
      </c>
      <c r="C277" t="s">
        <v>10</v>
      </c>
      <c r="D277" t="s">
        <v>1443</v>
      </c>
      <c r="E277" t="s">
        <v>897</v>
      </c>
      <c r="F277" t="s">
        <v>5</v>
      </c>
      <c r="G277" s="2">
        <v>44491</v>
      </c>
      <c r="H277" s="2">
        <v>44543</v>
      </c>
      <c r="I277" s="2">
        <v>44623</v>
      </c>
      <c r="J277" s="2">
        <v>44623</v>
      </c>
      <c r="K277" s="7">
        <f t="shared" si="4"/>
        <v>132</v>
      </c>
      <c r="L277" s="2"/>
    </row>
    <row r="278" spans="1:12" x14ac:dyDescent="0.35">
      <c r="A278" t="s">
        <v>1627</v>
      </c>
      <c r="B278" t="s">
        <v>1444</v>
      </c>
      <c r="C278" t="s">
        <v>102</v>
      </c>
      <c r="D278" t="s">
        <v>1445</v>
      </c>
      <c r="E278" t="s">
        <v>897</v>
      </c>
      <c r="F278" t="s">
        <v>21</v>
      </c>
      <c r="G278" s="2">
        <v>44504</v>
      </c>
      <c r="H278" s="2">
        <v>44587</v>
      </c>
      <c r="I278" s="2">
        <v>44603</v>
      </c>
      <c r="J278" s="2">
        <v>44603</v>
      </c>
      <c r="K278" s="7">
        <f t="shared" si="4"/>
        <v>99</v>
      </c>
      <c r="L278" s="2"/>
    </row>
    <row r="279" spans="1:12" x14ac:dyDescent="0.35">
      <c r="A279" t="s">
        <v>1627</v>
      </c>
      <c r="B279" t="s">
        <v>1446</v>
      </c>
      <c r="C279" t="s">
        <v>38</v>
      </c>
      <c r="D279" t="s">
        <v>1447</v>
      </c>
      <c r="E279" t="s">
        <v>897</v>
      </c>
      <c r="F279" t="s">
        <v>21</v>
      </c>
      <c r="G279" s="2">
        <v>44575</v>
      </c>
      <c r="H279" s="2">
        <v>44598</v>
      </c>
      <c r="I279" s="2">
        <v>44658</v>
      </c>
      <c r="J279" s="2">
        <v>44658</v>
      </c>
      <c r="K279" s="7">
        <f t="shared" si="4"/>
        <v>83</v>
      </c>
      <c r="L279" s="2"/>
    </row>
    <row r="280" spans="1:12" x14ac:dyDescent="0.35">
      <c r="A280" t="s">
        <v>1448</v>
      </c>
      <c r="B280" t="s">
        <v>1449</v>
      </c>
      <c r="C280" t="s">
        <v>14</v>
      </c>
      <c r="D280" t="s">
        <v>1450</v>
      </c>
      <c r="E280" t="s">
        <v>897</v>
      </c>
      <c r="F280" t="s">
        <v>21</v>
      </c>
      <c r="G280" s="2">
        <v>43685</v>
      </c>
      <c r="H280" s="2">
        <v>43818</v>
      </c>
      <c r="I280" s="2">
        <v>43819</v>
      </c>
      <c r="J280" s="2">
        <v>43822</v>
      </c>
      <c r="K280" s="7">
        <f t="shared" si="4"/>
        <v>137</v>
      </c>
      <c r="L280" s="2"/>
    </row>
    <row r="281" spans="1:12" x14ac:dyDescent="0.35">
      <c r="A281" t="s">
        <v>1448</v>
      </c>
      <c r="B281" t="s">
        <v>1451</v>
      </c>
      <c r="C281" t="s">
        <v>10</v>
      </c>
      <c r="D281" t="s">
        <v>1452</v>
      </c>
      <c r="E281" t="s">
        <v>897</v>
      </c>
      <c r="F281" t="s">
        <v>61</v>
      </c>
      <c r="G281" s="2">
        <v>43731</v>
      </c>
      <c r="H281" s="2">
        <v>43816</v>
      </c>
      <c r="I281" s="2">
        <v>43843</v>
      </c>
      <c r="J281" s="2">
        <v>43843</v>
      </c>
      <c r="K281" s="7">
        <f t="shared" si="4"/>
        <v>112</v>
      </c>
      <c r="L281" s="2"/>
    </row>
    <row r="282" spans="1:12" x14ac:dyDescent="0.35">
      <c r="A282" t="s">
        <v>1448</v>
      </c>
      <c r="B282" t="s">
        <v>1453</v>
      </c>
      <c r="C282" t="s">
        <v>102</v>
      </c>
      <c r="D282" t="s">
        <v>1454</v>
      </c>
      <c r="E282" t="s">
        <v>897</v>
      </c>
      <c r="F282" t="s">
        <v>61</v>
      </c>
      <c r="G282" s="2">
        <v>43797</v>
      </c>
      <c r="H282" s="2">
        <v>43797</v>
      </c>
      <c r="I282" s="2">
        <v>44078</v>
      </c>
      <c r="J282" s="2">
        <v>44111</v>
      </c>
      <c r="K282" s="7">
        <f t="shared" si="4"/>
        <v>314</v>
      </c>
      <c r="L282" s="2"/>
    </row>
    <row r="283" spans="1:12" x14ac:dyDescent="0.35">
      <c r="A283" t="s">
        <v>1448</v>
      </c>
      <c r="B283" t="s">
        <v>1455</v>
      </c>
      <c r="C283" t="s">
        <v>14</v>
      </c>
      <c r="D283" t="s">
        <v>1456</v>
      </c>
      <c r="E283" t="s">
        <v>897</v>
      </c>
      <c r="F283" t="s">
        <v>5</v>
      </c>
      <c r="G283" s="2">
        <v>43803</v>
      </c>
      <c r="H283" s="2">
        <v>44013</v>
      </c>
      <c r="I283" s="2">
        <v>44014</v>
      </c>
      <c r="J283" s="2">
        <v>44018</v>
      </c>
      <c r="K283" s="7">
        <f t="shared" si="4"/>
        <v>215</v>
      </c>
      <c r="L283" s="2"/>
    </row>
    <row r="284" spans="1:12" x14ac:dyDescent="0.35">
      <c r="A284" t="s">
        <v>1448</v>
      </c>
      <c r="B284" t="s">
        <v>1457</v>
      </c>
      <c r="C284" t="s">
        <v>14</v>
      </c>
      <c r="D284" t="s">
        <v>1458</v>
      </c>
      <c r="E284" t="s">
        <v>897</v>
      </c>
      <c r="F284" t="s">
        <v>5</v>
      </c>
      <c r="G284" s="2">
        <v>43819</v>
      </c>
      <c r="H284" s="2">
        <v>43843</v>
      </c>
      <c r="I284" s="2">
        <v>43853</v>
      </c>
      <c r="J284" s="2">
        <v>43843</v>
      </c>
      <c r="K284" s="7">
        <f t="shared" si="4"/>
        <v>24</v>
      </c>
      <c r="L284" s="2"/>
    </row>
    <row r="285" spans="1:12" x14ac:dyDescent="0.35">
      <c r="A285" t="s">
        <v>1448</v>
      </c>
      <c r="B285" t="s">
        <v>1459</v>
      </c>
      <c r="C285" t="s">
        <v>14</v>
      </c>
      <c r="D285" t="s">
        <v>1460</v>
      </c>
      <c r="E285" t="s">
        <v>897</v>
      </c>
      <c r="F285" t="s">
        <v>61</v>
      </c>
      <c r="G285" s="2">
        <v>43840</v>
      </c>
      <c r="H285" s="2">
        <v>43840</v>
      </c>
      <c r="I285" s="2">
        <v>44270</v>
      </c>
      <c r="J285" s="2">
        <v>44279</v>
      </c>
      <c r="K285" s="7">
        <f t="shared" si="4"/>
        <v>439</v>
      </c>
      <c r="L285" s="2"/>
    </row>
    <row r="286" spans="1:12" x14ac:dyDescent="0.35">
      <c r="A286" t="s">
        <v>1448</v>
      </c>
      <c r="B286" t="s">
        <v>1461</v>
      </c>
      <c r="C286" t="s">
        <v>945</v>
      </c>
      <c r="D286" t="s">
        <v>1462</v>
      </c>
      <c r="E286" t="s">
        <v>897</v>
      </c>
      <c r="F286" t="s">
        <v>21</v>
      </c>
      <c r="G286" s="2">
        <v>43874</v>
      </c>
      <c r="H286" s="2">
        <v>43875</v>
      </c>
      <c r="I286" s="2">
        <v>43853</v>
      </c>
      <c r="J286" s="2">
        <v>43882</v>
      </c>
      <c r="K286" s="7">
        <f t="shared" si="4"/>
        <v>8</v>
      </c>
      <c r="L286" s="2"/>
    </row>
    <row r="287" spans="1:12" x14ac:dyDescent="0.35">
      <c r="A287" t="s">
        <v>1448</v>
      </c>
      <c r="B287" t="s">
        <v>1463</v>
      </c>
      <c r="C287" t="s">
        <v>30</v>
      </c>
      <c r="D287" t="s">
        <v>1464</v>
      </c>
      <c r="E287" t="s">
        <v>897</v>
      </c>
      <c r="F287" t="s">
        <v>5</v>
      </c>
      <c r="G287" s="2">
        <v>43893</v>
      </c>
      <c r="H287" s="2">
        <v>43893</v>
      </c>
      <c r="I287" s="2">
        <v>44203</v>
      </c>
      <c r="J287" s="2">
        <v>44209</v>
      </c>
      <c r="K287" s="7">
        <f t="shared" si="4"/>
        <v>316</v>
      </c>
      <c r="L287" s="2"/>
    </row>
    <row r="288" spans="1:12" x14ac:dyDescent="0.35">
      <c r="A288" t="s">
        <v>1448</v>
      </c>
      <c r="B288" t="s">
        <v>1465</v>
      </c>
      <c r="C288" t="s">
        <v>613</v>
      </c>
      <c r="D288" t="s">
        <v>1466</v>
      </c>
      <c r="E288" t="s">
        <v>897</v>
      </c>
      <c r="F288" t="s">
        <v>21</v>
      </c>
      <c r="G288" s="2">
        <v>43948</v>
      </c>
      <c r="H288" s="2">
        <v>43948</v>
      </c>
      <c r="I288" s="2">
        <v>43956</v>
      </c>
      <c r="J288" s="2">
        <v>43957</v>
      </c>
      <c r="K288" s="7">
        <f t="shared" si="4"/>
        <v>9</v>
      </c>
      <c r="L288" s="2"/>
    </row>
    <row r="289" spans="1:12" x14ac:dyDescent="0.35">
      <c r="A289" t="s">
        <v>1448</v>
      </c>
      <c r="B289" t="s">
        <v>1467</v>
      </c>
      <c r="C289" t="s">
        <v>130</v>
      </c>
      <c r="D289" t="s">
        <v>1468</v>
      </c>
      <c r="E289" t="s">
        <v>897</v>
      </c>
      <c r="F289" t="s">
        <v>5</v>
      </c>
      <c r="G289" s="2">
        <v>43965</v>
      </c>
      <c r="H289" s="2">
        <v>43965</v>
      </c>
      <c r="I289" s="2">
        <v>44028</v>
      </c>
      <c r="J289" s="2">
        <v>44028</v>
      </c>
      <c r="K289" s="7">
        <f t="shared" si="4"/>
        <v>63</v>
      </c>
      <c r="L289" s="2"/>
    </row>
    <row r="290" spans="1:12" x14ac:dyDescent="0.35">
      <c r="A290" t="s">
        <v>1448</v>
      </c>
      <c r="B290" t="s">
        <v>1469</v>
      </c>
      <c r="C290" t="s">
        <v>14</v>
      </c>
      <c r="D290" t="s">
        <v>1470</v>
      </c>
      <c r="E290" t="s">
        <v>897</v>
      </c>
      <c r="F290" t="s">
        <v>5</v>
      </c>
      <c r="G290" s="2">
        <v>43973</v>
      </c>
      <c r="H290" s="2">
        <v>43973</v>
      </c>
      <c r="I290" s="2">
        <v>44106</v>
      </c>
      <c r="J290" s="2">
        <v>44106</v>
      </c>
      <c r="K290" s="7">
        <f t="shared" si="4"/>
        <v>133</v>
      </c>
      <c r="L290" s="2"/>
    </row>
    <row r="291" spans="1:12" x14ac:dyDescent="0.35">
      <c r="A291" t="s">
        <v>1448</v>
      </c>
      <c r="B291" t="s">
        <v>1471</v>
      </c>
      <c r="C291" t="s">
        <v>613</v>
      </c>
      <c r="D291" t="s">
        <v>1472</v>
      </c>
      <c r="E291" t="s">
        <v>897</v>
      </c>
      <c r="F291" t="s">
        <v>98</v>
      </c>
      <c r="G291" s="2">
        <v>43974</v>
      </c>
      <c r="H291" s="2">
        <v>43974</v>
      </c>
      <c r="I291" s="2">
        <v>44025</v>
      </c>
      <c r="J291" s="2">
        <v>44026</v>
      </c>
      <c r="K291" s="7">
        <f t="shared" si="4"/>
        <v>52</v>
      </c>
      <c r="L291" s="2"/>
    </row>
    <row r="292" spans="1:12" x14ac:dyDescent="0.35">
      <c r="A292" t="s">
        <v>1448</v>
      </c>
      <c r="B292" t="s">
        <v>1473</v>
      </c>
      <c r="C292" t="s">
        <v>14</v>
      </c>
      <c r="D292" t="s">
        <v>1474</v>
      </c>
      <c r="E292" t="s">
        <v>897</v>
      </c>
      <c r="F292" t="s">
        <v>5</v>
      </c>
      <c r="G292" s="2">
        <v>43979</v>
      </c>
      <c r="H292" s="2">
        <v>44148</v>
      </c>
      <c r="I292" s="2">
        <v>44183</v>
      </c>
      <c r="J292" s="2">
        <v>44195</v>
      </c>
      <c r="K292" s="7">
        <f t="shared" si="4"/>
        <v>216</v>
      </c>
      <c r="L292" s="2"/>
    </row>
    <row r="293" spans="1:12" x14ac:dyDescent="0.35">
      <c r="A293" t="s">
        <v>1448</v>
      </c>
      <c r="B293" t="s">
        <v>1475</v>
      </c>
      <c r="C293" t="s">
        <v>14</v>
      </c>
      <c r="D293" t="s">
        <v>1476</v>
      </c>
      <c r="E293" t="s">
        <v>897</v>
      </c>
      <c r="F293" t="s">
        <v>5</v>
      </c>
      <c r="G293" s="2">
        <v>44001</v>
      </c>
      <c r="H293" s="2">
        <v>44001</v>
      </c>
      <c r="I293" s="2">
        <v>44127</v>
      </c>
      <c r="J293" s="2">
        <v>44141</v>
      </c>
      <c r="K293" s="7">
        <f t="shared" si="4"/>
        <v>140</v>
      </c>
      <c r="L293" s="2"/>
    </row>
    <row r="294" spans="1:12" x14ac:dyDescent="0.35">
      <c r="A294" t="s">
        <v>1448</v>
      </c>
      <c r="B294" t="s">
        <v>1477</v>
      </c>
      <c r="C294" t="s">
        <v>14</v>
      </c>
      <c r="D294" t="s">
        <v>1478</v>
      </c>
      <c r="E294" t="s">
        <v>897</v>
      </c>
      <c r="F294" t="s">
        <v>5</v>
      </c>
      <c r="G294" s="2">
        <v>44019</v>
      </c>
      <c r="H294" s="2">
        <v>44019</v>
      </c>
      <c r="I294" s="2">
        <v>44070</v>
      </c>
      <c r="J294" s="2">
        <v>44071</v>
      </c>
      <c r="K294" s="7">
        <f t="shared" si="4"/>
        <v>52</v>
      </c>
      <c r="L294" s="2"/>
    </row>
    <row r="295" spans="1:12" x14ac:dyDescent="0.35">
      <c r="A295" t="s">
        <v>1448</v>
      </c>
      <c r="B295" t="s">
        <v>1479</v>
      </c>
      <c r="C295" t="s">
        <v>30</v>
      </c>
      <c r="D295" t="s">
        <v>1480</v>
      </c>
      <c r="E295" t="s">
        <v>897</v>
      </c>
      <c r="F295" t="s">
        <v>5</v>
      </c>
      <c r="G295" s="2">
        <v>44025</v>
      </c>
      <c r="H295" s="2">
        <v>44025</v>
      </c>
      <c r="I295" s="2">
        <v>44147</v>
      </c>
      <c r="J295" s="2">
        <v>44172</v>
      </c>
      <c r="K295" s="7">
        <f t="shared" si="4"/>
        <v>147</v>
      </c>
      <c r="L295" s="2"/>
    </row>
    <row r="296" spans="1:12" x14ac:dyDescent="0.35">
      <c r="A296" t="s">
        <v>1448</v>
      </c>
      <c r="B296" t="s">
        <v>1481</v>
      </c>
      <c r="C296" t="s">
        <v>14</v>
      </c>
      <c r="D296" t="s">
        <v>1482</v>
      </c>
      <c r="E296" t="s">
        <v>897</v>
      </c>
      <c r="F296" t="s">
        <v>5</v>
      </c>
      <c r="G296" s="2">
        <v>44033</v>
      </c>
      <c r="H296" s="2">
        <v>44033</v>
      </c>
      <c r="I296" s="2">
        <v>44169</v>
      </c>
      <c r="J296" s="2">
        <v>44182</v>
      </c>
      <c r="K296" s="7">
        <f t="shared" si="4"/>
        <v>149</v>
      </c>
      <c r="L296" s="2"/>
    </row>
    <row r="297" spans="1:12" x14ac:dyDescent="0.35">
      <c r="A297" t="s">
        <v>1448</v>
      </c>
      <c r="B297" t="s">
        <v>1483</v>
      </c>
      <c r="C297" t="s">
        <v>30</v>
      </c>
      <c r="D297" t="s">
        <v>1484</v>
      </c>
      <c r="E297" t="s">
        <v>897</v>
      </c>
      <c r="F297" t="s">
        <v>895</v>
      </c>
      <c r="G297" s="2">
        <v>44057</v>
      </c>
      <c r="H297" s="2">
        <v>44057</v>
      </c>
      <c r="I297" s="2">
        <v>44126</v>
      </c>
      <c r="J297" s="2">
        <v>44126</v>
      </c>
      <c r="K297" s="7">
        <f t="shared" si="4"/>
        <v>69</v>
      </c>
      <c r="L297" s="2"/>
    </row>
    <row r="298" spans="1:12" x14ac:dyDescent="0.35">
      <c r="A298" t="s">
        <v>1448</v>
      </c>
      <c r="B298" t="s">
        <v>1485</v>
      </c>
      <c r="C298" t="s">
        <v>14</v>
      </c>
      <c r="D298" t="s">
        <v>1486</v>
      </c>
      <c r="E298" t="s">
        <v>897</v>
      </c>
      <c r="F298" t="s">
        <v>5</v>
      </c>
      <c r="G298" s="2">
        <v>44088</v>
      </c>
      <c r="H298" s="2">
        <v>44088</v>
      </c>
      <c r="I298" s="2">
        <v>44167</v>
      </c>
      <c r="J298" s="2">
        <v>44169</v>
      </c>
      <c r="K298" s="7">
        <f t="shared" si="4"/>
        <v>81</v>
      </c>
      <c r="L298" s="2"/>
    </row>
    <row r="299" spans="1:12" x14ac:dyDescent="0.35">
      <c r="A299" t="s">
        <v>1448</v>
      </c>
      <c r="B299" t="s">
        <v>1487</v>
      </c>
      <c r="C299" t="s">
        <v>14</v>
      </c>
      <c r="D299" t="s">
        <v>1488</v>
      </c>
      <c r="E299" t="s">
        <v>897</v>
      </c>
      <c r="F299" t="s">
        <v>5</v>
      </c>
      <c r="G299" s="2">
        <v>44116</v>
      </c>
      <c r="H299" s="2">
        <v>44258</v>
      </c>
      <c r="I299" s="2">
        <v>44292</v>
      </c>
      <c r="J299" s="2">
        <v>44292</v>
      </c>
      <c r="K299" s="7">
        <f t="shared" si="4"/>
        <v>176</v>
      </c>
      <c r="L299" s="2"/>
    </row>
    <row r="300" spans="1:12" x14ac:dyDescent="0.35">
      <c r="A300" t="s">
        <v>1448</v>
      </c>
      <c r="B300" t="s">
        <v>1489</v>
      </c>
      <c r="C300" t="s">
        <v>30</v>
      </c>
      <c r="D300" t="s">
        <v>1490</v>
      </c>
      <c r="E300" t="s">
        <v>897</v>
      </c>
      <c r="F300" t="s">
        <v>5</v>
      </c>
      <c r="G300" s="2">
        <v>44148</v>
      </c>
      <c r="H300" s="2">
        <v>44250</v>
      </c>
      <c r="I300" s="2">
        <v>44258</v>
      </c>
      <c r="J300" s="2">
        <v>44260</v>
      </c>
      <c r="K300" s="7">
        <f t="shared" si="4"/>
        <v>112</v>
      </c>
      <c r="L300" s="2"/>
    </row>
    <row r="301" spans="1:12" x14ac:dyDescent="0.35">
      <c r="A301" t="s">
        <v>1448</v>
      </c>
      <c r="B301" t="s">
        <v>1491</v>
      </c>
      <c r="C301" t="s">
        <v>30</v>
      </c>
      <c r="D301" t="s">
        <v>1492</v>
      </c>
      <c r="E301" t="s">
        <v>897</v>
      </c>
      <c r="F301" t="s">
        <v>5</v>
      </c>
      <c r="G301" s="2">
        <v>44182</v>
      </c>
      <c r="H301" s="2">
        <v>44202</v>
      </c>
      <c r="I301" s="2">
        <v>44327</v>
      </c>
      <c r="J301" s="2">
        <v>44327</v>
      </c>
      <c r="K301" s="7">
        <f t="shared" si="4"/>
        <v>145</v>
      </c>
      <c r="L301" s="2"/>
    </row>
    <row r="302" spans="1:12" x14ac:dyDescent="0.35">
      <c r="A302" t="s">
        <v>1448</v>
      </c>
      <c r="B302" t="s">
        <v>1493</v>
      </c>
      <c r="C302" t="s">
        <v>6</v>
      </c>
      <c r="D302" t="s">
        <v>1494</v>
      </c>
      <c r="E302" t="s">
        <v>897</v>
      </c>
      <c r="F302" t="s">
        <v>5</v>
      </c>
      <c r="G302" s="2">
        <v>44209</v>
      </c>
      <c r="H302" s="2">
        <v>44209</v>
      </c>
      <c r="I302" s="2">
        <v>44210</v>
      </c>
      <c r="J302" s="2">
        <v>44215</v>
      </c>
      <c r="K302" s="7">
        <f t="shared" si="4"/>
        <v>6</v>
      </c>
      <c r="L302" s="2"/>
    </row>
    <row r="303" spans="1:12" x14ac:dyDescent="0.35">
      <c r="A303" t="s">
        <v>1448</v>
      </c>
      <c r="B303" t="s">
        <v>1495</v>
      </c>
      <c r="C303" t="s">
        <v>14</v>
      </c>
      <c r="D303" t="s">
        <v>1496</v>
      </c>
      <c r="E303" t="s">
        <v>897</v>
      </c>
      <c r="F303" t="s">
        <v>895</v>
      </c>
      <c r="G303" s="2">
        <v>44209</v>
      </c>
      <c r="H303" s="2">
        <v>44209</v>
      </c>
      <c r="I303" s="2">
        <v>44307</v>
      </c>
      <c r="J303" s="2">
        <v>44308</v>
      </c>
      <c r="K303" s="7">
        <f t="shared" si="4"/>
        <v>99</v>
      </c>
      <c r="L303" s="2"/>
    </row>
    <row r="304" spans="1:12" x14ac:dyDescent="0.35">
      <c r="A304" t="s">
        <v>1448</v>
      </c>
      <c r="B304" t="s">
        <v>1497</v>
      </c>
      <c r="C304" t="s">
        <v>30</v>
      </c>
      <c r="D304" t="s">
        <v>1498</v>
      </c>
      <c r="E304" t="s">
        <v>897</v>
      </c>
      <c r="F304" t="s">
        <v>5</v>
      </c>
      <c r="G304" s="2">
        <v>44223</v>
      </c>
      <c r="H304" s="2">
        <v>44223</v>
      </c>
      <c r="I304" s="2">
        <v>44279</v>
      </c>
      <c r="J304" s="2">
        <v>44294</v>
      </c>
      <c r="K304" s="7">
        <f t="shared" si="4"/>
        <v>71</v>
      </c>
      <c r="L304" s="2"/>
    </row>
    <row r="305" spans="1:12" x14ac:dyDescent="0.35">
      <c r="A305" t="s">
        <v>1448</v>
      </c>
      <c r="B305" t="s">
        <v>1499</v>
      </c>
      <c r="C305" t="s">
        <v>895</v>
      </c>
      <c r="D305" t="s">
        <v>1500</v>
      </c>
      <c r="E305" t="s">
        <v>897</v>
      </c>
      <c r="F305" t="s">
        <v>5</v>
      </c>
      <c r="G305" s="2">
        <v>44400</v>
      </c>
      <c r="H305" s="2">
        <v>44407</v>
      </c>
      <c r="I305" s="2">
        <v>44452</v>
      </c>
      <c r="J305" s="2">
        <v>44452</v>
      </c>
      <c r="K305" s="7">
        <f t="shared" si="4"/>
        <v>52</v>
      </c>
      <c r="L305" s="2"/>
    </row>
    <row r="306" spans="1:12" x14ac:dyDescent="0.35">
      <c r="A306" t="s">
        <v>1628</v>
      </c>
      <c r="B306" t="s">
        <v>1501</v>
      </c>
      <c r="C306" t="s">
        <v>6</v>
      </c>
      <c r="D306" t="s">
        <v>1502</v>
      </c>
      <c r="E306" t="s">
        <v>897</v>
      </c>
      <c r="F306" t="s">
        <v>5</v>
      </c>
      <c r="G306" s="2">
        <v>43728</v>
      </c>
      <c r="H306" s="2">
        <v>44270</v>
      </c>
      <c r="I306" s="2">
        <v>44293</v>
      </c>
      <c r="J306" s="2">
        <v>44294</v>
      </c>
      <c r="K306" s="7">
        <f t="shared" si="4"/>
        <v>566</v>
      </c>
      <c r="L306" s="2"/>
    </row>
    <row r="307" spans="1:12" x14ac:dyDescent="0.35">
      <c r="A307" t="s">
        <v>1628</v>
      </c>
      <c r="B307" t="s">
        <v>1503</v>
      </c>
      <c r="C307" t="s">
        <v>14</v>
      </c>
      <c r="D307" t="s">
        <v>1504</v>
      </c>
      <c r="E307" t="s">
        <v>897</v>
      </c>
      <c r="F307" t="s">
        <v>5</v>
      </c>
      <c r="G307" s="2">
        <v>43753</v>
      </c>
      <c r="H307" s="2">
        <v>43818</v>
      </c>
      <c r="I307" s="2">
        <v>44425</v>
      </c>
      <c r="J307" s="2">
        <v>44427</v>
      </c>
      <c r="K307" s="7">
        <f t="shared" si="4"/>
        <v>674</v>
      </c>
      <c r="L307" s="2"/>
    </row>
    <row r="308" spans="1:12" x14ac:dyDescent="0.35">
      <c r="A308" t="s">
        <v>1628</v>
      </c>
      <c r="B308" t="s">
        <v>1505</v>
      </c>
      <c r="C308" t="s">
        <v>6</v>
      </c>
      <c r="D308" t="s">
        <v>1604</v>
      </c>
      <c r="E308" t="s">
        <v>897</v>
      </c>
      <c r="F308" t="s">
        <v>5</v>
      </c>
      <c r="G308" s="2">
        <v>43766</v>
      </c>
      <c r="H308" s="2">
        <v>43896</v>
      </c>
      <c r="I308" s="2">
        <v>44337</v>
      </c>
      <c r="J308" s="2">
        <v>44337</v>
      </c>
      <c r="K308" s="7">
        <f t="shared" si="4"/>
        <v>571</v>
      </c>
      <c r="L308" s="2"/>
    </row>
    <row r="309" spans="1:12" x14ac:dyDescent="0.35">
      <c r="A309" t="s">
        <v>1628</v>
      </c>
      <c r="B309" t="s">
        <v>1506</v>
      </c>
      <c r="C309" t="s">
        <v>1023</v>
      </c>
      <c r="D309" t="s">
        <v>1507</v>
      </c>
      <c r="E309" t="s">
        <v>897</v>
      </c>
      <c r="F309" t="s">
        <v>5</v>
      </c>
      <c r="G309" s="2">
        <v>43860</v>
      </c>
      <c r="H309" s="2">
        <v>44298</v>
      </c>
      <c r="I309" s="2">
        <v>44355</v>
      </c>
      <c r="J309" s="2">
        <v>44355</v>
      </c>
      <c r="K309" s="7">
        <f t="shared" si="4"/>
        <v>495</v>
      </c>
      <c r="L309" s="2"/>
    </row>
    <row r="310" spans="1:12" x14ac:dyDescent="0.35">
      <c r="A310" t="s">
        <v>1628</v>
      </c>
      <c r="B310" t="s">
        <v>1508</v>
      </c>
      <c r="C310" t="s">
        <v>6</v>
      </c>
      <c r="D310" t="s">
        <v>1509</v>
      </c>
      <c r="E310" t="s">
        <v>897</v>
      </c>
      <c r="F310" t="s">
        <v>5</v>
      </c>
      <c r="G310" s="2">
        <v>43873</v>
      </c>
      <c r="H310" s="2">
        <v>44172</v>
      </c>
      <c r="I310" s="2">
        <v>44344</v>
      </c>
      <c r="J310" s="2">
        <v>44349</v>
      </c>
      <c r="K310" s="7">
        <f t="shared" si="4"/>
        <v>476</v>
      </c>
      <c r="L310" s="2"/>
    </row>
    <row r="311" spans="1:12" x14ac:dyDescent="0.35">
      <c r="A311" t="s">
        <v>1628</v>
      </c>
      <c r="B311" t="s">
        <v>1510</v>
      </c>
      <c r="C311" t="s">
        <v>10</v>
      </c>
      <c r="D311" t="s">
        <v>1511</v>
      </c>
      <c r="E311" t="s">
        <v>897</v>
      </c>
      <c r="F311" t="s">
        <v>5</v>
      </c>
      <c r="G311" s="2">
        <v>43889</v>
      </c>
      <c r="H311" s="2">
        <v>44104</v>
      </c>
      <c r="I311" s="2">
        <v>44410</v>
      </c>
      <c r="J311" s="2">
        <v>44460</v>
      </c>
      <c r="K311" s="7">
        <f t="shared" si="4"/>
        <v>571</v>
      </c>
      <c r="L311" s="2"/>
    </row>
    <row r="312" spans="1:12" x14ac:dyDescent="0.35">
      <c r="A312" t="s">
        <v>1628</v>
      </c>
      <c r="B312" t="s">
        <v>1512</v>
      </c>
      <c r="C312" t="s">
        <v>10</v>
      </c>
      <c r="D312" t="s">
        <v>1513</v>
      </c>
      <c r="E312" t="s">
        <v>897</v>
      </c>
      <c r="F312" t="s">
        <v>5</v>
      </c>
      <c r="G312" s="2">
        <v>43901</v>
      </c>
      <c r="H312" s="2">
        <v>43901</v>
      </c>
      <c r="I312" s="2">
        <v>44285</v>
      </c>
      <c r="J312" s="2">
        <v>44285</v>
      </c>
      <c r="K312" s="7">
        <f t="shared" si="4"/>
        <v>384</v>
      </c>
      <c r="L312" s="2"/>
    </row>
    <row r="313" spans="1:12" x14ac:dyDescent="0.35">
      <c r="A313" t="s">
        <v>1628</v>
      </c>
      <c r="B313" t="s">
        <v>1514</v>
      </c>
      <c r="C313" t="s">
        <v>10</v>
      </c>
      <c r="D313" t="s">
        <v>1515</v>
      </c>
      <c r="E313" t="s">
        <v>897</v>
      </c>
      <c r="F313" t="s">
        <v>5</v>
      </c>
      <c r="G313" s="2">
        <v>44022</v>
      </c>
      <c r="H313" s="2">
        <v>44022</v>
      </c>
      <c r="I313" s="2">
        <v>44230</v>
      </c>
      <c r="J313" s="2">
        <v>44230</v>
      </c>
      <c r="K313" s="7">
        <f t="shared" si="4"/>
        <v>208</v>
      </c>
      <c r="L313" s="2"/>
    </row>
    <row r="314" spans="1:12" x14ac:dyDescent="0.35">
      <c r="A314" t="s">
        <v>1628</v>
      </c>
      <c r="B314" t="s">
        <v>1516</v>
      </c>
      <c r="C314" t="s">
        <v>10</v>
      </c>
      <c r="D314" t="s">
        <v>1517</v>
      </c>
      <c r="E314" t="s">
        <v>897</v>
      </c>
      <c r="F314" t="s">
        <v>21</v>
      </c>
      <c r="G314" s="2">
        <v>44077</v>
      </c>
      <c r="H314" s="2">
        <v>44202</v>
      </c>
      <c r="I314" s="2">
        <v>44204</v>
      </c>
      <c r="J314" s="2">
        <v>44204</v>
      </c>
      <c r="K314" s="7">
        <f t="shared" si="4"/>
        <v>127</v>
      </c>
      <c r="L314" s="2"/>
    </row>
    <row r="315" spans="1:12" x14ac:dyDescent="0.35">
      <c r="A315" t="s">
        <v>1628</v>
      </c>
      <c r="B315" t="s">
        <v>1518</v>
      </c>
      <c r="C315" t="s">
        <v>6</v>
      </c>
      <c r="D315" t="s">
        <v>1519</v>
      </c>
      <c r="E315" t="s">
        <v>897</v>
      </c>
      <c r="F315" t="s">
        <v>5</v>
      </c>
      <c r="G315" s="2">
        <v>44111</v>
      </c>
      <c r="H315" s="2">
        <v>44169</v>
      </c>
      <c r="I315" s="2">
        <v>44469</v>
      </c>
      <c r="J315" s="2">
        <v>44477</v>
      </c>
      <c r="K315" s="7">
        <f t="shared" si="4"/>
        <v>366</v>
      </c>
      <c r="L315" s="2"/>
    </row>
    <row r="316" spans="1:12" x14ac:dyDescent="0.35">
      <c r="A316" t="s">
        <v>1628</v>
      </c>
      <c r="B316" t="s">
        <v>1520</v>
      </c>
      <c r="C316" t="s">
        <v>10</v>
      </c>
      <c r="D316" t="s">
        <v>1521</v>
      </c>
      <c r="E316" t="s">
        <v>897</v>
      </c>
      <c r="F316" t="s">
        <v>21</v>
      </c>
      <c r="G316" s="2">
        <v>44113</v>
      </c>
      <c r="H316" s="2">
        <v>44113</v>
      </c>
      <c r="I316" s="2">
        <v>44326</v>
      </c>
      <c r="J316" s="2">
        <v>44326</v>
      </c>
      <c r="K316" s="7">
        <f t="shared" si="4"/>
        <v>213</v>
      </c>
      <c r="L316" s="2"/>
    </row>
    <row r="317" spans="1:12" x14ac:dyDescent="0.35">
      <c r="A317" t="s">
        <v>1628</v>
      </c>
      <c r="B317" t="s">
        <v>1522</v>
      </c>
      <c r="C317" t="s">
        <v>6</v>
      </c>
      <c r="D317" t="s">
        <v>1523</v>
      </c>
      <c r="E317" t="s">
        <v>897</v>
      </c>
      <c r="F317" t="s">
        <v>21</v>
      </c>
      <c r="G317" s="2">
        <v>44117</v>
      </c>
      <c r="H317" s="2">
        <v>44161</v>
      </c>
      <c r="I317" s="2">
        <v>44221</v>
      </c>
      <c r="J317" s="2">
        <v>44221</v>
      </c>
      <c r="K317" s="7">
        <f t="shared" si="4"/>
        <v>104</v>
      </c>
      <c r="L317" s="2"/>
    </row>
    <row r="318" spans="1:12" x14ac:dyDescent="0.35">
      <c r="A318" t="s">
        <v>1628</v>
      </c>
      <c r="B318" t="s">
        <v>1524</v>
      </c>
      <c r="C318" t="s">
        <v>6</v>
      </c>
      <c r="D318" t="s">
        <v>1525</v>
      </c>
      <c r="E318" t="s">
        <v>897</v>
      </c>
      <c r="F318" t="s">
        <v>5</v>
      </c>
      <c r="G318" s="2">
        <v>44117</v>
      </c>
      <c r="H318" s="2">
        <v>44117</v>
      </c>
      <c r="I318" s="2">
        <v>44386</v>
      </c>
      <c r="J318" s="2">
        <v>44386</v>
      </c>
      <c r="K318" s="7">
        <f t="shared" si="4"/>
        <v>269</v>
      </c>
      <c r="L318" s="2"/>
    </row>
    <row r="319" spans="1:12" x14ac:dyDescent="0.35">
      <c r="A319" t="s">
        <v>1628</v>
      </c>
      <c r="B319" t="s">
        <v>1526</v>
      </c>
      <c r="C319" t="s">
        <v>6</v>
      </c>
      <c r="D319" t="s">
        <v>1527</v>
      </c>
      <c r="E319" t="s">
        <v>897</v>
      </c>
      <c r="F319" t="s">
        <v>5</v>
      </c>
      <c r="G319" s="2">
        <v>44118</v>
      </c>
      <c r="H319" s="2">
        <v>44165</v>
      </c>
      <c r="I319" s="2">
        <v>44169</v>
      </c>
      <c r="J319" s="2">
        <v>44169</v>
      </c>
      <c r="K319" s="7">
        <f t="shared" si="4"/>
        <v>51</v>
      </c>
      <c r="L319" s="2"/>
    </row>
    <row r="320" spans="1:12" x14ac:dyDescent="0.35">
      <c r="A320" t="s">
        <v>1628</v>
      </c>
      <c r="B320" t="s">
        <v>1528</v>
      </c>
      <c r="C320" t="s">
        <v>6</v>
      </c>
      <c r="D320" t="s">
        <v>1529</v>
      </c>
      <c r="E320" t="s">
        <v>897</v>
      </c>
      <c r="F320" t="s">
        <v>21</v>
      </c>
      <c r="G320" s="2">
        <v>44119</v>
      </c>
      <c r="H320" s="2">
        <v>44180</v>
      </c>
      <c r="I320" s="2">
        <v>44208</v>
      </c>
      <c r="J320" s="2">
        <v>44203</v>
      </c>
      <c r="K320" s="7">
        <f t="shared" si="4"/>
        <v>84</v>
      </c>
      <c r="L320" s="2"/>
    </row>
    <row r="321" spans="1:12" x14ac:dyDescent="0.35">
      <c r="A321" t="s">
        <v>1628</v>
      </c>
      <c r="B321" t="s">
        <v>1530</v>
      </c>
      <c r="C321" t="s">
        <v>10</v>
      </c>
      <c r="D321" t="s">
        <v>1531</v>
      </c>
      <c r="E321" t="s">
        <v>897</v>
      </c>
      <c r="F321" t="s">
        <v>5</v>
      </c>
      <c r="G321" s="2">
        <v>44126</v>
      </c>
      <c r="H321" s="2">
        <v>44126</v>
      </c>
      <c r="I321" s="2">
        <v>44378</v>
      </c>
      <c r="J321" s="2">
        <v>44398</v>
      </c>
      <c r="K321" s="7">
        <f t="shared" si="4"/>
        <v>272</v>
      </c>
      <c r="L321" s="2"/>
    </row>
    <row r="322" spans="1:12" x14ac:dyDescent="0.35">
      <c r="A322" t="s">
        <v>1628</v>
      </c>
      <c r="B322" t="s">
        <v>1532</v>
      </c>
      <c r="C322" t="s">
        <v>10</v>
      </c>
      <c r="D322" t="s">
        <v>1533</v>
      </c>
      <c r="E322" t="s">
        <v>897</v>
      </c>
      <c r="F322" t="s">
        <v>5</v>
      </c>
      <c r="G322" s="2">
        <v>44151</v>
      </c>
      <c r="H322" s="2">
        <v>44204</v>
      </c>
      <c r="I322" s="2">
        <v>44322</v>
      </c>
      <c r="J322" s="2">
        <v>44327</v>
      </c>
      <c r="K322" s="7">
        <f t="shared" si="4"/>
        <v>176</v>
      </c>
      <c r="L322" s="2"/>
    </row>
    <row r="323" spans="1:12" x14ac:dyDescent="0.35">
      <c r="A323" t="s">
        <v>1628</v>
      </c>
      <c r="B323" t="s">
        <v>1534</v>
      </c>
      <c r="C323" t="s">
        <v>10</v>
      </c>
      <c r="D323" t="s">
        <v>1535</v>
      </c>
      <c r="E323" t="s">
        <v>897</v>
      </c>
      <c r="F323" t="s">
        <v>5</v>
      </c>
      <c r="G323" s="2">
        <v>44172</v>
      </c>
      <c r="H323" s="2">
        <v>44179</v>
      </c>
      <c r="I323" s="2">
        <v>44327</v>
      </c>
      <c r="J323" s="2">
        <v>44327</v>
      </c>
      <c r="K323" s="7">
        <f t="shared" ref="K323:K352" si="5">J323-G323</f>
        <v>155</v>
      </c>
      <c r="L323" s="2"/>
    </row>
    <row r="324" spans="1:12" x14ac:dyDescent="0.35">
      <c r="A324" t="s">
        <v>1628</v>
      </c>
      <c r="B324" t="s">
        <v>1536</v>
      </c>
      <c r="C324" t="s">
        <v>10</v>
      </c>
      <c r="D324" t="s">
        <v>1537</v>
      </c>
      <c r="E324" t="s">
        <v>897</v>
      </c>
      <c r="F324" t="s">
        <v>61</v>
      </c>
      <c r="G324" s="2">
        <v>44172</v>
      </c>
      <c r="H324" s="2">
        <v>44172</v>
      </c>
      <c r="I324" s="2">
        <v>44440</v>
      </c>
      <c r="J324" s="2">
        <v>44440</v>
      </c>
      <c r="K324" s="7">
        <f t="shared" si="5"/>
        <v>268</v>
      </c>
      <c r="L324" s="2"/>
    </row>
    <row r="325" spans="1:12" x14ac:dyDescent="0.35">
      <c r="A325" t="s">
        <v>1628</v>
      </c>
      <c r="B325" t="s">
        <v>1538</v>
      </c>
      <c r="C325" t="s">
        <v>10</v>
      </c>
      <c r="D325" t="s">
        <v>1539</v>
      </c>
      <c r="E325" t="s">
        <v>897</v>
      </c>
      <c r="F325" t="s">
        <v>61</v>
      </c>
      <c r="G325" s="2">
        <v>44175</v>
      </c>
      <c r="H325" s="2">
        <v>44180</v>
      </c>
      <c r="I325" s="2">
        <v>44413</v>
      </c>
      <c r="J325" s="2">
        <v>44413</v>
      </c>
      <c r="K325" s="7">
        <f t="shared" si="5"/>
        <v>238</v>
      </c>
      <c r="L325" s="2"/>
    </row>
    <row r="326" spans="1:12" x14ac:dyDescent="0.35">
      <c r="A326" t="s">
        <v>1628</v>
      </c>
      <c r="B326" t="s">
        <v>1540</v>
      </c>
      <c r="C326" t="s">
        <v>6</v>
      </c>
      <c r="D326" t="s">
        <v>1541</v>
      </c>
      <c r="E326" t="s">
        <v>897</v>
      </c>
      <c r="F326" t="s">
        <v>5</v>
      </c>
      <c r="G326" s="2">
        <v>44222</v>
      </c>
      <c r="H326" s="2">
        <v>44237</v>
      </c>
      <c r="I326" s="2">
        <v>44323</v>
      </c>
      <c r="J326" s="2">
        <v>44323</v>
      </c>
      <c r="K326" s="7">
        <f t="shared" si="5"/>
        <v>101</v>
      </c>
      <c r="L326" s="2"/>
    </row>
    <row r="327" spans="1:12" x14ac:dyDescent="0.35">
      <c r="A327" t="s">
        <v>1628</v>
      </c>
      <c r="B327" t="s">
        <v>1219</v>
      </c>
      <c r="C327" t="s">
        <v>6</v>
      </c>
      <c r="D327" t="s">
        <v>1220</v>
      </c>
      <c r="E327" t="s">
        <v>897</v>
      </c>
      <c r="F327" t="s">
        <v>5</v>
      </c>
      <c r="G327" s="2">
        <v>44231</v>
      </c>
      <c r="H327" s="2">
        <v>44250</v>
      </c>
      <c r="I327" s="2">
        <v>44272</v>
      </c>
      <c r="J327" s="2">
        <v>44274</v>
      </c>
      <c r="K327" s="7">
        <f t="shared" si="5"/>
        <v>43</v>
      </c>
      <c r="L327" s="2"/>
    </row>
    <row r="328" spans="1:12" x14ac:dyDescent="0.35">
      <c r="A328" t="s">
        <v>1628</v>
      </c>
      <c r="B328" t="s">
        <v>1542</v>
      </c>
      <c r="C328" t="s">
        <v>14</v>
      </c>
      <c r="D328" t="s">
        <v>1543</v>
      </c>
      <c r="E328" t="s">
        <v>897</v>
      </c>
      <c r="F328" t="s">
        <v>61</v>
      </c>
      <c r="G328" s="2">
        <v>44238</v>
      </c>
      <c r="H328" s="2">
        <v>44257</v>
      </c>
      <c r="I328" s="2">
        <v>44356</v>
      </c>
      <c r="J328" s="2">
        <v>44365</v>
      </c>
      <c r="K328" s="7">
        <f t="shared" si="5"/>
        <v>127</v>
      </c>
      <c r="L328" s="2"/>
    </row>
    <row r="329" spans="1:12" x14ac:dyDescent="0.35">
      <c r="A329" t="s">
        <v>1628</v>
      </c>
      <c r="B329" t="s">
        <v>1544</v>
      </c>
      <c r="C329" t="s">
        <v>34</v>
      </c>
      <c r="D329" t="s">
        <v>1545</v>
      </c>
      <c r="E329" t="s">
        <v>897</v>
      </c>
      <c r="F329" t="s">
        <v>5</v>
      </c>
      <c r="G329" s="2">
        <v>44242</v>
      </c>
      <c r="H329" s="2">
        <v>44242</v>
      </c>
      <c r="I329" s="2">
        <v>44328</v>
      </c>
      <c r="J329" s="2">
        <v>44329</v>
      </c>
      <c r="K329" s="7">
        <f t="shared" si="5"/>
        <v>87</v>
      </c>
      <c r="L329" s="2"/>
    </row>
    <row r="330" spans="1:12" x14ac:dyDescent="0.35">
      <c r="A330" t="s">
        <v>1628</v>
      </c>
      <c r="B330" t="s">
        <v>1546</v>
      </c>
      <c r="C330" t="s">
        <v>10</v>
      </c>
      <c r="D330" t="s">
        <v>1547</v>
      </c>
      <c r="E330" t="s">
        <v>897</v>
      </c>
      <c r="F330" t="s">
        <v>21</v>
      </c>
      <c r="G330" s="2">
        <v>44250</v>
      </c>
      <c r="H330" s="2">
        <v>44250</v>
      </c>
      <c r="I330" s="2">
        <v>44293</v>
      </c>
      <c r="J330" s="2">
        <v>44293</v>
      </c>
      <c r="K330" s="7">
        <f t="shared" si="5"/>
        <v>43</v>
      </c>
      <c r="L330" s="2"/>
    </row>
    <row r="331" spans="1:12" x14ac:dyDescent="0.35">
      <c r="A331" t="s">
        <v>1628</v>
      </c>
      <c r="B331" t="s">
        <v>1548</v>
      </c>
      <c r="C331" t="s">
        <v>65</v>
      </c>
      <c r="D331" t="s">
        <v>1549</v>
      </c>
      <c r="E331" t="s">
        <v>897</v>
      </c>
      <c r="F331" t="s">
        <v>5</v>
      </c>
      <c r="G331" s="2">
        <v>44251</v>
      </c>
      <c r="H331" s="2">
        <v>44251</v>
      </c>
      <c r="I331" s="2">
        <v>44383</v>
      </c>
      <c r="J331" s="2">
        <v>44393</v>
      </c>
      <c r="K331" s="7">
        <f t="shared" si="5"/>
        <v>142</v>
      </c>
      <c r="L331" s="2"/>
    </row>
    <row r="332" spans="1:12" x14ac:dyDescent="0.35">
      <c r="A332" t="s">
        <v>1628</v>
      </c>
      <c r="B332" t="s">
        <v>1550</v>
      </c>
      <c r="C332" t="s">
        <v>130</v>
      </c>
      <c r="D332" t="s">
        <v>1551</v>
      </c>
      <c r="E332" t="s">
        <v>897</v>
      </c>
      <c r="F332" t="s">
        <v>98</v>
      </c>
      <c r="G332" s="2">
        <v>44253</v>
      </c>
      <c r="H332" s="2">
        <v>44298</v>
      </c>
      <c r="I332" s="2">
        <v>44356</v>
      </c>
      <c r="J332" s="2">
        <v>44362</v>
      </c>
      <c r="K332" s="7">
        <f t="shared" si="5"/>
        <v>109</v>
      </c>
      <c r="L332" s="2"/>
    </row>
    <row r="333" spans="1:12" x14ac:dyDescent="0.35">
      <c r="A333" t="s">
        <v>1628</v>
      </c>
      <c r="B333" t="s">
        <v>1552</v>
      </c>
      <c r="C333" t="s">
        <v>10</v>
      </c>
      <c r="D333" t="s">
        <v>1553</v>
      </c>
      <c r="E333" t="s">
        <v>897</v>
      </c>
      <c r="F333" t="s">
        <v>5</v>
      </c>
      <c r="G333" s="2">
        <v>44258</v>
      </c>
      <c r="H333" s="2">
        <v>44259</v>
      </c>
      <c r="I333" s="2">
        <v>44280</v>
      </c>
      <c r="J333" s="2">
        <v>44284</v>
      </c>
      <c r="K333" s="7">
        <f t="shared" si="5"/>
        <v>26</v>
      </c>
      <c r="L333" s="2"/>
    </row>
    <row r="334" spans="1:12" x14ac:dyDescent="0.35">
      <c r="A334" t="s">
        <v>1628</v>
      </c>
      <c r="B334" t="s">
        <v>1554</v>
      </c>
      <c r="C334" t="s">
        <v>10</v>
      </c>
      <c r="D334" t="s">
        <v>1555</v>
      </c>
      <c r="E334" t="s">
        <v>897</v>
      </c>
      <c r="F334" t="s">
        <v>21</v>
      </c>
      <c r="G334" s="2">
        <v>44263</v>
      </c>
      <c r="H334" s="2">
        <v>44263</v>
      </c>
      <c r="I334" s="2">
        <v>44371</v>
      </c>
      <c r="J334" s="2">
        <v>44371</v>
      </c>
      <c r="K334" s="7">
        <f t="shared" si="5"/>
        <v>108</v>
      </c>
      <c r="L334" s="2"/>
    </row>
    <row r="335" spans="1:12" x14ac:dyDescent="0.35">
      <c r="A335" t="s">
        <v>1628</v>
      </c>
      <c r="B335" t="s">
        <v>1556</v>
      </c>
      <c r="C335" t="s">
        <v>10</v>
      </c>
      <c r="D335" t="s">
        <v>1557</v>
      </c>
      <c r="E335" t="s">
        <v>897</v>
      </c>
      <c r="F335" t="s">
        <v>5</v>
      </c>
      <c r="G335" s="2">
        <v>44278</v>
      </c>
      <c r="H335" s="2">
        <v>44278</v>
      </c>
      <c r="I335" s="2">
        <v>44344</v>
      </c>
      <c r="J335" s="2">
        <v>44355</v>
      </c>
      <c r="K335" s="7">
        <f t="shared" si="5"/>
        <v>77</v>
      </c>
      <c r="L335" s="2"/>
    </row>
    <row r="336" spans="1:12" x14ac:dyDescent="0.35">
      <c r="A336" t="s">
        <v>1628</v>
      </c>
      <c r="B336" t="s">
        <v>1558</v>
      </c>
      <c r="C336" t="s">
        <v>945</v>
      </c>
      <c r="D336" t="s">
        <v>1559</v>
      </c>
      <c r="E336" t="s">
        <v>897</v>
      </c>
      <c r="F336" t="s">
        <v>5</v>
      </c>
      <c r="G336" s="2">
        <v>44293</v>
      </c>
      <c r="H336" s="2">
        <v>44358</v>
      </c>
      <c r="I336" s="2">
        <v>44396</v>
      </c>
      <c r="J336" s="2">
        <v>44396</v>
      </c>
      <c r="K336" s="7">
        <f t="shared" si="5"/>
        <v>103</v>
      </c>
      <c r="L336" s="2"/>
    </row>
    <row r="337" spans="1:12" x14ac:dyDescent="0.35">
      <c r="A337" t="s">
        <v>1628</v>
      </c>
      <c r="B337" t="s">
        <v>1560</v>
      </c>
      <c r="C337" t="s">
        <v>134</v>
      </c>
      <c r="D337" t="s">
        <v>1561</v>
      </c>
      <c r="E337" t="s">
        <v>897</v>
      </c>
      <c r="F337" t="s">
        <v>5</v>
      </c>
      <c r="G337" s="2">
        <v>44301</v>
      </c>
      <c r="H337" s="2">
        <v>44301</v>
      </c>
      <c r="I337" s="2">
        <v>44425</v>
      </c>
      <c r="J337" s="2">
        <v>44425</v>
      </c>
      <c r="K337" s="7">
        <f t="shared" si="5"/>
        <v>124</v>
      </c>
      <c r="L337" s="2"/>
    </row>
    <row r="338" spans="1:12" x14ac:dyDescent="0.35">
      <c r="A338" t="s">
        <v>1628</v>
      </c>
      <c r="B338" t="s">
        <v>1562</v>
      </c>
      <c r="C338" t="s">
        <v>14</v>
      </c>
      <c r="D338" t="s">
        <v>1563</v>
      </c>
      <c r="E338" t="s">
        <v>897</v>
      </c>
      <c r="F338" t="s">
        <v>61</v>
      </c>
      <c r="G338" s="2">
        <v>44307</v>
      </c>
      <c r="H338" s="2">
        <v>44343</v>
      </c>
      <c r="I338" s="2">
        <v>44392</v>
      </c>
      <c r="J338" s="2">
        <v>44396</v>
      </c>
      <c r="K338" s="7">
        <f t="shared" si="5"/>
        <v>89</v>
      </c>
      <c r="L338" s="2"/>
    </row>
    <row r="339" spans="1:12" x14ac:dyDescent="0.35">
      <c r="A339" t="s">
        <v>1628</v>
      </c>
      <c r="B339" t="s">
        <v>1564</v>
      </c>
      <c r="C339" t="s">
        <v>30</v>
      </c>
      <c r="D339" t="s">
        <v>1565</v>
      </c>
      <c r="E339" t="s">
        <v>897</v>
      </c>
      <c r="F339" t="s">
        <v>5</v>
      </c>
      <c r="G339" s="2">
        <v>44312</v>
      </c>
      <c r="H339" s="2">
        <v>44312</v>
      </c>
      <c r="I339" s="2">
        <v>44342</v>
      </c>
      <c r="J339" s="2">
        <v>44343</v>
      </c>
      <c r="K339" s="7">
        <f t="shared" si="5"/>
        <v>31</v>
      </c>
      <c r="L339" s="2"/>
    </row>
    <row r="340" spans="1:12" x14ac:dyDescent="0.35">
      <c r="A340" t="s">
        <v>1628</v>
      </c>
      <c r="B340" t="s">
        <v>1566</v>
      </c>
      <c r="C340" t="s">
        <v>134</v>
      </c>
      <c r="D340" t="s">
        <v>1567</v>
      </c>
      <c r="E340" t="s">
        <v>897</v>
      </c>
      <c r="F340" t="s">
        <v>5</v>
      </c>
      <c r="G340" s="2">
        <v>44312</v>
      </c>
      <c r="H340" s="2">
        <v>44312</v>
      </c>
      <c r="I340" s="2">
        <v>44358</v>
      </c>
      <c r="J340" s="2">
        <v>44358</v>
      </c>
      <c r="K340" s="7">
        <f t="shared" si="5"/>
        <v>46</v>
      </c>
      <c r="L340" s="2"/>
    </row>
    <row r="341" spans="1:12" x14ac:dyDescent="0.35">
      <c r="A341" t="s">
        <v>1628</v>
      </c>
      <c r="B341" t="s">
        <v>1568</v>
      </c>
      <c r="C341" t="s">
        <v>14</v>
      </c>
      <c r="D341" t="s">
        <v>1569</v>
      </c>
      <c r="E341" t="s">
        <v>897</v>
      </c>
      <c r="F341" t="s">
        <v>5</v>
      </c>
      <c r="G341" s="2">
        <v>44319</v>
      </c>
      <c r="H341" s="2">
        <v>44319</v>
      </c>
      <c r="I341" s="2">
        <v>44397</v>
      </c>
      <c r="J341" s="2">
        <v>44413</v>
      </c>
      <c r="K341" s="7">
        <f t="shared" si="5"/>
        <v>94</v>
      </c>
      <c r="L341" s="2"/>
    </row>
    <row r="342" spans="1:12" x14ac:dyDescent="0.35">
      <c r="A342" t="s">
        <v>1628</v>
      </c>
      <c r="B342" t="s">
        <v>1570</v>
      </c>
      <c r="C342" t="s">
        <v>10</v>
      </c>
      <c r="D342" t="s">
        <v>1571</v>
      </c>
      <c r="E342" t="s">
        <v>897</v>
      </c>
      <c r="F342" t="s">
        <v>98</v>
      </c>
      <c r="G342" s="2">
        <v>44327</v>
      </c>
      <c r="H342" s="2">
        <v>44364</v>
      </c>
      <c r="I342" s="2">
        <v>44413</v>
      </c>
      <c r="J342" s="2">
        <v>44414</v>
      </c>
      <c r="K342" s="7">
        <f t="shared" si="5"/>
        <v>87</v>
      </c>
      <c r="L342" s="2"/>
    </row>
    <row r="343" spans="1:12" x14ac:dyDescent="0.35">
      <c r="A343" t="s">
        <v>1628</v>
      </c>
      <c r="B343" t="s">
        <v>1572</v>
      </c>
      <c r="C343" t="s">
        <v>14</v>
      </c>
      <c r="D343" t="s">
        <v>1573</v>
      </c>
      <c r="E343" t="s">
        <v>897</v>
      </c>
      <c r="F343" t="s">
        <v>5</v>
      </c>
      <c r="G343" s="2">
        <v>44341</v>
      </c>
      <c r="H343" s="2">
        <v>44341</v>
      </c>
      <c r="I343" s="2">
        <v>44434</v>
      </c>
      <c r="J343" s="2">
        <v>44434</v>
      </c>
      <c r="K343" s="7">
        <f t="shared" si="5"/>
        <v>93</v>
      </c>
      <c r="L343" s="2"/>
    </row>
    <row r="344" spans="1:12" x14ac:dyDescent="0.35">
      <c r="A344" t="s">
        <v>1628</v>
      </c>
      <c r="B344" t="s">
        <v>1574</v>
      </c>
      <c r="C344" t="s">
        <v>30</v>
      </c>
      <c r="D344" t="s">
        <v>1575</v>
      </c>
      <c r="E344" t="s">
        <v>897</v>
      </c>
      <c r="F344" t="s">
        <v>5</v>
      </c>
      <c r="G344" s="2">
        <v>44362</v>
      </c>
      <c r="H344" s="2">
        <v>44362</v>
      </c>
      <c r="I344" s="2">
        <v>44411</v>
      </c>
      <c r="J344" s="2">
        <v>44453</v>
      </c>
      <c r="K344" s="7">
        <f t="shared" si="5"/>
        <v>91</v>
      </c>
      <c r="L344" s="2"/>
    </row>
    <row r="345" spans="1:12" x14ac:dyDescent="0.35">
      <c r="A345" t="s">
        <v>1628</v>
      </c>
      <c r="B345" t="s">
        <v>1576</v>
      </c>
      <c r="C345" t="s">
        <v>30</v>
      </c>
      <c r="D345" t="s">
        <v>1577</v>
      </c>
      <c r="E345" t="s">
        <v>897</v>
      </c>
      <c r="F345" t="s">
        <v>5</v>
      </c>
      <c r="G345" s="2">
        <v>44368</v>
      </c>
      <c r="H345" s="2">
        <v>44368</v>
      </c>
      <c r="I345" s="2">
        <v>44453</v>
      </c>
      <c r="J345" s="2">
        <v>44453</v>
      </c>
      <c r="K345" s="7">
        <f t="shared" si="5"/>
        <v>85</v>
      </c>
      <c r="L345" s="2"/>
    </row>
    <row r="346" spans="1:12" x14ac:dyDescent="0.35">
      <c r="A346" t="s">
        <v>1628</v>
      </c>
      <c r="B346" t="s">
        <v>1578</v>
      </c>
      <c r="C346" t="s">
        <v>14</v>
      </c>
      <c r="D346" t="s">
        <v>1579</v>
      </c>
      <c r="E346" t="s">
        <v>897</v>
      </c>
      <c r="F346" t="s">
        <v>21</v>
      </c>
      <c r="G346" s="2">
        <v>44379</v>
      </c>
      <c r="H346" s="2">
        <v>44379</v>
      </c>
      <c r="I346" s="2">
        <v>44412</v>
      </c>
      <c r="J346" s="2">
        <v>44412</v>
      </c>
      <c r="K346" s="7">
        <f t="shared" si="5"/>
        <v>33</v>
      </c>
      <c r="L346" s="2"/>
    </row>
    <row r="347" spans="1:12" x14ac:dyDescent="0.35">
      <c r="A347" t="s">
        <v>1628</v>
      </c>
      <c r="B347" t="s">
        <v>1580</v>
      </c>
      <c r="C347" t="s">
        <v>14</v>
      </c>
      <c r="D347" t="s">
        <v>1581</v>
      </c>
      <c r="E347" t="s">
        <v>897</v>
      </c>
      <c r="F347" t="s">
        <v>5</v>
      </c>
      <c r="G347" s="2">
        <v>44384</v>
      </c>
      <c r="H347" s="2">
        <v>44391</v>
      </c>
      <c r="I347" s="2">
        <v>44447</v>
      </c>
      <c r="J347" s="2">
        <v>44448</v>
      </c>
      <c r="K347" s="7">
        <f t="shared" si="5"/>
        <v>64</v>
      </c>
      <c r="L347" s="2"/>
    </row>
    <row r="348" spans="1:12" x14ac:dyDescent="0.35">
      <c r="A348" t="s">
        <v>1628</v>
      </c>
      <c r="B348" t="s">
        <v>1582</v>
      </c>
      <c r="C348" t="s">
        <v>6</v>
      </c>
      <c r="D348" t="s">
        <v>1583</v>
      </c>
      <c r="E348" t="s">
        <v>897</v>
      </c>
      <c r="F348" t="s">
        <v>5</v>
      </c>
      <c r="G348" s="2">
        <v>44389</v>
      </c>
      <c r="H348" s="2">
        <v>44431</v>
      </c>
      <c r="I348" s="2">
        <v>44460</v>
      </c>
      <c r="J348" s="2">
        <v>44467</v>
      </c>
      <c r="K348" s="7">
        <f t="shared" si="5"/>
        <v>78</v>
      </c>
      <c r="L348" s="2"/>
    </row>
    <row r="349" spans="1:12" x14ac:dyDescent="0.35">
      <c r="A349" t="s">
        <v>1628</v>
      </c>
      <c r="B349" t="s">
        <v>1584</v>
      </c>
      <c r="C349" t="s">
        <v>14</v>
      </c>
      <c r="D349" t="s">
        <v>1585</v>
      </c>
      <c r="E349" t="s">
        <v>897</v>
      </c>
      <c r="F349" t="s">
        <v>895</v>
      </c>
      <c r="G349" s="2">
        <v>44631</v>
      </c>
      <c r="H349" s="2">
        <v>44631</v>
      </c>
      <c r="I349" s="2">
        <v>44721</v>
      </c>
      <c r="J349" s="2">
        <v>44721</v>
      </c>
      <c r="K349" s="7">
        <f t="shared" si="5"/>
        <v>90</v>
      </c>
      <c r="L349" s="2"/>
    </row>
    <row r="350" spans="1:12" x14ac:dyDescent="0.35">
      <c r="A350" t="s">
        <v>1628</v>
      </c>
      <c r="B350" t="s">
        <v>1586</v>
      </c>
      <c r="C350" t="s">
        <v>38</v>
      </c>
      <c r="D350" t="s">
        <v>1587</v>
      </c>
      <c r="E350" t="s">
        <v>897</v>
      </c>
      <c r="F350" t="s">
        <v>98</v>
      </c>
      <c r="G350" s="2">
        <v>44643</v>
      </c>
      <c r="H350" s="2">
        <v>44656</v>
      </c>
      <c r="I350" s="2">
        <v>44706</v>
      </c>
      <c r="J350" s="2">
        <v>44706</v>
      </c>
      <c r="K350" s="7">
        <f t="shared" si="5"/>
        <v>63</v>
      </c>
      <c r="L350" s="2"/>
    </row>
    <row r="351" spans="1:12" x14ac:dyDescent="0.35">
      <c r="A351" t="s">
        <v>1628</v>
      </c>
      <c r="B351" t="s">
        <v>1588</v>
      </c>
      <c r="C351" t="s">
        <v>14</v>
      </c>
      <c r="D351" t="s">
        <v>1589</v>
      </c>
      <c r="E351" t="s">
        <v>897</v>
      </c>
      <c r="F351" t="s">
        <v>5</v>
      </c>
      <c r="G351" s="2">
        <v>44692</v>
      </c>
      <c r="H351" s="2">
        <v>44700</v>
      </c>
      <c r="I351" s="2">
        <v>44718</v>
      </c>
      <c r="J351" s="2">
        <v>44718</v>
      </c>
      <c r="K351" s="7">
        <f t="shared" si="5"/>
        <v>26</v>
      </c>
      <c r="L351" s="2"/>
    </row>
    <row r="352" spans="1:12" x14ac:dyDescent="0.35">
      <c r="A352" t="s">
        <v>1628</v>
      </c>
      <c r="B352" t="s">
        <v>1590</v>
      </c>
      <c r="C352" t="s">
        <v>14</v>
      </c>
      <c r="D352" t="s">
        <v>1591</v>
      </c>
      <c r="E352" t="s">
        <v>897</v>
      </c>
      <c r="F352" t="s">
        <v>5</v>
      </c>
      <c r="G352" s="2">
        <v>44693</v>
      </c>
      <c r="H352" s="2">
        <v>44693</v>
      </c>
      <c r="I352" s="2">
        <v>44727</v>
      </c>
      <c r="J352" s="2">
        <v>44727</v>
      </c>
      <c r="K352" s="7">
        <f t="shared" si="5"/>
        <v>34</v>
      </c>
      <c r="L352" s="2"/>
    </row>
    <row r="353" spans="5:12" x14ac:dyDescent="0.35">
      <c r="E353" s="2"/>
      <c r="F353" s="2"/>
      <c r="L353" s="2"/>
    </row>
    <row r="354" spans="5:12" x14ac:dyDescent="0.35">
      <c r="E354" s="2"/>
      <c r="F354" s="2"/>
      <c r="L354" s="2"/>
    </row>
    <row r="355" spans="5:12" x14ac:dyDescent="0.35">
      <c r="E355" s="2"/>
      <c r="F355" s="2"/>
      <c r="L355" s="2"/>
    </row>
    <row r="356" spans="5:12" x14ac:dyDescent="0.35">
      <c r="E356" s="2"/>
      <c r="F356" s="2"/>
      <c r="L356" s="2"/>
    </row>
    <row r="357" spans="5:12" x14ac:dyDescent="0.35">
      <c r="E357" s="2"/>
      <c r="F357" s="2"/>
      <c r="L357" s="2"/>
    </row>
    <row r="358" spans="5:12" x14ac:dyDescent="0.35">
      <c r="E358" s="2"/>
      <c r="F358" s="2"/>
      <c r="L358" s="2"/>
    </row>
    <row r="359" spans="5:12" x14ac:dyDescent="0.35">
      <c r="E359" s="2"/>
      <c r="F359" s="2"/>
      <c r="L359" s="2"/>
    </row>
    <row r="360" spans="5:12" x14ac:dyDescent="0.35">
      <c r="E360" s="2"/>
      <c r="F360" s="2"/>
      <c r="L360" s="2"/>
    </row>
    <row r="361" spans="5:12" x14ac:dyDescent="0.35">
      <c r="E361" s="2"/>
      <c r="F361" s="2"/>
      <c r="L361" s="2"/>
    </row>
    <row r="362" spans="5:12" x14ac:dyDescent="0.35">
      <c r="E362" s="2"/>
      <c r="F362" s="2"/>
      <c r="L362" s="2"/>
    </row>
    <row r="363" spans="5:12" x14ac:dyDescent="0.35">
      <c r="E363" s="2"/>
      <c r="F363" s="2"/>
      <c r="L363" s="2"/>
    </row>
    <row r="364" spans="5:12" x14ac:dyDescent="0.35">
      <c r="E364" s="2"/>
      <c r="F364" s="2"/>
      <c r="L364" s="2"/>
    </row>
    <row r="365" spans="5:12" x14ac:dyDescent="0.35">
      <c r="E365" s="2"/>
      <c r="F365" s="2"/>
      <c r="L365" s="2"/>
    </row>
    <row r="366" spans="5:12" x14ac:dyDescent="0.35">
      <c r="E366" s="2"/>
      <c r="F366" s="2"/>
      <c r="L366" s="2"/>
    </row>
    <row r="367" spans="5:12" x14ac:dyDescent="0.35">
      <c r="E367" s="2"/>
      <c r="F367" s="2"/>
      <c r="L367" s="2"/>
    </row>
    <row r="368" spans="5:12" x14ac:dyDescent="0.35">
      <c r="E368" s="2"/>
      <c r="F368" s="2"/>
      <c r="L368" s="2"/>
    </row>
    <row r="369" spans="5:12" x14ac:dyDescent="0.35">
      <c r="E369" s="2"/>
      <c r="F369" s="2"/>
      <c r="L369" s="2"/>
    </row>
    <row r="370" spans="5:12" x14ac:dyDescent="0.35">
      <c r="E370" s="2"/>
      <c r="F370" s="2"/>
      <c r="L370" s="2"/>
    </row>
    <row r="371" spans="5:12" x14ac:dyDescent="0.35">
      <c r="E371" s="2"/>
      <c r="F371" s="2"/>
      <c r="L371" s="2"/>
    </row>
    <row r="372" spans="5:12" x14ac:dyDescent="0.35">
      <c r="E372" s="2"/>
      <c r="F372" s="2"/>
      <c r="L372" s="2"/>
    </row>
    <row r="373" spans="5:12" x14ac:dyDescent="0.35">
      <c r="E373" s="2"/>
      <c r="F373" s="2"/>
      <c r="L373" s="2"/>
    </row>
    <row r="374" spans="5:12" x14ac:dyDescent="0.35">
      <c r="E374" s="2"/>
      <c r="F374" s="2"/>
      <c r="L374" s="2"/>
    </row>
    <row r="375" spans="5:12" x14ac:dyDescent="0.35">
      <c r="E375" s="2"/>
      <c r="F375" s="2"/>
      <c r="L375" s="2"/>
    </row>
    <row r="376" spans="5:12" x14ac:dyDescent="0.35">
      <c r="E376" s="2"/>
      <c r="F376" s="2"/>
      <c r="L376" s="2"/>
    </row>
    <row r="377" spans="5:12" x14ac:dyDescent="0.35">
      <c r="E377" s="2"/>
      <c r="F377" s="2"/>
      <c r="L377" s="2"/>
    </row>
    <row r="378" spans="5:12" x14ac:dyDescent="0.35">
      <c r="E378" s="2"/>
      <c r="F378" s="2"/>
      <c r="L378" s="2"/>
    </row>
    <row r="379" spans="5:12" x14ac:dyDescent="0.35">
      <c r="E379" s="2"/>
      <c r="F379" s="2"/>
      <c r="L379" s="2"/>
    </row>
    <row r="380" spans="5:12" x14ac:dyDescent="0.35">
      <c r="E380" s="2"/>
      <c r="F380" s="2"/>
      <c r="L38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E9E1-4B1C-454D-BDE5-9F9405948EE1}">
  <dimension ref="A1:K65"/>
  <sheetViews>
    <sheetView workbookViewId="0">
      <selection activeCell="B1" sqref="B1"/>
    </sheetView>
  </sheetViews>
  <sheetFormatPr defaultRowHeight="14.5" x14ac:dyDescent="0.35"/>
  <cols>
    <col min="1" max="1" width="15.90625" bestFit="1" customWidth="1"/>
    <col min="2" max="2" width="15.54296875" bestFit="1" customWidth="1"/>
    <col min="3" max="5" width="6.6328125" bestFit="1" customWidth="1"/>
    <col min="6" max="6" width="10.7265625" bestFit="1" customWidth="1"/>
    <col min="7" max="7" width="9.36328125" bestFit="1" customWidth="1"/>
    <col min="8" max="8" width="9.54296875" bestFit="1" customWidth="1"/>
    <col min="9" max="9" width="6.6328125" bestFit="1" customWidth="1"/>
    <col min="10" max="10" width="26" bestFit="1" customWidth="1"/>
    <col min="11" max="11" width="4.36328125" bestFit="1" customWidth="1"/>
    <col min="12" max="12" width="9.36328125" bestFit="1" customWidth="1"/>
    <col min="13" max="13" width="6.453125" bestFit="1" customWidth="1"/>
    <col min="14" max="14" width="4.6328125" bestFit="1" customWidth="1"/>
    <col min="15" max="15" width="3.81640625" bestFit="1" customWidth="1"/>
    <col min="16" max="16" width="9.36328125" bestFit="1" customWidth="1"/>
    <col min="17" max="17" width="6.453125" bestFit="1" customWidth="1"/>
    <col min="18" max="18" width="4.1796875" bestFit="1" customWidth="1"/>
    <col min="19" max="19" width="4.08984375" bestFit="1" customWidth="1"/>
    <col min="20" max="20" width="9.36328125" bestFit="1" customWidth="1"/>
    <col min="21" max="21" width="6.453125" bestFit="1" customWidth="1"/>
    <col min="22" max="22" width="4.36328125" bestFit="1" customWidth="1"/>
    <col min="23" max="23" width="4.08984375" bestFit="1" customWidth="1"/>
    <col min="24" max="24" width="9.36328125" bestFit="1" customWidth="1"/>
    <col min="25" max="25" width="9.54296875" bestFit="1" customWidth="1"/>
    <col min="26" max="26" width="6.6328125" bestFit="1" customWidth="1"/>
    <col min="27" max="27" width="4.08984375" bestFit="1" customWidth="1"/>
    <col min="28" max="28" width="4.36328125" bestFit="1" customWidth="1"/>
    <col min="29" max="29" width="9.36328125" bestFit="1" customWidth="1"/>
    <col min="30" max="30" width="6.453125" bestFit="1" customWidth="1"/>
    <col min="31" max="31" width="4.6328125" bestFit="1" customWidth="1"/>
    <col min="32" max="32" width="3.81640625" bestFit="1" customWidth="1"/>
    <col min="33" max="33" width="9.36328125" bestFit="1" customWidth="1"/>
    <col min="34" max="34" width="6.453125" bestFit="1" customWidth="1"/>
    <col min="35" max="35" width="4.1796875" bestFit="1" customWidth="1"/>
    <col min="36" max="36" width="4.08984375" bestFit="1" customWidth="1"/>
    <col min="37" max="37" width="9.36328125" bestFit="1" customWidth="1"/>
    <col min="38" max="38" width="6.453125" bestFit="1" customWidth="1"/>
    <col min="39" max="39" width="4.36328125" bestFit="1" customWidth="1"/>
    <col min="40" max="40" width="4.08984375" bestFit="1" customWidth="1"/>
    <col min="41" max="41" width="9.36328125" bestFit="1" customWidth="1"/>
    <col min="42" max="42" width="9.54296875" bestFit="1" customWidth="1"/>
    <col min="43" max="43" width="6.6328125" bestFit="1" customWidth="1"/>
    <col min="44" max="44" width="4.08984375" bestFit="1" customWidth="1"/>
    <col min="45" max="45" width="4.36328125" bestFit="1" customWidth="1"/>
    <col min="46" max="46" width="9.36328125" bestFit="1" customWidth="1"/>
    <col min="47" max="47" width="6.453125" bestFit="1" customWidth="1"/>
    <col min="48" max="48" width="4.6328125" bestFit="1" customWidth="1"/>
    <col min="49" max="49" width="3.81640625" bestFit="1" customWidth="1"/>
    <col min="50" max="50" width="9.36328125" bestFit="1" customWidth="1"/>
    <col min="51" max="51" width="9.54296875" bestFit="1" customWidth="1"/>
    <col min="52" max="52" width="10.7265625" bestFit="1" customWidth="1"/>
    <col min="53" max="257" width="10.453125" bestFit="1" customWidth="1"/>
    <col min="258" max="258" width="10.7265625" bestFit="1" customWidth="1"/>
  </cols>
  <sheetData>
    <row r="1" spans="1:2" x14ac:dyDescent="0.35">
      <c r="A1" s="4" t="s">
        <v>1594</v>
      </c>
      <c r="B1" t="s">
        <v>1607</v>
      </c>
    </row>
    <row r="2" spans="1:2" x14ac:dyDescent="0.35">
      <c r="A2" s="5" t="s">
        <v>1626</v>
      </c>
      <c r="B2">
        <v>57</v>
      </c>
    </row>
    <row r="3" spans="1:2" x14ac:dyDescent="0.35">
      <c r="A3" s="5" t="s">
        <v>1623</v>
      </c>
      <c r="B3">
        <v>55</v>
      </c>
    </row>
    <row r="4" spans="1:2" x14ac:dyDescent="0.35">
      <c r="A4" s="5" t="s">
        <v>1628</v>
      </c>
      <c r="B4">
        <v>47</v>
      </c>
    </row>
    <row r="5" spans="1:2" x14ac:dyDescent="0.35">
      <c r="A5" s="5" t="s">
        <v>1627</v>
      </c>
      <c r="B5">
        <v>37</v>
      </c>
    </row>
    <row r="6" spans="1:2" x14ac:dyDescent="0.35">
      <c r="A6" s="5" t="s">
        <v>1622</v>
      </c>
      <c r="B6">
        <v>34</v>
      </c>
    </row>
    <row r="7" spans="1:2" x14ac:dyDescent="0.35">
      <c r="A7" s="5" t="s">
        <v>1620</v>
      </c>
      <c r="B7">
        <v>29</v>
      </c>
    </row>
    <row r="8" spans="1:2" x14ac:dyDescent="0.35">
      <c r="A8" s="5" t="s">
        <v>1448</v>
      </c>
      <c r="B8">
        <v>26</v>
      </c>
    </row>
    <row r="9" spans="1:2" x14ac:dyDescent="0.35">
      <c r="A9" s="5" t="s">
        <v>1618</v>
      </c>
      <c r="B9">
        <v>23</v>
      </c>
    </row>
    <row r="10" spans="1:2" x14ac:dyDescent="0.35">
      <c r="A10" s="5" t="s">
        <v>1624</v>
      </c>
      <c r="B10">
        <v>18</v>
      </c>
    </row>
    <row r="11" spans="1:2" x14ac:dyDescent="0.35">
      <c r="A11" s="5" t="s">
        <v>1625</v>
      </c>
      <c r="B11">
        <v>10</v>
      </c>
    </row>
    <row r="12" spans="1:2" x14ac:dyDescent="0.35">
      <c r="A12" s="5" t="s">
        <v>1619</v>
      </c>
      <c r="B12">
        <v>8</v>
      </c>
    </row>
    <row r="13" spans="1:2" x14ac:dyDescent="0.35">
      <c r="A13" s="5" t="s">
        <v>1616</v>
      </c>
      <c r="B13">
        <v>5</v>
      </c>
    </row>
    <row r="14" spans="1:2" x14ac:dyDescent="0.35">
      <c r="A14" s="5" t="s">
        <v>955</v>
      </c>
      <c r="B14">
        <v>2</v>
      </c>
    </row>
    <row r="15" spans="1:2" x14ac:dyDescent="0.35">
      <c r="A15" s="5" t="s">
        <v>1595</v>
      </c>
      <c r="B15">
        <v>351</v>
      </c>
    </row>
    <row r="26" spans="1:2" x14ac:dyDescent="0.35">
      <c r="A26" s="8" t="s">
        <v>740</v>
      </c>
      <c r="B26" s="8" t="s">
        <v>1608</v>
      </c>
    </row>
    <row r="27" spans="1:2" x14ac:dyDescent="0.35">
      <c r="A27" s="5" t="s">
        <v>1626</v>
      </c>
      <c r="B27">
        <v>57</v>
      </c>
    </row>
    <row r="28" spans="1:2" x14ac:dyDescent="0.35">
      <c r="A28" s="5" t="s">
        <v>1623</v>
      </c>
      <c r="B28">
        <v>55</v>
      </c>
    </row>
    <row r="29" spans="1:2" x14ac:dyDescent="0.35">
      <c r="A29" s="5" t="s">
        <v>1628</v>
      </c>
      <c r="B29">
        <v>47</v>
      </c>
    </row>
    <row r="30" spans="1:2" x14ac:dyDescent="0.35">
      <c r="A30" s="5" t="s">
        <v>1627</v>
      </c>
      <c r="B30">
        <v>37</v>
      </c>
    </row>
    <row r="31" spans="1:2" x14ac:dyDescent="0.35">
      <c r="A31" s="5" t="s">
        <v>1622</v>
      </c>
      <c r="B31">
        <v>34</v>
      </c>
    </row>
    <row r="32" spans="1:2" x14ac:dyDescent="0.35">
      <c r="A32" s="5" t="s">
        <v>1620</v>
      </c>
      <c r="B32">
        <v>29</v>
      </c>
    </row>
    <row r="33" spans="1:11" x14ac:dyDescent="0.35">
      <c r="A33" s="5" t="s">
        <v>1448</v>
      </c>
      <c r="B33">
        <v>26</v>
      </c>
    </row>
    <row r="34" spans="1:11" x14ac:dyDescent="0.35">
      <c r="A34" s="5" t="s">
        <v>1618</v>
      </c>
      <c r="B34">
        <v>23</v>
      </c>
    </row>
    <row r="35" spans="1:11" x14ac:dyDescent="0.35">
      <c r="A35" s="5" t="s">
        <v>1624</v>
      </c>
      <c r="B35">
        <v>18</v>
      </c>
    </row>
    <row r="36" spans="1:11" x14ac:dyDescent="0.35">
      <c r="A36" s="5" t="s">
        <v>1625</v>
      </c>
      <c r="B36">
        <v>10</v>
      </c>
    </row>
    <row r="37" spans="1:11" x14ac:dyDescent="0.35">
      <c r="A37" s="5" t="s">
        <v>1619</v>
      </c>
      <c r="B37">
        <v>8</v>
      </c>
    </row>
    <row r="38" spans="1:11" x14ac:dyDescent="0.35">
      <c r="A38" s="5" t="s">
        <v>1616</v>
      </c>
      <c r="B38">
        <v>5</v>
      </c>
    </row>
    <row r="39" spans="1:11" x14ac:dyDescent="0.35">
      <c r="A39" s="5" t="s">
        <v>955</v>
      </c>
      <c r="B39">
        <v>2</v>
      </c>
    </row>
    <row r="40" spans="1:11" x14ac:dyDescent="0.35">
      <c r="A40" s="10" t="s">
        <v>1595</v>
      </c>
      <c r="B40" s="8">
        <v>351</v>
      </c>
    </row>
    <row r="42" spans="1:11" ht="31" x14ac:dyDescent="0.7">
      <c r="I42" s="9"/>
      <c r="J42" s="11" t="s">
        <v>1609</v>
      </c>
      <c r="K42" s="12"/>
    </row>
    <row r="43" spans="1:11" ht="31" x14ac:dyDescent="0.7">
      <c r="I43" s="9"/>
      <c r="J43" s="11">
        <v>351</v>
      </c>
      <c r="K43" s="12"/>
    </row>
    <row r="48" spans="1:11" x14ac:dyDescent="0.35">
      <c r="A48" s="4" t="s">
        <v>1606</v>
      </c>
      <c r="B48" s="4" t="s">
        <v>1610</v>
      </c>
    </row>
    <row r="49" spans="1:6" x14ac:dyDescent="0.35">
      <c r="B49" t="s">
        <v>1611</v>
      </c>
      <c r="C49" t="s">
        <v>1612</v>
      </c>
      <c r="D49" t="s">
        <v>1613</v>
      </c>
      <c r="E49" t="s">
        <v>1614</v>
      </c>
      <c r="F49" t="s">
        <v>1595</v>
      </c>
    </row>
    <row r="51" spans="1:6" x14ac:dyDescent="0.35">
      <c r="A51" s="4" t="s">
        <v>1594</v>
      </c>
    </row>
    <row r="52" spans="1:6" x14ac:dyDescent="0.35">
      <c r="A52" s="5" t="s">
        <v>1616</v>
      </c>
      <c r="D52">
        <v>3</v>
      </c>
      <c r="E52">
        <v>2</v>
      </c>
      <c r="F52">
        <v>5</v>
      </c>
    </row>
    <row r="53" spans="1:6" x14ac:dyDescent="0.35">
      <c r="A53" s="5" t="s">
        <v>1618</v>
      </c>
      <c r="B53">
        <v>1</v>
      </c>
      <c r="C53">
        <v>8</v>
      </c>
      <c r="D53">
        <v>12</v>
      </c>
      <c r="E53">
        <v>2</v>
      </c>
      <c r="F53">
        <v>23</v>
      </c>
    </row>
    <row r="54" spans="1:6" x14ac:dyDescent="0.35">
      <c r="A54" s="5" t="s">
        <v>955</v>
      </c>
      <c r="B54">
        <v>1</v>
      </c>
      <c r="C54">
        <v>1</v>
      </c>
      <c r="F54">
        <v>2</v>
      </c>
    </row>
    <row r="55" spans="1:6" x14ac:dyDescent="0.35">
      <c r="A55" s="5" t="s">
        <v>1619</v>
      </c>
      <c r="D55">
        <v>3</v>
      </c>
      <c r="E55">
        <v>5</v>
      </c>
      <c r="F55">
        <v>8</v>
      </c>
    </row>
    <row r="56" spans="1:6" x14ac:dyDescent="0.35">
      <c r="A56" s="5" t="s">
        <v>1620</v>
      </c>
      <c r="C56">
        <v>4</v>
      </c>
      <c r="D56">
        <v>25</v>
      </c>
      <c r="F56">
        <v>29</v>
      </c>
    </row>
    <row r="57" spans="1:6" x14ac:dyDescent="0.35">
      <c r="A57" s="5" t="s">
        <v>1622</v>
      </c>
      <c r="D57">
        <v>13</v>
      </c>
      <c r="E57">
        <v>21</v>
      </c>
      <c r="F57">
        <v>34</v>
      </c>
    </row>
    <row r="58" spans="1:6" x14ac:dyDescent="0.35">
      <c r="A58" s="5" t="s">
        <v>1623</v>
      </c>
      <c r="B58">
        <v>2</v>
      </c>
      <c r="C58">
        <v>5</v>
      </c>
      <c r="D58">
        <v>20</v>
      </c>
      <c r="E58">
        <v>28</v>
      </c>
      <c r="F58">
        <v>55</v>
      </c>
    </row>
    <row r="59" spans="1:6" x14ac:dyDescent="0.35">
      <c r="A59" s="5" t="s">
        <v>1624</v>
      </c>
      <c r="D59">
        <v>8</v>
      </c>
      <c r="E59">
        <v>10</v>
      </c>
      <c r="F59">
        <v>18</v>
      </c>
    </row>
    <row r="60" spans="1:6" x14ac:dyDescent="0.35">
      <c r="A60" s="5" t="s">
        <v>1625</v>
      </c>
      <c r="D60">
        <v>3</v>
      </c>
      <c r="E60">
        <v>7</v>
      </c>
      <c r="F60">
        <v>10</v>
      </c>
    </row>
    <row r="61" spans="1:6" x14ac:dyDescent="0.35">
      <c r="A61" s="5" t="s">
        <v>1626</v>
      </c>
      <c r="B61">
        <v>2</v>
      </c>
      <c r="C61">
        <v>16</v>
      </c>
      <c r="D61">
        <v>35</v>
      </c>
      <c r="E61">
        <v>4</v>
      </c>
      <c r="F61">
        <v>57</v>
      </c>
    </row>
    <row r="62" spans="1:6" x14ac:dyDescent="0.35">
      <c r="A62" s="5" t="s">
        <v>1627</v>
      </c>
      <c r="B62">
        <v>1</v>
      </c>
      <c r="C62">
        <v>13</v>
      </c>
      <c r="D62">
        <v>20</v>
      </c>
      <c r="E62">
        <v>3</v>
      </c>
      <c r="F62">
        <v>37</v>
      </c>
    </row>
    <row r="63" spans="1:6" x14ac:dyDescent="0.35">
      <c r="A63" s="5" t="s">
        <v>1448</v>
      </c>
      <c r="B63">
        <v>1</v>
      </c>
      <c r="C63">
        <v>16</v>
      </c>
      <c r="D63">
        <v>9</v>
      </c>
      <c r="F63">
        <v>26</v>
      </c>
    </row>
    <row r="64" spans="1:6" x14ac:dyDescent="0.35">
      <c r="A64" s="5" t="s">
        <v>1628</v>
      </c>
      <c r="C64">
        <v>1</v>
      </c>
      <c r="D64">
        <v>42</v>
      </c>
      <c r="E64">
        <v>4</v>
      </c>
      <c r="F64">
        <v>47</v>
      </c>
    </row>
    <row r="65" spans="1:6" x14ac:dyDescent="0.35">
      <c r="A65" s="5" t="s">
        <v>1595</v>
      </c>
      <c r="B65">
        <v>8</v>
      </c>
      <c r="C65">
        <v>64</v>
      </c>
      <c r="D65">
        <v>193</v>
      </c>
      <c r="E65">
        <v>86</v>
      </c>
      <c r="F65">
        <v>351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DD64-076A-4851-BC94-8E35FA180747}">
  <sheetPr>
    <pageSetUpPr autoPageBreaks="0"/>
  </sheetPr>
  <dimension ref="A1:O33"/>
  <sheetViews>
    <sheetView showGridLines="0" tabSelected="1" zoomScale="60" zoomScaleNormal="60" workbookViewId="0">
      <selection activeCell="A37" sqref="A37"/>
    </sheetView>
  </sheetViews>
  <sheetFormatPr defaultRowHeight="14.5" x14ac:dyDescent="0.35"/>
  <cols>
    <col min="1" max="1" width="13.6328125" bestFit="1" customWidth="1"/>
    <col min="2" max="2" width="8.90625" customWidth="1"/>
    <col min="3" max="3" width="24.7265625" customWidth="1"/>
    <col min="5" max="5" width="15.08984375" bestFit="1" customWidth="1"/>
    <col min="6" max="6" width="16.90625" customWidth="1"/>
    <col min="7" max="7" width="18.26953125" customWidth="1"/>
    <col min="8" max="8" width="16" customWidth="1"/>
    <col min="9" max="9" width="14.08984375" customWidth="1"/>
    <col min="10" max="10" width="37.7265625" bestFit="1" customWidth="1"/>
    <col min="11" max="11" width="14.1796875" customWidth="1"/>
    <col min="12" max="12" width="15.08984375" bestFit="1" customWidth="1"/>
    <col min="13" max="13" width="6.1796875" customWidth="1"/>
    <col min="14" max="14" width="15.90625" bestFit="1" customWidth="1"/>
    <col min="15" max="15" width="16.26953125" bestFit="1" customWidth="1"/>
    <col min="16" max="16" width="18.08984375" bestFit="1" customWidth="1"/>
    <col min="17" max="17" width="13.90625" customWidth="1"/>
    <col min="18" max="18" width="16.7265625" bestFit="1" customWidth="1"/>
    <col min="19" max="20" width="14.26953125" bestFit="1" customWidth="1"/>
  </cols>
  <sheetData>
    <row r="1" spans="10:15" ht="35" x14ac:dyDescent="0.9">
      <c r="J1" s="53" t="s">
        <v>1605</v>
      </c>
    </row>
    <row r="2" spans="10:15" ht="35" x14ac:dyDescent="0.9">
      <c r="J2" s="53">
        <v>242</v>
      </c>
    </row>
    <row r="4" spans="10:15" ht="16.5" x14ac:dyDescent="0.45">
      <c r="N4" s="49" t="s">
        <v>740</v>
      </c>
      <c r="O4" s="49" t="s">
        <v>1599</v>
      </c>
    </row>
    <row r="5" spans="10:15" ht="16.5" x14ac:dyDescent="0.45">
      <c r="N5" s="51" t="s">
        <v>1616</v>
      </c>
      <c r="O5" s="50">
        <v>29</v>
      </c>
    </row>
    <row r="6" spans="10:15" ht="16.5" x14ac:dyDescent="0.45">
      <c r="N6" s="51" t="s">
        <v>1618</v>
      </c>
      <c r="O6" s="50">
        <v>2</v>
      </c>
    </row>
    <row r="7" spans="10:15" ht="16.5" x14ac:dyDescent="0.45">
      <c r="N7" s="51" t="s">
        <v>1619</v>
      </c>
      <c r="O7" s="50">
        <v>3</v>
      </c>
    </row>
    <row r="8" spans="10:15" ht="16.5" x14ac:dyDescent="0.45">
      <c r="N8" s="51" t="s">
        <v>1620</v>
      </c>
      <c r="O8" s="50">
        <v>3</v>
      </c>
    </row>
    <row r="9" spans="10:15" ht="16.5" x14ac:dyDescent="0.45">
      <c r="N9" s="51" t="s">
        <v>1622</v>
      </c>
      <c r="O9" s="50">
        <v>25</v>
      </c>
    </row>
    <row r="10" spans="10:15" ht="16.5" x14ac:dyDescent="0.45">
      <c r="N10" s="51" t="s">
        <v>1623</v>
      </c>
      <c r="O10" s="50">
        <v>63</v>
      </c>
    </row>
    <row r="11" spans="10:15" ht="16.5" x14ac:dyDescent="0.45">
      <c r="N11" s="51" t="s">
        <v>1624</v>
      </c>
      <c r="O11" s="50">
        <v>32</v>
      </c>
    </row>
    <row r="12" spans="10:15" ht="16.5" x14ac:dyDescent="0.45">
      <c r="N12" s="51" t="s">
        <v>1625</v>
      </c>
      <c r="O12" s="50">
        <v>20</v>
      </c>
    </row>
    <row r="13" spans="10:15" ht="16.5" x14ac:dyDescent="0.45">
      <c r="N13" s="51" t="s">
        <v>1627</v>
      </c>
      <c r="O13" s="50">
        <v>21</v>
      </c>
    </row>
    <row r="14" spans="10:15" ht="16.5" x14ac:dyDescent="0.45">
      <c r="N14" s="51" t="s">
        <v>1628</v>
      </c>
      <c r="O14" s="50">
        <v>44</v>
      </c>
    </row>
    <row r="15" spans="10:15" ht="16.5" x14ac:dyDescent="0.45">
      <c r="N15" s="52" t="s">
        <v>1595</v>
      </c>
      <c r="O15" s="49">
        <v>242</v>
      </c>
    </row>
    <row r="18" spans="1:11" x14ac:dyDescent="0.35">
      <c r="A18" s="14"/>
      <c r="B18" s="15"/>
      <c r="C18" s="15"/>
      <c r="D18" s="15"/>
      <c r="E18" s="15"/>
      <c r="F18" s="15"/>
      <c r="G18" s="15"/>
      <c r="H18" s="15"/>
      <c r="I18" s="15"/>
      <c r="J18" s="15"/>
      <c r="K18" s="16"/>
    </row>
    <row r="19" spans="1:11" x14ac:dyDescent="0.35">
      <c r="A19" s="18" t="s">
        <v>740</v>
      </c>
      <c r="B19" s="20" t="s">
        <v>741</v>
      </c>
      <c r="C19" s="20" t="s">
        <v>747</v>
      </c>
      <c r="D19" s="20" t="s">
        <v>742</v>
      </c>
      <c r="E19" s="20" t="s">
        <v>743</v>
      </c>
      <c r="F19" s="21" t="s">
        <v>744</v>
      </c>
      <c r="G19" s="21" t="s">
        <v>745</v>
      </c>
      <c r="H19" s="20" t="s">
        <v>746</v>
      </c>
      <c r="I19" s="20" t="s">
        <v>1601</v>
      </c>
      <c r="J19" s="20" t="s">
        <v>749</v>
      </c>
      <c r="K19" s="22" t="s">
        <v>1593</v>
      </c>
    </row>
    <row r="20" spans="1:11" x14ac:dyDescent="0.35">
      <c r="A20" s="23" t="str">
        <f>INDEX('Studies in Setup'!A2:A$243,'Studies in Setup'!$Q$1)</f>
        <v>Chantelle Rogers</v>
      </c>
      <c r="B20" s="23" t="str">
        <f>INDEX('Studies in Setup'!B2:B$243,'Studies in Setup'!$Q$1)</f>
        <v>CO19/109364</v>
      </c>
      <c r="C20" s="23" t="str">
        <f>INDEX('Studies in Setup'!H2:H$243,'Studies in Setup'!$Q$1)</f>
        <v>NOSTRA-Feasibility Study, Version 1.0, 30 July 2018</v>
      </c>
      <c r="D20" s="23" t="str">
        <f>INDEX('Studies in Setup'!C2:C$243,'Studies in Setup'!$Q$1)</f>
        <v>Oncology</v>
      </c>
      <c r="E20" s="23" t="str">
        <f>INDEX('Studies in Setup'!D2:D$243,'Studies in Setup'!$Q$1)</f>
        <v>Project site in setup</v>
      </c>
      <c r="F20" s="24">
        <f>INDEX('Studies in Setup'!E2:E$243,'Studies in Setup'!$Q$1)</f>
        <v>43697</v>
      </c>
      <c r="G20" s="24">
        <f>INDEX('Studies in Setup'!F2:F$243,'Studies in Setup'!$Q$1)</f>
        <v>44679</v>
      </c>
      <c r="H20" s="23" t="str">
        <f>INDEX('Studies in Setup'!G2:G$243,'Studies in Setup'!$Q$1)</f>
        <v>Non-commercial portfolio</v>
      </c>
      <c r="I20" s="23" t="str">
        <f>INDEX('Studies in Setup'!I2:I$243,'Studies in Setup'!$Q$1)</f>
        <v/>
      </c>
      <c r="J20" s="23" t="str">
        <f>INDEX('Studies in Setup'!J2:J$243,'Studies in Setup'!$Q$1)</f>
        <v/>
      </c>
      <c r="K20" s="25">
        <f ca="1">INDEX('Studies in Setup'!M2:M$243,'Studies in Setup'!$Q$1)</f>
        <v>1299</v>
      </c>
    </row>
    <row r="21" spans="1:11" x14ac:dyDescent="0.35">
      <c r="A21" s="26" t="str">
        <f>INDEX('Studies in Setup'!A3:A$243,'Studies in Setup'!$Q$1)</f>
        <v>Chantelle Rogers</v>
      </c>
      <c r="B21" s="26" t="str">
        <f>INDEX('Studies in Setup'!B3:B$243,'Studies in Setup'!$Q$1)</f>
        <v>GA19/129155</v>
      </c>
      <c r="C21" s="26" t="str">
        <f>INDEX('Studies in Setup'!H3:H$243,'Studies in Setup'!$Q$1)</f>
        <v>Tissue markers of Barrett’s oesophagus development &amp; progression</v>
      </c>
      <c r="D21" s="26" t="str">
        <f>INDEX('Studies in Setup'!C3:C$243,'Studies in Setup'!$Q$1)</f>
        <v>Abdominal Medicine and Surgery</v>
      </c>
      <c r="E21" s="26" t="str">
        <f>INDEX('Studies in Setup'!D3:D$243,'Studies in Setup'!$Q$1)</f>
        <v>Project site in setup</v>
      </c>
      <c r="F21" s="27">
        <f>INDEX('Studies in Setup'!E3:E$243,'Studies in Setup'!$Q$1)</f>
        <v>43826</v>
      </c>
      <c r="G21" s="27">
        <f>INDEX('Studies in Setup'!F3:F$243,'Studies in Setup'!$Q$1)</f>
        <v>43826</v>
      </c>
      <c r="H21" s="26" t="str">
        <f>INDEX('Studies in Setup'!G3:G$243,'Studies in Setup'!$Q$1)</f>
        <v>Non-commercial portfolio</v>
      </c>
      <c r="I21" s="26" t="str">
        <f>INDEX('Studies in Setup'!I3:I$243,'Studies in Setup'!$Q$1)</f>
        <v/>
      </c>
      <c r="J21" s="26" t="str">
        <f>INDEX('Studies in Setup'!J3:J$243,'Studies in Setup'!$Q$1)</f>
        <v/>
      </c>
      <c r="K21" s="28">
        <f ca="1">INDEX('Studies in Setup'!M3:M$243,'Studies in Setup'!$Q$1)</f>
        <v>1170</v>
      </c>
    </row>
    <row r="22" spans="1:11" x14ac:dyDescent="0.35">
      <c r="A22" s="29" t="str">
        <f>INDEX('Studies in Setup'!A4:A$243,'Studies in Setup'!$Q$1)</f>
        <v>Chantelle Rogers</v>
      </c>
      <c r="B22" s="29" t="str">
        <f>INDEX('Studies in Setup'!B4:B$243,'Studies in Setup'!$Q$1)</f>
        <v>RM20/129532</v>
      </c>
      <c r="C22" s="29" t="str">
        <f>INDEX('Studies in Setup'!H4:H$243,'Studies in Setup'!$Q$1)</f>
        <v>The PIONEER Trial</v>
      </c>
      <c r="D22" s="29" t="str">
        <f>INDEX('Studies in Setup'!C4:C$243,'Studies in Setup'!$Q$1)</f>
        <v>Cardio - Respiratory</v>
      </c>
      <c r="E22" s="29" t="str">
        <f>INDEX('Studies in Setup'!D4:D$243,'Studies in Setup'!$Q$1)</f>
        <v>Project site in setup</v>
      </c>
      <c r="F22" s="30">
        <f>INDEX('Studies in Setup'!E4:E$243,'Studies in Setup'!$Q$1)</f>
        <v>43886</v>
      </c>
      <c r="G22" s="30">
        <f>INDEX('Studies in Setup'!F4:F$243,'Studies in Setup'!$Q$1)</f>
        <v>44329</v>
      </c>
      <c r="H22" s="29" t="str">
        <f>INDEX('Studies in Setup'!G4:G$243,'Studies in Setup'!$Q$1)</f>
        <v>Non-commercial portfolio</v>
      </c>
      <c r="I22" s="29" t="str">
        <f>INDEX('Studies in Setup'!I4:I$243,'Studies in Setup'!$Q$1)</f>
        <v/>
      </c>
      <c r="J22" s="29" t="str">
        <f>INDEX('Studies in Setup'!J4:J$243,'Studies in Setup'!$Q$1)</f>
        <v/>
      </c>
      <c r="K22" s="31">
        <f ca="1">INDEX('Studies in Setup'!M4:M$243,'Studies in Setup'!$Q$1)</f>
        <v>1110</v>
      </c>
    </row>
    <row r="23" spans="1:11" x14ac:dyDescent="0.35">
      <c r="A23" s="26" t="str">
        <f>INDEX('Studies in Setup'!A5:A$243,'Studies in Setup'!$Q$1)</f>
        <v>Chantelle Rogers</v>
      </c>
      <c r="B23" s="26" t="str">
        <f>INDEX('Studies in Setup'!B5:B$243,'Studies in Setup'!$Q$1)</f>
        <v>MO20/28207</v>
      </c>
      <c r="C23" s="26" t="str">
        <f>INDEX('Studies in Setup'!H5:H$243,'Studies in Setup'!$Q$1)</f>
        <v>TRACC - Tracking mutations in cell free tumour DNA to predict Relapse in Early Colorectal Cancer</v>
      </c>
      <c r="D23" s="26" t="str">
        <f>INDEX('Studies in Setup'!C5:C$243,'Studies in Setup'!$Q$1)</f>
        <v>Oncology</v>
      </c>
      <c r="E23" s="26" t="str">
        <f>INDEX('Studies in Setup'!D5:D$243,'Studies in Setup'!$Q$1)</f>
        <v>Project site in setup</v>
      </c>
      <c r="F23" s="27">
        <f>INDEX('Studies in Setup'!E5:E$243,'Studies in Setup'!$Q$1)</f>
        <v>43888</v>
      </c>
      <c r="G23" s="27">
        <f>INDEX('Studies in Setup'!F5:F$243,'Studies in Setup'!$Q$1)</f>
        <v>44197</v>
      </c>
      <c r="H23" s="26" t="str">
        <f>INDEX('Studies in Setup'!G5:G$243,'Studies in Setup'!$Q$1)</f>
        <v>Non-commercial portfolio</v>
      </c>
      <c r="I23" s="26" t="str">
        <f>INDEX('Studies in Setup'!I5:I$243,'Studies in Setup'!$Q$1)</f>
        <v/>
      </c>
      <c r="J23" s="26" t="str">
        <f>INDEX('Studies in Setup'!J5:J$243,'Studies in Setup'!$Q$1)</f>
        <v/>
      </c>
      <c r="K23" s="28">
        <f ca="1">INDEX('Studies in Setup'!M5:M$243,'Studies in Setup'!$Q$1)</f>
        <v>1108</v>
      </c>
    </row>
    <row r="24" spans="1:11" x14ac:dyDescent="0.35">
      <c r="A24" s="29" t="str">
        <f>INDEX('Studies in Setup'!A6:A$243,'Studies in Setup'!$Q$1)</f>
        <v>Chantelle Rogers</v>
      </c>
      <c r="B24" s="29" t="str">
        <f>INDEX('Studies in Setup'!B6:B$243,'Studies in Setup'!$Q$1)</f>
        <v>DT20/129877</v>
      </c>
      <c r="C24" s="29" t="str">
        <f>INDEX('Studies in Setup'!H6:H$243,'Studies in Setup'!$Q$1)</f>
        <v>Using linked dental and medical datasets to assess disease trajectory of periodontal disease and confirm the quality and validity of dental patient records for research</v>
      </c>
      <c r="D24" s="29" t="str">
        <f>INDEX('Studies in Setup'!C6:C$243,'Studies in Setup'!$Q$1)</f>
        <v>Leeds Dental Institute</v>
      </c>
      <c r="E24" s="29" t="str">
        <f>INDEX('Studies in Setup'!D6:D$243,'Studies in Setup'!$Q$1)</f>
        <v>Project site in setup</v>
      </c>
      <c r="F24" s="30">
        <f>INDEX('Studies in Setup'!E6:E$243,'Studies in Setup'!$Q$1)</f>
        <v>43985</v>
      </c>
      <c r="G24" s="30">
        <f>INDEX('Studies in Setup'!F6:F$243,'Studies in Setup'!$Q$1)</f>
        <v>44433</v>
      </c>
      <c r="H24" s="29" t="str">
        <f>INDEX('Studies in Setup'!G6:G$243,'Studies in Setup'!$Q$1)</f>
        <v>Non-commercial non-portfolio</v>
      </c>
      <c r="I24" s="29" t="str">
        <f>INDEX('Studies in Setup'!I6:I$243,'Studies in Setup'!$Q$1)</f>
        <v xml:space="preserve">5th Feb 2021 - Requested study update </v>
      </c>
      <c r="J24" s="29" t="str">
        <f>INDEX('Studies in Setup'!J6:J$243,'Studies in Setup'!$Q$1)</f>
        <v>LIP Complete - awaiting CSU Approval on OneForm</v>
      </c>
      <c r="K24" s="31">
        <f ca="1">INDEX('Studies in Setup'!M6:M$243,'Studies in Setup'!$Q$1)</f>
        <v>1011</v>
      </c>
    </row>
    <row r="25" spans="1:11" x14ac:dyDescent="0.35">
      <c r="A25" s="26" t="str">
        <f>INDEX('Studies in Setup'!A7:A$243,'Studies in Setup'!$Q$1)</f>
        <v>Chantelle Rogers</v>
      </c>
      <c r="B25" s="26" t="str">
        <f>INDEX('Studies in Setup'!B7:B$243,'Studies in Setup'!$Q$1)</f>
        <v>CO21/123671</v>
      </c>
      <c r="C25" s="26" t="str">
        <f>INDEX('Studies in Setup'!H7:H$243,'Studies in Setup'!$Q$1)</f>
        <v>OPSCC</v>
      </c>
      <c r="D25" s="26" t="str">
        <f>INDEX('Studies in Setup'!C7:C$243,'Studies in Setup'!$Q$1)</f>
        <v>Oncology</v>
      </c>
      <c r="E25" s="26" t="str">
        <f>INDEX('Studies in Setup'!D7:D$243,'Studies in Setup'!$Q$1)</f>
        <v>Project site in setup</v>
      </c>
      <c r="F25" s="27">
        <f>INDEX('Studies in Setup'!E7:E$243,'Studies in Setup'!$Q$1)</f>
        <v>44218</v>
      </c>
      <c r="G25" s="27">
        <f>INDEX('Studies in Setup'!F7:F$243,'Studies in Setup'!$Q$1)</f>
        <v>44218</v>
      </c>
      <c r="H25" s="26" t="str">
        <f>INDEX('Studies in Setup'!G7:G$243,'Studies in Setup'!$Q$1)</f>
        <v>UNASIGNED</v>
      </c>
      <c r="I25" s="26" t="str">
        <f>INDEX('Studies in Setup'!I7:I$243,'Studies in Setup'!$Q$1)</f>
        <v/>
      </c>
      <c r="J25" s="26" t="str">
        <f>INDEX('Studies in Setup'!J7:J$243,'Studies in Setup'!$Q$1)</f>
        <v>KSS Approvals</v>
      </c>
      <c r="K25" s="28">
        <f ca="1">INDEX('Studies in Setup'!M7:M$243,'Studies in Setup'!$Q$1)</f>
        <v>778</v>
      </c>
    </row>
    <row r="26" spans="1:11" x14ac:dyDescent="0.35">
      <c r="A26" s="29" t="str">
        <f>INDEX('Studies in Setup'!A8:A$243,'Studies in Setup'!$Q$1)</f>
        <v>Chantelle Rogers</v>
      </c>
      <c r="B26" s="29" t="str">
        <f>INDEX('Studies in Setup'!B8:B$243,'Studies in Setup'!$Q$1)</f>
        <v>OG21/108659</v>
      </c>
      <c r="C26" s="29" t="str">
        <f>INDEX('Studies in Setup'!H8:H$243,'Studies in Setup'!$Q$1)</f>
        <v>CSP Registry</v>
      </c>
      <c r="D26" s="29" t="str">
        <f>INDEX('Studies in Setup'!C8:C$243,'Studies in Setup'!$Q$1)</f>
        <v>Women's Hospital</v>
      </c>
      <c r="E26" s="29" t="str">
        <f>INDEX('Studies in Setup'!D8:D$243,'Studies in Setup'!$Q$1)</f>
        <v>Project site in setup</v>
      </c>
      <c r="F26" s="30">
        <f>INDEX('Studies in Setup'!E8:E$243,'Studies in Setup'!$Q$1)</f>
        <v>44323</v>
      </c>
      <c r="G26" s="30">
        <f>INDEX('Studies in Setup'!F8:F$243,'Studies in Setup'!$Q$1)</f>
        <v>44382</v>
      </c>
      <c r="H26" s="29" t="str">
        <f>INDEX('Studies in Setup'!G8:G$243,'Studies in Setup'!$Q$1)</f>
        <v>Non-commercial non-portfolio</v>
      </c>
      <c r="I26" s="29" t="str">
        <f>INDEX('Studies in Setup'!I8:I$243,'Studies in Setup'!$Q$1)</f>
        <v/>
      </c>
      <c r="J26" s="29" t="str">
        <f>INDEX('Studies in Setup'!J8:J$243,'Studies in Setup'!$Q$1)</f>
        <v>LIP Complete, awaiting approval/s</v>
      </c>
      <c r="K26" s="31">
        <f ca="1">INDEX('Studies in Setup'!M8:M$243,'Studies in Setup'!$Q$1)</f>
        <v>673</v>
      </c>
    </row>
    <row r="27" spans="1:11" x14ac:dyDescent="0.35">
      <c r="A27" s="26" t="str">
        <f>INDEX('Studies in Setup'!A9:A$243,'Studies in Setup'!$Q$1)</f>
        <v>Chantelle Rogers</v>
      </c>
      <c r="B27" s="26" t="str">
        <f>INDEX('Studies in Setup'!B9:B$243,'Studies in Setup'!$Q$1)</f>
        <v>HP21/142118</v>
      </c>
      <c r="C27" s="26" t="str">
        <f>INDEX('Studies in Setup'!H9:H$243,'Studies in Setup'!$Q$1)</f>
        <v>A pan cancer programme of tumour typing (version 1)</v>
      </c>
      <c r="D27" s="26" t="str">
        <f>INDEX('Studies in Setup'!C9:C$243,'Studies in Setup'!$Q$1)</f>
        <v>Pathology</v>
      </c>
      <c r="E27" s="26" t="str">
        <f>INDEX('Studies in Setup'!D9:D$243,'Studies in Setup'!$Q$1)</f>
        <v>Project site in setup</v>
      </c>
      <c r="F27" s="27">
        <f>INDEX('Studies in Setup'!E9:E$243,'Studies in Setup'!$Q$1)</f>
        <v>44357</v>
      </c>
      <c r="G27" s="27">
        <f>INDEX('Studies in Setup'!F9:F$243,'Studies in Setup'!$Q$1)</f>
        <v>44489</v>
      </c>
      <c r="H27" s="26" t="str">
        <f>INDEX('Studies in Setup'!G9:G$243,'Studies in Setup'!$Q$1)</f>
        <v>Non-commercial non-portfolio</v>
      </c>
      <c r="I27" s="26" t="str">
        <f>INDEX('Studies in Setup'!I9:I$243,'Studies in Setup'!$Q$1)</f>
        <v/>
      </c>
      <c r="J27" s="26" t="str">
        <f>INDEX('Studies in Setup'!J9:J$243,'Studies in Setup'!$Q$1)</f>
        <v>Acknowledgement of study sent</v>
      </c>
      <c r="K27" s="28">
        <f ca="1">INDEX('Studies in Setup'!M9:M$243,'Studies in Setup'!$Q$1)</f>
        <v>639</v>
      </c>
    </row>
    <row r="28" spans="1:11" x14ac:dyDescent="0.35">
      <c r="A28" s="29" t="str">
        <f>INDEX('Studies in Setup'!A10:A$243,'Studies in Setup'!$Q$1)</f>
        <v>Chantelle Rogers</v>
      </c>
      <c r="B28" s="29" t="str">
        <f>INDEX('Studies in Setup'!B10:B$243,'Studies in Setup'!$Q$1)</f>
        <v>ED21/126335</v>
      </c>
      <c r="C28" s="29" t="str">
        <f>INDEX('Studies in Setup'!H10:H$243,'Studies in Setup'!$Q$1)</f>
        <v>Online guided self-help for binge eating in adults with T2 diabetes</v>
      </c>
      <c r="D28" s="29" t="str">
        <f>INDEX('Studies in Setup'!C10:C$243,'Studies in Setup'!$Q$1)</f>
        <v>Emergency and Specialty Medicine</v>
      </c>
      <c r="E28" s="29" t="str">
        <f>INDEX('Studies in Setup'!D10:D$243,'Studies in Setup'!$Q$1)</f>
        <v>Project site in setup</v>
      </c>
      <c r="F28" s="30">
        <f>INDEX('Studies in Setup'!E10:E$243,'Studies in Setup'!$Q$1)</f>
        <v>44375</v>
      </c>
      <c r="G28" s="30">
        <f>INDEX('Studies in Setup'!F10:F$243,'Studies in Setup'!$Q$1)</f>
        <v>44426</v>
      </c>
      <c r="H28" s="29" t="str">
        <f>INDEX('Studies in Setup'!G10:G$243,'Studies in Setup'!$Q$1)</f>
        <v>Non-commercial portfolio</v>
      </c>
      <c r="I28" s="29" t="str">
        <f>INDEX('Studies in Setup'!I10:I$243,'Studies in Setup'!$Q$1)</f>
        <v/>
      </c>
      <c r="J28" s="29" t="str">
        <f>INDEX('Studies in Setup'!J10:J$243,'Studies in Setup'!$Q$1)</f>
        <v>Ack email forwarded to MK to send.</v>
      </c>
      <c r="K28" s="31">
        <f ca="1">INDEX('Studies in Setup'!M10:M$243,'Studies in Setup'!$Q$1)</f>
        <v>621</v>
      </c>
    </row>
    <row r="29" spans="1:11" x14ac:dyDescent="0.35">
      <c r="A29" s="26" t="str">
        <f>INDEX('Studies in Setup'!A11:A$243,'Studies in Setup'!$Q$1)</f>
        <v>Chantelle Rogers</v>
      </c>
      <c r="B29" s="26" t="str">
        <f>INDEX('Studies in Setup'!B11:B$243,'Studies in Setup'!$Q$1)</f>
        <v>ED21/142464</v>
      </c>
      <c r="C29" s="26" t="str">
        <f>INDEX('Studies in Setup'!H11:H$243,'Studies in Setup'!$Q$1)</f>
        <v>WAYLIVRA Post-Authorisation Safety Study (PASS) and Product Registry</v>
      </c>
      <c r="D29" s="26" t="str">
        <f>INDEX('Studies in Setup'!C11:C$243,'Studies in Setup'!$Q$1)</f>
        <v>Emergency and Specialty Medicine</v>
      </c>
      <c r="E29" s="26" t="str">
        <f>INDEX('Studies in Setup'!D11:D$243,'Studies in Setup'!$Q$1)</f>
        <v>Project site in setup</v>
      </c>
      <c r="F29" s="27">
        <f>INDEX('Studies in Setup'!E11:E$243,'Studies in Setup'!$Q$1)</f>
        <v>44376</v>
      </c>
      <c r="G29" s="27">
        <f>INDEX('Studies in Setup'!F11:F$243,'Studies in Setup'!$Q$1)</f>
        <v>44376</v>
      </c>
      <c r="H29" s="26" t="str">
        <f>INDEX('Studies in Setup'!G11:G$243,'Studies in Setup'!$Q$1)</f>
        <v>UNASIGNED</v>
      </c>
      <c r="I29" s="26" t="str">
        <f>INDEX('Studies in Setup'!I11:I$243,'Studies in Setup'!$Q$1)</f>
        <v/>
      </c>
      <c r="J29" s="26" t="str">
        <f>INDEX('Studies in Setup'!J11:J$243,'Studies in Setup'!$Q$1)</f>
        <v xml:space="preserve">contract appears modified but not final from sponsor, for BB to rev once sponsor confirms final version </v>
      </c>
      <c r="K29" s="28">
        <f ca="1">INDEX('Studies in Setup'!M11:M$243,'Studies in Setup'!$Q$1)</f>
        <v>620</v>
      </c>
    </row>
    <row r="30" spans="1:11" x14ac:dyDescent="0.35">
      <c r="A30" s="29" t="str">
        <f>INDEX('Studies in Setup'!A12:A$243,'Studies in Setup'!$Q$1)</f>
        <v>Chantelle Rogers</v>
      </c>
      <c r="B30" s="29" t="str">
        <f>INDEX('Studies in Setup'!B12:B$243,'Studies in Setup'!$Q$1)</f>
        <v>ME21/143630</v>
      </c>
      <c r="C30" s="29" t="str">
        <f>INDEX('Studies in Setup'!H12:H$243,'Studies in Setup'!$Q$1)</f>
        <v>Patient Transport Services for people with memory problems</v>
      </c>
      <c r="D30" s="29" t="str">
        <f>INDEX('Studies in Setup'!C12:C$243,'Studies in Setup'!$Q$1)</f>
        <v>Emergency and Specialty Medicine</v>
      </c>
      <c r="E30" s="29" t="str">
        <f>INDEX('Studies in Setup'!D12:D$243,'Studies in Setup'!$Q$1)</f>
        <v>Project site in setup</v>
      </c>
      <c r="F30" s="30">
        <f>INDEX('Studies in Setup'!E12:E$243,'Studies in Setup'!$Q$1)</f>
        <v>44387</v>
      </c>
      <c r="G30" s="30">
        <f>INDEX('Studies in Setup'!F12:F$243,'Studies in Setup'!$Q$1)</f>
        <v>44432</v>
      </c>
      <c r="H30" s="29" t="str">
        <f>INDEX('Studies in Setup'!G12:G$243,'Studies in Setup'!$Q$1)</f>
        <v>Non-commercial non-portfolio</v>
      </c>
      <c r="I30" s="29" t="str">
        <f>INDEX('Studies in Setup'!I12:I$243,'Studies in Setup'!$Q$1)</f>
        <v>PhD project</v>
      </c>
      <c r="J30" s="29" t="str">
        <f>INDEX('Studies in Setup'!J12:J$243,'Studies in Setup'!$Q$1)</f>
        <v>SA registered, MK to send ACK email and conduct QC</v>
      </c>
      <c r="K30" s="31">
        <f ca="1">INDEX('Studies in Setup'!M12:M$243,'Studies in Setup'!$Q$1)</f>
        <v>609</v>
      </c>
    </row>
    <row r="31" spans="1:11" x14ac:dyDescent="0.35">
      <c r="A31" s="26" t="str">
        <f>INDEX('Studies in Setup'!A13:A$243,'Studies in Setup'!$Q$1)</f>
        <v>Chantelle Rogers</v>
      </c>
      <c r="B31" s="26" t="str">
        <f>INDEX('Studies in Setup'!B13:B$243,'Studies in Setup'!$Q$1)</f>
        <v>RD21/140772</v>
      </c>
      <c r="C31" s="26" t="str">
        <f>INDEX('Studies in Setup'!H13:H$243,'Studies in Setup'!$Q$1)</f>
        <v>Real-World Evidence for qMRI in Crohn's</v>
      </c>
      <c r="D31" s="26" t="str">
        <f>INDEX('Studies in Setup'!C13:C$243,'Studies in Setup'!$Q$1)</f>
        <v>Radiology</v>
      </c>
      <c r="E31" s="26" t="str">
        <f>INDEX('Studies in Setup'!D13:D$243,'Studies in Setup'!$Q$1)</f>
        <v>Project site in setup</v>
      </c>
      <c r="F31" s="27">
        <f>INDEX('Studies in Setup'!E13:E$243,'Studies in Setup'!$Q$1)</f>
        <v>44403</v>
      </c>
      <c r="G31" s="27">
        <f>INDEX('Studies in Setup'!F13:F$243,'Studies in Setup'!$Q$1)</f>
        <v>44503</v>
      </c>
      <c r="H31" s="26" t="str">
        <f>INDEX('Studies in Setup'!G13:G$243,'Studies in Setup'!$Q$1)</f>
        <v>Non-commercial portfolio</v>
      </c>
      <c r="I31" s="26" t="str">
        <f>INDEX('Studies in Setup'!I13:I$243,'Studies in Setup'!$Q$1)</f>
        <v/>
      </c>
      <c r="J31" s="26" t="str">
        <f>INDEX('Studies in Setup'!J13:J$243,'Studies in Setup'!$Q$1)</f>
        <v>Ack email sent to Mark Harrison - waiting on  a copy of the localised OID to be used as agreement</v>
      </c>
      <c r="K31" s="28">
        <f ca="1">INDEX('Studies in Setup'!M13:M$243,'Studies in Setup'!$Q$1)</f>
        <v>593</v>
      </c>
    </row>
    <row r="32" spans="1:11" x14ac:dyDescent="0.35">
      <c r="A32" s="29" t="str">
        <f>INDEX('Studies in Setup'!A14:A$243,'Studies in Setup'!$Q$1)</f>
        <v>Chantelle Rogers</v>
      </c>
      <c r="B32" s="29" t="str">
        <f>INDEX('Studies in Setup'!B14:B$243,'Studies in Setup'!$Q$1)</f>
        <v>CO21/127216</v>
      </c>
      <c r="C32" s="29" t="str">
        <f>INDEX('Studies in Setup'!H14:H$243,'Studies in Setup'!$Q$1)</f>
        <v>Hamlet.rt : Evaluation of Machine Learning in Radiation Oncology</v>
      </c>
      <c r="D32" s="29" t="str">
        <f>INDEX('Studies in Setup'!C14:C$243,'Studies in Setup'!$Q$1)</f>
        <v>Oncology</v>
      </c>
      <c r="E32" s="29" t="str">
        <f>INDEX('Studies in Setup'!D14:D$243,'Studies in Setup'!$Q$1)</f>
        <v>Project site in setup</v>
      </c>
      <c r="F32" s="30">
        <f>INDEX('Studies in Setup'!E14:E$243,'Studies in Setup'!$Q$1)</f>
        <v>44404</v>
      </c>
      <c r="G32" s="30">
        <f>INDEX('Studies in Setup'!F14:F$243,'Studies in Setup'!$Q$1)</f>
        <v>44518</v>
      </c>
      <c r="H32" s="29" t="str">
        <f>INDEX('Studies in Setup'!G14:G$243,'Studies in Setup'!$Q$1)</f>
        <v>Non-commercial portfolio</v>
      </c>
      <c r="I32" s="29" t="str">
        <f>INDEX('Studies in Setup'!I14:I$243,'Studies in Setup'!$Q$1)</f>
        <v/>
      </c>
      <c r="J32" s="29" t="str">
        <f>INDEX('Studies in Setup'!J14:J$243,'Studies in Setup'!$Q$1)</f>
        <v>Ack email sent, awaiting docs for complete LIP.</v>
      </c>
      <c r="K32" s="31">
        <f ca="1">INDEX('Studies in Setup'!M14:M$243,'Studies in Setup'!$Q$1)</f>
        <v>592</v>
      </c>
    </row>
    <row r="33" spans="1:11" x14ac:dyDescent="0.35">
      <c r="A33" s="32" t="str">
        <f>INDEX('Studies in Setup'!A15:A$243,'Studies in Setup'!$Q$1)</f>
        <v>Chantelle Rogers</v>
      </c>
      <c r="B33" s="32" t="str">
        <f>INDEX('Studies in Setup'!B15:B$243,'Studies in Setup'!$Q$1)</f>
        <v>HP21/144955</v>
      </c>
      <c r="C33" s="32" t="str">
        <f>INDEX('Studies in Setup'!H15:H$243,'Studies in Setup'!$Q$1)</f>
        <v>DERMATLAS</v>
      </c>
      <c r="D33" s="32" t="str">
        <f>INDEX('Studies in Setup'!C15:C$243,'Studies in Setup'!$Q$1)</f>
        <v>Pathology</v>
      </c>
      <c r="E33" s="32" t="str">
        <f>INDEX('Studies in Setup'!D15:D$243,'Studies in Setup'!$Q$1)</f>
        <v>Project site in setup</v>
      </c>
      <c r="F33" s="33">
        <f>INDEX('Studies in Setup'!E15:E$243,'Studies in Setup'!$Q$1)</f>
        <v>44476</v>
      </c>
      <c r="G33" s="33">
        <f>INDEX('Studies in Setup'!F15:F$243,'Studies in Setup'!$Q$1)</f>
        <v>44476</v>
      </c>
      <c r="H33" s="32" t="str">
        <f>INDEX('Studies in Setup'!G15:G$243,'Studies in Setup'!$Q$1)</f>
        <v>Non-commercial non-portfolio</v>
      </c>
      <c r="I33" s="32" t="str">
        <f>INDEX('Studies in Setup'!I15:I$243,'Studies in Setup'!$Q$1)</f>
        <v/>
      </c>
      <c r="J33" s="32" t="str">
        <f>INDEX('Studies in Setup'!J15:J$243,'Studies in Setup'!$Q$1)</f>
        <v>DSS Complete as evidenced in Correspondence folder - awaiting OneForm Approvals.</v>
      </c>
      <c r="K33" s="19">
        <f ca="1">INDEX('Studies in Setup'!M15:M$243,'Studies in Setup'!$Q$1)</f>
        <v>520</v>
      </c>
    </row>
  </sheetData>
  <pageMargins left="0.7" right="0.7" top="0.75" bottom="0.75" header="0.3" footer="0.3"/>
  <drawing r:id="rId3"/>
  <legacyDrawing r:id="rId4"/>
  <mc:AlternateContent xmlns:mc="http://schemas.openxmlformats.org/markup-compatibility/2006">
    <mc:Choice Requires="x14">
      <controls>
        <mc:AlternateContent xmlns:mc="http://schemas.openxmlformats.org/markup-compatibility/2006">
          <mc:Choice Requires="x14">
            <control shapeId="4097" r:id="rId5" name="Scroll Bar 1">
              <controlPr defaultSize="0" autoPict="0">
                <anchor moveWithCells="1">
                  <from>
                    <xdr:col>11</xdr:col>
                    <xdr:colOff>38100</xdr:colOff>
                    <xdr:row>18</xdr:row>
                    <xdr:rowOff>6350</xdr:rowOff>
                  </from>
                  <to>
                    <xdr:col>11</xdr:col>
                    <xdr:colOff>228600</xdr:colOff>
                    <xdr:row>34</xdr:row>
                    <xdr:rowOff>95250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6A6F8-6371-484D-9DF5-4B9E4A87AEC5}">
  <sheetPr>
    <pageSetUpPr autoPageBreaks="0"/>
  </sheetPr>
  <dimension ref="A1:Q36"/>
  <sheetViews>
    <sheetView showGridLines="0" workbookViewId="0">
      <selection activeCell="O2" sqref="O2"/>
    </sheetView>
  </sheetViews>
  <sheetFormatPr defaultRowHeight="14.5" x14ac:dyDescent="0.35"/>
  <cols>
    <col min="1" max="1" width="10.36328125" customWidth="1"/>
    <col min="2" max="2" width="8.90625" customWidth="1"/>
    <col min="6" max="6" width="23.26953125" bestFit="1" customWidth="1"/>
    <col min="7" max="7" width="16.90625" customWidth="1"/>
    <col min="8" max="8" width="18.26953125" customWidth="1"/>
    <col min="9" max="9" width="19.90625" customWidth="1"/>
    <col min="10" max="10" width="11.90625" customWidth="1"/>
    <col min="11" max="11" width="12.08984375" bestFit="1" customWidth="1"/>
    <col min="12" max="12" width="26" bestFit="1" customWidth="1"/>
    <col min="15" max="15" width="10.7265625" customWidth="1"/>
    <col min="16" max="16" width="15.90625" bestFit="1" customWidth="1"/>
    <col min="17" max="17" width="14.54296875" bestFit="1" customWidth="1"/>
    <col min="21" max="21" width="15.90625" bestFit="1" customWidth="1"/>
    <col min="22" max="22" width="14.54296875" bestFit="1" customWidth="1"/>
  </cols>
  <sheetData>
    <row r="1" spans="11:17" ht="26.5" customHeight="1" x14ac:dyDescent="0.7">
      <c r="K1" s="9"/>
      <c r="L1" s="11" t="s">
        <v>1609</v>
      </c>
      <c r="M1" s="12"/>
    </row>
    <row r="2" spans="11:17" ht="31" x14ac:dyDescent="0.7">
      <c r="K2" s="9"/>
      <c r="L2" s="11">
        <v>351</v>
      </c>
      <c r="M2" s="12"/>
    </row>
    <row r="4" spans="11:17" x14ac:dyDescent="0.35">
      <c r="P4" s="9" t="s">
        <v>740</v>
      </c>
      <c r="Q4" s="9" t="s">
        <v>1608</v>
      </c>
    </row>
    <row r="5" spans="11:17" x14ac:dyDescent="0.35">
      <c r="P5" s="5" t="s">
        <v>1626</v>
      </c>
      <c r="Q5">
        <v>57</v>
      </c>
    </row>
    <row r="6" spans="11:17" x14ac:dyDescent="0.35">
      <c r="P6" s="5" t="s">
        <v>1623</v>
      </c>
      <c r="Q6">
        <v>55</v>
      </c>
    </row>
    <row r="7" spans="11:17" x14ac:dyDescent="0.35">
      <c r="P7" s="5" t="s">
        <v>1628</v>
      </c>
      <c r="Q7">
        <v>47</v>
      </c>
    </row>
    <row r="8" spans="11:17" x14ac:dyDescent="0.35">
      <c r="P8" s="5" t="s">
        <v>1627</v>
      </c>
      <c r="Q8">
        <v>37</v>
      </c>
    </row>
    <row r="9" spans="11:17" x14ac:dyDescent="0.35">
      <c r="P9" s="5" t="s">
        <v>1622</v>
      </c>
      <c r="Q9">
        <v>34</v>
      </c>
    </row>
    <row r="10" spans="11:17" x14ac:dyDescent="0.35">
      <c r="P10" s="5" t="s">
        <v>1620</v>
      </c>
      <c r="Q10">
        <v>29</v>
      </c>
    </row>
    <row r="11" spans="11:17" x14ac:dyDescent="0.35">
      <c r="P11" s="5" t="s">
        <v>1448</v>
      </c>
      <c r="Q11">
        <v>26</v>
      </c>
    </row>
    <row r="12" spans="11:17" x14ac:dyDescent="0.35">
      <c r="P12" s="5" t="s">
        <v>1618</v>
      </c>
      <c r="Q12">
        <v>23</v>
      </c>
    </row>
    <row r="13" spans="11:17" x14ac:dyDescent="0.35">
      <c r="P13" s="5" t="s">
        <v>1624</v>
      </c>
      <c r="Q13">
        <v>18</v>
      </c>
    </row>
    <row r="14" spans="11:17" x14ac:dyDescent="0.35">
      <c r="P14" s="5" t="s">
        <v>1625</v>
      </c>
      <c r="Q14">
        <v>10</v>
      </c>
    </row>
    <row r="15" spans="11:17" x14ac:dyDescent="0.35">
      <c r="P15" s="5" t="s">
        <v>1619</v>
      </c>
      <c r="Q15">
        <v>8</v>
      </c>
    </row>
    <row r="16" spans="11:17" x14ac:dyDescent="0.35">
      <c r="P16" s="5" t="s">
        <v>1616</v>
      </c>
      <c r="Q16">
        <v>5</v>
      </c>
    </row>
    <row r="17" spans="1:17" x14ac:dyDescent="0.35">
      <c r="P17" s="5" t="s">
        <v>955</v>
      </c>
      <c r="Q17">
        <v>2</v>
      </c>
    </row>
    <row r="18" spans="1:17" x14ac:dyDescent="0.35">
      <c r="P18" s="13" t="s">
        <v>1595</v>
      </c>
      <c r="Q18" s="9">
        <v>351</v>
      </c>
    </row>
    <row r="25" spans="1:17" x14ac:dyDescent="0.35">
      <c r="A25" s="18" t="s">
        <v>740</v>
      </c>
      <c r="B25" s="20" t="s">
        <v>741</v>
      </c>
      <c r="C25" s="20" t="s">
        <v>742</v>
      </c>
      <c r="D25" s="20" t="s">
        <v>747</v>
      </c>
      <c r="E25" s="20" t="s">
        <v>743</v>
      </c>
      <c r="F25" s="20" t="s">
        <v>746</v>
      </c>
      <c r="G25" s="21" t="s">
        <v>744</v>
      </c>
      <c r="H25" s="21" t="s">
        <v>745</v>
      </c>
      <c r="I25" s="21" t="s">
        <v>896</v>
      </c>
      <c r="J25" s="34" t="s">
        <v>1615</v>
      </c>
      <c r="K25" s="22" t="s">
        <v>1603</v>
      </c>
    </row>
    <row r="26" spans="1:17" x14ac:dyDescent="0.35">
      <c r="A26" s="35" t="str">
        <f>INDEX('Open Studies'!A2:A$352,'Open Studies'!$M$1)</f>
        <v>Mischa Scharwz</v>
      </c>
      <c r="B26" s="23" t="str">
        <f>INDEX('Open Studies'!B2:B$352,'Open Studies'!$M$1)</f>
        <v>GS21/138277</v>
      </c>
      <c r="C26" s="23" t="str">
        <f>INDEX('Open Studies'!C2:C$352,'Open Studies'!$M$1)</f>
        <v>Abdominal Medicine and Surgery</v>
      </c>
      <c r="D26" s="23" t="str">
        <f>INDEX('Open Studies'!D2:D$352,'Open Studies'!$M$1)</f>
        <v>Feasibility of a novel nutritional supplement for surgical patients</v>
      </c>
      <c r="E26" s="23" t="str">
        <f>INDEX('Open Studies'!E2:E$352,'Open Studies'!$M$1)</f>
        <v>Open</v>
      </c>
      <c r="F26" s="23" t="str">
        <f>INDEX('Open Studies'!F2:F$352,'Open Studies'!$M$1)</f>
        <v>Academic/student</v>
      </c>
      <c r="G26" s="24">
        <f>INDEX('Open Studies'!G2:G$352,'Open Studies'!$M$1)</f>
        <v>44327</v>
      </c>
      <c r="H26" s="24">
        <f>INDEX('Open Studies'!H2:H$352,'Open Studies'!$M$1)</f>
        <v>44364</v>
      </c>
      <c r="I26" s="24">
        <f>INDEX('Open Studies'!I2:I$352,'Open Studies'!$M$1)</f>
        <v>44413</v>
      </c>
      <c r="J26" s="24">
        <f>INDEX('Open Studies'!J2:J$352,'Open Studies'!$M$1)</f>
        <v>44414</v>
      </c>
      <c r="K26" s="36">
        <f>INDEX('Open Studies'!K2:K$352,'Open Studies'!$M$1)</f>
        <v>87</v>
      </c>
    </row>
    <row r="27" spans="1:17" x14ac:dyDescent="0.35">
      <c r="A27" s="17" t="str">
        <f>INDEX('Open Studies'!A3:A$352,'Open Studies'!$M$1)</f>
        <v>Mischa Scharwz</v>
      </c>
      <c r="B27" s="37" t="str">
        <f>INDEX('Open Studies'!B3:B$352,'Open Studies'!$M$1)</f>
        <v>CD21/140095</v>
      </c>
      <c r="C27" s="37" t="str">
        <f>INDEX('Open Studies'!C3:C$352,'Open Studies'!$M$1)</f>
        <v>Cardio - Respiratory</v>
      </c>
      <c r="D27" s="37" t="str">
        <f>INDEX('Open Studies'!D3:D$352,'Open Studies'!$M$1)</f>
        <v>MRI in randomised cohorts of asymptomatic AS</v>
      </c>
      <c r="E27" s="37" t="str">
        <f>INDEX('Open Studies'!E3:E$352,'Open Studies'!$M$1)</f>
        <v>Open</v>
      </c>
      <c r="F27" s="37" t="str">
        <f>INDEX('Open Studies'!F3:F$352,'Open Studies'!$M$1)</f>
        <v>Non-commercial portfolio</v>
      </c>
      <c r="G27" s="38">
        <f>INDEX('Open Studies'!G3:G$352,'Open Studies'!$M$1)</f>
        <v>44341</v>
      </c>
      <c r="H27" s="38">
        <f>INDEX('Open Studies'!H3:H$352,'Open Studies'!$M$1)</f>
        <v>44341</v>
      </c>
      <c r="I27" s="38">
        <f>INDEX('Open Studies'!I3:I$352,'Open Studies'!$M$1)</f>
        <v>44434</v>
      </c>
      <c r="J27" s="38">
        <f>INDEX('Open Studies'!J3:J$352,'Open Studies'!$M$1)</f>
        <v>44434</v>
      </c>
      <c r="K27" s="39">
        <f>INDEX('Open Studies'!K3:K$352,'Open Studies'!$M$1)</f>
        <v>93</v>
      </c>
    </row>
    <row r="28" spans="1:17" x14ac:dyDescent="0.35">
      <c r="A28" s="40" t="str">
        <f>INDEX('Open Studies'!A4:A$352,'Open Studies'!$M$1)</f>
        <v>Mischa Scharwz</v>
      </c>
      <c r="B28" s="41" t="str">
        <f>INDEX('Open Studies'!B4:B$352,'Open Studies'!$M$1)</f>
        <v>MW21/129928</v>
      </c>
      <c r="C28" s="41" t="str">
        <f>INDEX('Open Studies'!C4:C$352,'Open Studies'!$M$1)</f>
        <v>Women's Hospital</v>
      </c>
      <c r="D28" s="41" t="str">
        <f>INDEX('Open Studies'!D4:D$352,'Open Studies'!$M$1)</f>
        <v>Giant PANDA</v>
      </c>
      <c r="E28" s="41" t="str">
        <f>INDEX('Open Studies'!E4:E$352,'Open Studies'!$M$1)</f>
        <v>Open</v>
      </c>
      <c r="F28" s="41" t="str">
        <f>INDEX('Open Studies'!F4:F$352,'Open Studies'!$M$1)</f>
        <v>Non-commercial portfolio</v>
      </c>
      <c r="G28" s="42">
        <f>INDEX('Open Studies'!G4:G$352,'Open Studies'!$M$1)</f>
        <v>44362</v>
      </c>
      <c r="H28" s="42">
        <f>INDEX('Open Studies'!H4:H$352,'Open Studies'!$M$1)</f>
        <v>44362</v>
      </c>
      <c r="I28" s="42">
        <f>INDEX('Open Studies'!I4:I$352,'Open Studies'!$M$1)</f>
        <v>44411</v>
      </c>
      <c r="J28" s="42">
        <f>INDEX('Open Studies'!J4:J$352,'Open Studies'!$M$1)</f>
        <v>44453</v>
      </c>
      <c r="K28" s="43">
        <f>INDEX('Open Studies'!K4:K$352,'Open Studies'!$M$1)</f>
        <v>91</v>
      </c>
    </row>
    <row r="29" spans="1:17" x14ac:dyDescent="0.35">
      <c r="A29" s="17" t="str">
        <f>INDEX('Open Studies'!A5:A$352,'Open Studies'!$M$1)</f>
        <v>Mischa Scharwz</v>
      </c>
      <c r="B29" s="37" t="str">
        <f>INDEX('Open Studies'!B5:B$352,'Open Studies'!$M$1)</f>
        <v>OG21/137698</v>
      </c>
      <c r="C29" s="37" t="str">
        <f>INDEX('Open Studies'!C5:C$352,'Open Studies'!$M$1)</f>
        <v>Women's Hospital</v>
      </c>
      <c r="D29" s="37" t="str">
        <f>INDEX('Open Studies'!D5:D$352,'Open Studies'!$M$1)</f>
        <v>IMPART</v>
      </c>
      <c r="E29" s="37" t="str">
        <f>INDEX('Open Studies'!E5:E$352,'Open Studies'!$M$1)</f>
        <v>Open</v>
      </c>
      <c r="F29" s="37" t="str">
        <f>INDEX('Open Studies'!F5:F$352,'Open Studies'!$M$1)</f>
        <v>Non-commercial portfolio</v>
      </c>
      <c r="G29" s="38">
        <f>INDEX('Open Studies'!G5:G$352,'Open Studies'!$M$1)</f>
        <v>44368</v>
      </c>
      <c r="H29" s="38">
        <f>INDEX('Open Studies'!H5:H$352,'Open Studies'!$M$1)</f>
        <v>44368</v>
      </c>
      <c r="I29" s="38">
        <f>INDEX('Open Studies'!I5:I$352,'Open Studies'!$M$1)</f>
        <v>44453</v>
      </c>
      <c r="J29" s="38">
        <f>INDEX('Open Studies'!J5:J$352,'Open Studies'!$M$1)</f>
        <v>44453</v>
      </c>
      <c r="K29" s="39">
        <f>INDEX('Open Studies'!K5:K$352,'Open Studies'!$M$1)</f>
        <v>85</v>
      </c>
    </row>
    <row r="30" spans="1:17" x14ac:dyDescent="0.35">
      <c r="A30" s="40" t="str">
        <f>INDEX('Open Studies'!A6:A$352,'Open Studies'!$M$1)</f>
        <v>Mischa Scharwz</v>
      </c>
      <c r="B30" s="41" t="str">
        <f>INDEX('Open Studies'!B6:B$352,'Open Studies'!$M$1)</f>
        <v>RM21/142771</v>
      </c>
      <c r="C30" s="41" t="str">
        <f>INDEX('Open Studies'!C6:C$352,'Open Studies'!$M$1)</f>
        <v>Cardio - Respiratory</v>
      </c>
      <c r="D30" s="41" t="str">
        <f>INDEX('Open Studies'!D6:D$352,'Open Studies'!$M$1)</f>
        <v>Psychological Implications of Kaftrio for patients with CF (Part 1)</v>
      </c>
      <c r="E30" s="41" t="str">
        <f>INDEX('Open Studies'!E6:E$352,'Open Studies'!$M$1)</f>
        <v>Open</v>
      </c>
      <c r="F30" s="41" t="str">
        <f>INDEX('Open Studies'!F6:F$352,'Open Studies'!$M$1)</f>
        <v>Non-commercial non-portfolio</v>
      </c>
      <c r="G30" s="42">
        <f>INDEX('Open Studies'!G6:G$352,'Open Studies'!$M$1)</f>
        <v>44379</v>
      </c>
      <c r="H30" s="42">
        <f>INDEX('Open Studies'!H6:H$352,'Open Studies'!$M$1)</f>
        <v>44379</v>
      </c>
      <c r="I30" s="42">
        <f>INDEX('Open Studies'!I6:I$352,'Open Studies'!$M$1)</f>
        <v>44412</v>
      </c>
      <c r="J30" s="42">
        <f>INDEX('Open Studies'!J6:J$352,'Open Studies'!$M$1)</f>
        <v>44412</v>
      </c>
      <c r="K30" s="43">
        <f>INDEX('Open Studies'!K6:K$352,'Open Studies'!$M$1)</f>
        <v>33</v>
      </c>
    </row>
    <row r="31" spans="1:17" x14ac:dyDescent="0.35">
      <c r="A31" s="17" t="str">
        <f>INDEX('Open Studies'!A7:A$352,'Open Studies'!$M$1)</f>
        <v>Mischa Scharwz</v>
      </c>
      <c r="B31" s="37" t="str">
        <f>INDEX('Open Studies'!B7:B$352,'Open Studies'!$M$1)</f>
        <v>CD21/142103</v>
      </c>
      <c r="C31" s="37" t="str">
        <f>INDEX('Open Studies'!C7:C$352,'Open Studies'!$M$1)</f>
        <v>Cardio - Respiratory</v>
      </c>
      <c r="D31" s="37" t="str">
        <f>INDEX('Open Studies'!D7:D$352,'Open Studies'!$M$1)</f>
        <v>EMMACE XXL</v>
      </c>
      <c r="E31" s="37" t="str">
        <f>INDEX('Open Studies'!E7:E$352,'Open Studies'!$M$1)</f>
        <v>Open</v>
      </c>
      <c r="F31" s="37" t="str">
        <f>INDEX('Open Studies'!F7:F$352,'Open Studies'!$M$1)</f>
        <v>Non-commercial portfolio</v>
      </c>
      <c r="G31" s="38">
        <f>INDEX('Open Studies'!G7:G$352,'Open Studies'!$M$1)</f>
        <v>44384</v>
      </c>
      <c r="H31" s="38">
        <f>INDEX('Open Studies'!H7:H$352,'Open Studies'!$M$1)</f>
        <v>44391</v>
      </c>
      <c r="I31" s="38">
        <f>INDEX('Open Studies'!I7:I$352,'Open Studies'!$M$1)</f>
        <v>44447</v>
      </c>
      <c r="J31" s="38">
        <f>INDEX('Open Studies'!J7:J$352,'Open Studies'!$M$1)</f>
        <v>44448</v>
      </c>
      <c r="K31" s="39">
        <f>INDEX('Open Studies'!K7:K$352,'Open Studies'!$M$1)</f>
        <v>64</v>
      </c>
    </row>
    <row r="32" spans="1:17" x14ac:dyDescent="0.35">
      <c r="A32" s="40" t="str">
        <f>INDEX('Open Studies'!A8:A$352,'Open Studies'!$M$1)</f>
        <v>Mischa Scharwz</v>
      </c>
      <c r="B32" s="41" t="str">
        <f>INDEX('Open Studies'!B8:B$352,'Open Studies'!$M$1)</f>
        <v>HM21/142003</v>
      </c>
      <c r="C32" s="41" t="str">
        <f>INDEX('Open Studies'!C8:C$352,'Open Studies'!$M$1)</f>
        <v>Oncology</v>
      </c>
      <c r="D32" s="41" t="str">
        <f>INDEX('Open Studies'!D8:D$352,'Open Studies'!$M$1)</f>
        <v>OCTAVE-DUO</v>
      </c>
      <c r="E32" s="41" t="str">
        <f>INDEX('Open Studies'!E8:E$352,'Open Studies'!$M$1)</f>
        <v>Open</v>
      </c>
      <c r="F32" s="41" t="str">
        <f>INDEX('Open Studies'!F8:F$352,'Open Studies'!$M$1)</f>
        <v>Non-commercial portfolio</v>
      </c>
      <c r="G32" s="42">
        <f>INDEX('Open Studies'!G8:G$352,'Open Studies'!$M$1)</f>
        <v>44389</v>
      </c>
      <c r="H32" s="42">
        <f>INDEX('Open Studies'!H8:H$352,'Open Studies'!$M$1)</f>
        <v>44431</v>
      </c>
      <c r="I32" s="42">
        <f>INDEX('Open Studies'!I8:I$352,'Open Studies'!$M$1)</f>
        <v>44460</v>
      </c>
      <c r="J32" s="42">
        <f>INDEX('Open Studies'!J8:J$352,'Open Studies'!$M$1)</f>
        <v>44467</v>
      </c>
      <c r="K32" s="43">
        <f>INDEX('Open Studies'!K8:K$352,'Open Studies'!$M$1)</f>
        <v>78</v>
      </c>
    </row>
    <row r="33" spans="1:11" x14ac:dyDescent="0.35">
      <c r="A33" s="17" t="str">
        <f>INDEX('Open Studies'!A9:A$352,'Open Studies'!$M$1)</f>
        <v>Mischa Scharwz</v>
      </c>
      <c r="B33" s="37" t="str">
        <f>INDEX('Open Studies'!B9:B$352,'Open Studies'!$M$1)</f>
        <v>CD22/148633</v>
      </c>
      <c r="C33" s="37" t="str">
        <f>INDEX('Open Studies'!C9:C$352,'Open Studies'!$M$1)</f>
        <v>Cardio - Respiratory</v>
      </c>
      <c r="D33" s="37" t="str">
        <f>INDEX('Open Studies'!D9:D$352,'Open Studies'!$M$1)</f>
        <v xml:space="preserve">Optimising Heart Rate for Contractility in patients with pacemaker devices </v>
      </c>
      <c r="E33" s="37" t="str">
        <f>INDEX('Open Studies'!E9:E$352,'Open Studies'!$M$1)</f>
        <v>Open</v>
      </c>
      <c r="F33" s="37" t="str">
        <f>INDEX('Open Studies'!F9:F$352,'Open Studies'!$M$1)</f>
        <v>UNASIGNED</v>
      </c>
      <c r="G33" s="38">
        <f>INDEX('Open Studies'!G9:G$352,'Open Studies'!$M$1)</f>
        <v>44631</v>
      </c>
      <c r="H33" s="38">
        <f>INDEX('Open Studies'!H9:H$352,'Open Studies'!$M$1)</f>
        <v>44631</v>
      </c>
      <c r="I33" s="38">
        <f>INDEX('Open Studies'!I9:I$352,'Open Studies'!$M$1)</f>
        <v>44721</v>
      </c>
      <c r="J33" s="38">
        <f>INDEX('Open Studies'!J9:J$352,'Open Studies'!$M$1)</f>
        <v>44721</v>
      </c>
      <c r="K33" s="39">
        <f>INDEX('Open Studies'!K9:K$352,'Open Studies'!$M$1)</f>
        <v>90</v>
      </c>
    </row>
    <row r="34" spans="1:11" x14ac:dyDescent="0.35">
      <c r="A34" s="40" t="str">
        <f>INDEX('Open Studies'!A10:A$352,'Open Studies'!$M$1)</f>
        <v>Mischa Scharwz</v>
      </c>
      <c r="B34" s="41" t="str">
        <f>INDEX('Open Studies'!B10:B$352,'Open Studies'!$M$1)</f>
        <v>ME22/148034</v>
      </c>
      <c r="C34" s="41" t="str">
        <f>INDEX('Open Studies'!C10:C$352,'Open Studies'!$M$1)</f>
        <v>Emergency and Specialty Medicine</v>
      </c>
      <c r="D34" s="41" t="str">
        <f>INDEX('Open Studies'!D10:D$352,'Open Studies'!$M$1)</f>
        <v>Identifying the barriers and enablers in the implementation of pharmacogenomic testing (PGx) for older people in secondary care</v>
      </c>
      <c r="E34" s="41" t="str">
        <f>INDEX('Open Studies'!E10:E$352,'Open Studies'!$M$1)</f>
        <v>Open</v>
      </c>
      <c r="F34" s="41" t="str">
        <f>INDEX('Open Studies'!F10:F$352,'Open Studies'!$M$1)</f>
        <v>Academic/student</v>
      </c>
      <c r="G34" s="42">
        <f>INDEX('Open Studies'!G10:G$352,'Open Studies'!$M$1)</f>
        <v>44643</v>
      </c>
      <c r="H34" s="42">
        <f>INDEX('Open Studies'!H10:H$352,'Open Studies'!$M$1)</f>
        <v>44656</v>
      </c>
      <c r="I34" s="42">
        <f>INDEX('Open Studies'!I10:I$352,'Open Studies'!$M$1)</f>
        <v>44706</v>
      </c>
      <c r="J34" s="42">
        <f>INDEX('Open Studies'!J10:J$352,'Open Studies'!$M$1)</f>
        <v>44706</v>
      </c>
      <c r="K34" s="43">
        <f>INDEX('Open Studies'!K10:K$352,'Open Studies'!$M$1)</f>
        <v>63</v>
      </c>
    </row>
    <row r="35" spans="1:11" x14ac:dyDescent="0.35">
      <c r="A35" s="17" t="str">
        <f>INDEX('Open Studies'!A11:A$352,'Open Studies'!$M$1)</f>
        <v>Mischa Scharwz</v>
      </c>
      <c r="B35" s="37" t="str">
        <f>INDEX('Open Studies'!B11:B$352,'Open Studies'!$M$1)</f>
        <v>RM22/136287</v>
      </c>
      <c r="C35" s="37" t="str">
        <f>INDEX('Open Studies'!C11:C$352,'Open Studies'!$M$1)</f>
        <v>Cardio - Respiratory</v>
      </c>
      <c r="D35" s="37" t="str">
        <f>INDEX('Open Studies'!D11:D$352,'Open Studies'!$M$1)</f>
        <v>AtOM-CF Study (Part 1)</v>
      </c>
      <c r="E35" s="37" t="str">
        <f>INDEX('Open Studies'!E11:E$352,'Open Studies'!$M$1)</f>
        <v>Open</v>
      </c>
      <c r="F35" s="37" t="str">
        <f>INDEX('Open Studies'!F11:F$352,'Open Studies'!$M$1)</f>
        <v>Non-commercial portfolio</v>
      </c>
      <c r="G35" s="38">
        <f>INDEX('Open Studies'!G11:G$352,'Open Studies'!$M$1)</f>
        <v>44692</v>
      </c>
      <c r="H35" s="38">
        <f>INDEX('Open Studies'!H11:H$352,'Open Studies'!$M$1)</f>
        <v>44700</v>
      </c>
      <c r="I35" s="38">
        <f>INDEX('Open Studies'!I11:I$352,'Open Studies'!$M$1)</f>
        <v>44718</v>
      </c>
      <c r="J35" s="38">
        <f>INDEX('Open Studies'!J11:J$352,'Open Studies'!$M$1)</f>
        <v>44718</v>
      </c>
      <c r="K35" s="39">
        <f>INDEX('Open Studies'!K11:K$352,'Open Studies'!$M$1)</f>
        <v>26</v>
      </c>
    </row>
    <row r="36" spans="1:11" x14ac:dyDescent="0.35">
      <c r="A36" s="44" t="str">
        <f>INDEX('Open Studies'!A12:A$352,'Open Studies'!$M$1)</f>
        <v>Mischa Scharwz</v>
      </c>
      <c r="B36" s="45" t="str">
        <f>INDEX('Open Studies'!B12:B$352,'Open Studies'!$M$1)</f>
        <v>CD22/148822</v>
      </c>
      <c r="C36" s="45" t="str">
        <f>INDEX('Open Studies'!C12:C$352,'Open Studies'!$M$1)</f>
        <v>Cardio - Respiratory</v>
      </c>
      <c r="D36" s="45" t="str">
        <f>INDEX('Open Studies'!D12:D$352,'Open Studies'!$M$1)</f>
        <v>Predicting pacemaker-related LVSD</v>
      </c>
      <c r="E36" s="45" t="str">
        <f>INDEX('Open Studies'!E12:E$352,'Open Studies'!$M$1)</f>
        <v>Open</v>
      </c>
      <c r="F36" s="45" t="str">
        <f>INDEX('Open Studies'!F12:F$352,'Open Studies'!$M$1)</f>
        <v>Non-commercial portfolio</v>
      </c>
      <c r="G36" s="46">
        <f>INDEX('Open Studies'!G12:G$352,'Open Studies'!$M$1)</f>
        <v>44693</v>
      </c>
      <c r="H36" s="46">
        <f>INDEX('Open Studies'!H12:H$352,'Open Studies'!$M$1)</f>
        <v>44693</v>
      </c>
      <c r="I36" s="46">
        <f>INDEX('Open Studies'!I12:I$352,'Open Studies'!$M$1)</f>
        <v>44727</v>
      </c>
      <c r="J36" s="46">
        <f>INDEX('Open Studies'!J12:J$352,'Open Studies'!$M$1)</f>
        <v>44727</v>
      </c>
      <c r="K36" s="47">
        <f>INDEX('Open Studies'!K12:K$352,'Open Studies'!$M$1)</f>
        <v>34</v>
      </c>
    </row>
  </sheetData>
  <pageMargins left="0.7" right="0.7" top="0.75" bottom="0.75" header="0.3" footer="0.3"/>
  <ignoredErrors>
    <ignoredError sqref="G27:H28 I27:J36 G29:H36" formulaRange="1"/>
  </ignoredErrors>
  <drawing r:id="rId3"/>
  <legacyDrawing r:id="rId4"/>
  <mc:AlternateContent xmlns:mc="http://schemas.openxmlformats.org/markup-compatibility/2006">
    <mc:Choice Requires="x14">
      <controls>
        <mc:AlternateContent xmlns:mc="http://schemas.openxmlformats.org/markup-compatibility/2006">
          <mc:Choice Requires="x14">
            <control shapeId="7169" r:id="rId5" name="Scroll Bar 1">
              <controlPr defaultSize="0" autoPict="0">
                <anchor moveWithCells="1">
                  <from>
                    <xdr:col>11</xdr:col>
                    <xdr:colOff>101600</xdr:colOff>
                    <xdr:row>23</xdr:row>
                    <xdr:rowOff>171450</xdr:rowOff>
                  </from>
                  <to>
                    <xdr:col>11</xdr:col>
                    <xdr:colOff>279400</xdr:colOff>
                    <xdr:row>36</xdr:row>
                    <xdr:rowOff>69850</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Studies in Setup</vt:lpstr>
      <vt:lpstr>Setup-Pivot</vt:lpstr>
      <vt:lpstr>Open Studies</vt:lpstr>
      <vt:lpstr>Open - Pivot</vt:lpstr>
      <vt:lpstr>Studies in Setup - Dashboard</vt:lpstr>
      <vt:lpstr>Open Studies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Sunil Nila</dc:creator>
  <cp:lastModifiedBy>Sunil Nila</cp:lastModifiedBy>
  <dcterms:created xsi:type="dcterms:W3CDTF">2015-06-05T18:17:20Z</dcterms:created>
  <dcterms:modified xsi:type="dcterms:W3CDTF">2023-03-11T16:09:11Z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174fdeba-7306-4f8a-9003-6cee4bc9fbd3</vt:lpwstr>
  </property>
</Properties>
</file>