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720" windowHeight="11895"/>
  </bookViews>
  <sheets>
    <sheet name="loca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5" i="1" l="1"/>
  <c r="R15" i="1"/>
  <c r="Q15" i="1"/>
  <c r="P15" i="1"/>
  <c r="O15" i="1"/>
  <c r="S14" i="1"/>
  <c r="R14" i="1"/>
  <c r="Q14" i="1"/>
  <c r="P14" i="1"/>
  <c r="O14" i="1"/>
  <c r="L15" i="1"/>
  <c r="K15" i="1"/>
  <c r="J15" i="1"/>
  <c r="I15" i="1"/>
  <c r="H15" i="1"/>
  <c r="L14" i="1"/>
  <c r="K14" i="1"/>
  <c r="J14" i="1"/>
  <c r="I14" i="1"/>
  <c r="H14" i="1"/>
  <c r="S12" i="1"/>
  <c r="R12" i="1"/>
  <c r="Q12" i="1"/>
  <c r="P12" i="1"/>
  <c r="O12" i="1"/>
  <c r="S11" i="1"/>
  <c r="R11" i="1"/>
  <c r="Q11" i="1"/>
  <c r="P11" i="1"/>
  <c r="O11" i="1"/>
  <c r="L12" i="1"/>
  <c r="K12" i="1"/>
  <c r="J12" i="1"/>
  <c r="I12" i="1"/>
  <c r="H12" i="1"/>
  <c r="L11" i="1"/>
  <c r="K11" i="1"/>
  <c r="J11" i="1"/>
  <c r="I11" i="1"/>
  <c r="H11" i="1"/>
  <c r="S9" i="1"/>
  <c r="R9" i="1"/>
  <c r="Q9" i="1"/>
  <c r="P9" i="1"/>
  <c r="O9" i="1"/>
  <c r="S8" i="1"/>
  <c r="R8" i="1"/>
  <c r="Q8" i="1"/>
  <c r="P8" i="1"/>
  <c r="O8" i="1"/>
  <c r="L9" i="1"/>
  <c r="K9" i="1"/>
  <c r="J9" i="1"/>
  <c r="I9" i="1"/>
  <c r="H9" i="1"/>
  <c r="L8" i="1"/>
  <c r="K8" i="1"/>
  <c r="J8" i="1"/>
  <c r="I8" i="1"/>
  <c r="H8" i="1"/>
  <c r="S6" i="1"/>
  <c r="R6" i="1"/>
  <c r="Q6" i="1"/>
  <c r="P6" i="1"/>
  <c r="O6" i="1"/>
  <c r="S5" i="1"/>
  <c r="R5" i="1"/>
  <c r="Q5" i="1"/>
  <c r="P5" i="1"/>
  <c r="O5" i="1"/>
  <c r="L6" i="1"/>
  <c r="K6" i="1"/>
  <c r="J6" i="1"/>
  <c r="L5" i="1"/>
  <c r="K5" i="1"/>
  <c r="J5" i="1"/>
  <c r="I6" i="1"/>
  <c r="I5" i="1"/>
  <c r="H5" i="1"/>
  <c r="H6" i="1"/>
</calcChain>
</file>

<file path=xl/sharedStrings.xml><?xml version="1.0" encoding="utf-8"?>
<sst xmlns="http://schemas.openxmlformats.org/spreadsheetml/2006/main" count="28" uniqueCount="16">
  <si>
    <t>单人房</t>
  </si>
  <si>
    <t>团号</t>
  </si>
  <si>
    <t>天数</t>
  </si>
  <si>
    <t>出发日期</t>
  </si>
  <si>
    <t>单房差</t>
  </si>
  <si>
    <t>小孩</t>
  </si>
  <si>
    <t>双人</t>
  </si>
  <si>
    <t>三人</t>
  </si>
  <si>
    <t>四人</t>
  </si>
  <si>
    <t>修要上传的价格</t>
  </si>
  <si>
    <t>ID</t>
  </si>
  <si>
    <t>卖价 (有ROUND UP的）</t>
  </si>
  <si>
    <t>底价 （没ROUNDUP的）</t>
  </si>
  <si>
    <t>单人配房</t>
  </si>
  <si>
    <t>加60节日价格</t>
  </si>
  <si>
    <t>加120节日价格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</si>
</sst>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S15" sqref="S15"/>
    </sheetView>
  </sheetViews>
  <sheetFormatPr defaultRowHeight="15" x14ac:dyDescent="0.25"/>
  <cols>
    <col min="4" max="4" width="18.42578125" bestFit="1" customWidth="1"/>
  </cols>
  <sheetData>
    <row r="1" spans="1:20" x14ac:dyDescent="0.25">
      <c r="H1" s="3"/>
      <c r="I1" s="3"/>
      <c r="J1" t="s">
        <v>9</v>
      </c>
    </row>
    <row r="2" spans="1:20" x14ac:dyDescent="0.25">
      <c r="H2" t="s">
        <v>11</v>
      </c>
      <c r="O2" t="s">
        <v>12</v>
      </c>
    </row>
    <row r="3" spans="1:20" x14ac:dyDescent="0.25">
      <c r="A3" t="s">
        <v>10</v>
      </c>
      <c r="B3" t="s">
        <v>1</v>
      </c>
      <c r="C3" t="s">
        <v>2</v>
      </c>
      <c r="D3" t="s">
        <v>3</v>
      </c>
      <c r="E3" t="s">
        <v>4</v>
      </c>
      <c r="H3" t="s">
        <v>0</v>
      </c>
      <c r="I3" t="s">
        <v>13</v>
      </c>
      <c r="J3" t="s">
        <v>6</v>
      </c>
      <c r="K3" t="s">
        <v>7</v>
      </c>
      <c r="L3" t="s">
        <v>8</v>
      </c>
      <c r="M3" t="s">
        <v>5</v>
      </c>
      <c r="O3" t="s">
        <v>0</v>
      </c>
      <c r="P3" t="s">
        <v>13</v>
      </c>
      <c r="Q3" t="s">
        <v>6</v>
      </c>
      <c r="R3" t="s">
        <v>7</v>
      </c>
      <c r="S3" t="s">
        <v>8</v>
      </c>
      <c r="T3" t="s">
        <v>5</v>
      </c>
    </row>
    <row r="4" spans="1:20" x14ac:dyDescent="0.25">
      <c r="A4">
        <v>459</v>
      </c>
      <c r="C4" s="1"/>
      <c r="G4" s="3"/>
      <c r="H4" s="2">
        <v>1488</v>
      </c>
      <c r="I4" s="2">
        <v>1343</v>
      </c>
      <c r="J4" s="3">
        <v>1078</v>
      </c>
      <c r="K4" s="3">
        <v>799</v>
      </c>
      <c r="L4" s="3">
        <v>704</v>
      </c>
      <c r="M4" s="2">
        <v>733</v>
      </c>
      <c r="N4" s="3"/>
      <c r="O4" s="2">
        <v>1081.72</v>
      </c>
      <c r="P4" s="2">
        <v>980.22</v>
      </c>
      <c r="Q4" s="2">
        <v>734.72</v>
      </c>
      <c r="R4" s="2">
        <v>556.48</v>
      </c>
      <c r="S4" s="2">
        <v>486.85</v>
      </c>
      <c r="T4" s="2">
        <v>0</v>
      </c>
    </row>
    <row r="5" spans="1:20" x14ac:dyDescent="0.25">
      <c r="A5" t="s">
        <v>14</v>
      </c>
      <c r="C5" s="1"/>
      <c r="G5" s="3"/>
      <c r="H5" s="4">
        <f>H4+60</f>
        <v>1548</v>
      </c>
      <c r="I5" s="4">
        <f>I4+60</f>
        <v>1403</v>
      </c>
      <c r="J5" s="4">
        <f>J4+30</f>
        <v>1108</v>
      </c>
      <c r="K5" s="4">
        <f>K4+20</f>
        <v>819</v>
      </c>
      <c r="L5" s="4">
        <f>L4+15</f>
        <v>719</v>
      </c>
      <c r="M5" s="4">
        <v>733</v>
      </c>
      <c r="N5" s="3"/>
      <c r="O5" s="4">
        <f>O4+40</f>
        <v>1121.72</v>
      </c>
      <c r="P5" s="4">
        <f>P4+40</f>
        <v>1020.22</v>
      </c>
      <c r="Q5" s="4">
        <f>Q4+20</f>
        <v>754.72</v>
      </c>
      <c r="R5" s="4">
        <f>R4+13.33</f>
        <v>569.81000000000006</v>
      </c>
      <c r="S5" s="4">
        <f>S4+10</f>
        <v>496.85</v>
      </c>
      <c r="T5" s="4">
        <v>0</v>
      </c>
    </row>
    <row r="6" spans="1:20" x14ac:dyDescent="0.25">
      <c r="A6" t="s">
        <v>15</v>
      </c>
      <c r="C6" s="1"/>
      <c r="G6" s="3"/>
      <c r="H6" s="4">
        <f>H4+120</f>
        <v>1608</v>
      </c>
      <c r="I6" s="4">
        <f>I4+120</f>
        <v>1463</v>
      </c>
      <c r="J6" s="4">
        <f>J4+60</f>
        <v>1138</v>
      </c>
      <c r="K6" s="4">
        <f>K4+40</f>
        <v>839</v>
      </c>
      <c r="L6" s="4">
        <f>L4+30</f>
        <v>734</v>
      </c>
      <c r="M6" s="4">
        <v>733</v>
      </c>
      <c r="N6" s="3"/>
      <c r="O6" s="4">
        <f>O4+100</f>
        <v>1181.72</v>
      </c>
      <c r="P6" s="4">
        <f>P4+100</f>
        <v>1080.22</v>
      </c>
      <c r="Q6" s="4">
        <f>Q4+50</f>
        <v>784.72</v>
      </c>
      <c r="R6" s="4">
        <f>R4+16.67</f>
        <v>573.15</v>
      </c>
      <c r="S6" s="4">
        <f>S4+25</f>
        <v>511.85</v>
      </c>
      <c r="T6" s="4">
        <v>0</v>
      </c>
    </row>
    <row r="7" spans="1:20" x14ac:dyDescent="0.25">
      <c r="A7">
        <v>289</v>
      </c>
      <c r="C7" s="1"/>
      <c r="G7" s="3"/>
      <c r="H7" s="2">
        <v>1356</v>
      </c>
      <c r="I7" s="2">
        <v>1231</v>
      </c>
      <c r="J7" s="3">
        <v>966</v>
      </c>
      <c r="K7" s="3">
        <v>724</v>
      </c>
      <c r="L7" s="3">
        <v>648</v>
      </c>
      <c r="M7" s="2">
        <v>716</v>
      </c>
      <c r="N7" s="3"/>
      <c r="O7" s="2">
        <v>989.32</v>
      </c>
      <c r="P7" s="2">
        <v>901.82</v>
      </c>
      <c r="Q7" s="2">
        <v>656.32</v>
      </c>
      <c r="R7" s="2">
        <v>504.21</v>
      </c>
      <c r="S7" s="2">
        <v>447.65</v>
      </c>
      <c r="T7" s="2">
        <v>0</v>
      </c>
    </row>
    <row r="8" spans="1:20" x14ac:dyDescent="0.25">
      <c r="A8" t="s">
        <v>14</v>
      </c>
      <c r="C8" s="1"/>
      <c r="G8" s="3"/>
      <c r="H8" s="4">
        <f>H7+60</f>
        <v>1416</v>
      </c>
      <c r="I8" s="4">
        <f>I7+60</f>
        <v>1291</v>
      </c>
      <c r="J8" s="4">
        <f>J7+30</f>
        <v>996</v>
      </c>
      <c r="K8" s="4">
        <f>K7+20</f>
        <v>744</v>
      </c>
      <c r="L8" s="4">
        <f>L7+15</f>
        <v>663</v>
      </c>
      <c r="M8" s="4">
        <v>716</v>
      </c>
      <c r="N8" s="3"/>
      <c r="O8" s="4">
        <f>O7+40</f>
        <v>1029.3200000000002</v>
      </c>
      <c r="P8" s="4">
        <f>P7+40</f>
        <v>941.82</v>
      </c>
      <c r="Q8" s="4">
        <f>Q7+20</f>
        <v>676.32</v>
      </c>
      <c r="R8" s="4">
        <f>R7+13.33</f>
        <v>517.54</v>
      </c>
      <c r="S8" s="4">
        <f>S7+10</f>
        <v>457.65</v>
      </c>
      <c r="T8" s="4">
        <v>0</v>
      </c>
    </row>
    <row r="9" spans="1:20" x14ac:dyDescent="0.25">
      <c r="A9" t="s">
        <v>15</v>
      </c>
      <c r="C9" s="1"/>
      <c r="G9" s="3"/>
      <c r="H9" s="4">
        <f>H7+120</f>
        <v>1476</v>
      </c>
      <c r="I9" s="4">
        <f>I7+120</f>
        <v>1351</v>
      </c>
      <c r="J9" s="4">
        <f>J7+60</f>
        <v>1026</v>
      </c>
      <c r="K9" s="4">
        <f>K7+40</f>
        <v>764</v>
      </c>
      <c r="L9" s="4">
        <f>L7+30</f>
        <v>678</v>
      </c>
      <c r="M9" s="4">
        <v>716</v>
      </c>
      <c r="N9" s="3"/>
      <c r="O9" s="4">
        <f>O7+100</f>
        <v>1089.3200000000002</v>
      </c>
      <c r="P9" s="4">
        <f>P7+100</f>
        <v>1001.82</v>
      </c>
      <c r="Q9" s="4">
        <f>Q7+50</f>
        <v>706.32</v>
      </c>
      <c r="R9" s="4">
        <f>R7+16.67</f>
        <v>520.88</v>
      </c>
      <c r="S9" s="4">
        <f>S7+25</f>
        <v>472.65</v>
      </c>
      <c r="T9" s="4">
        <v>0</v>
      </c>
    </row>
    <row r="10" spans="1:20" x14ac:dyDescent="0.25">
      <c r="A10">
        <v>460</v>
      </c>
      <c r="C10" s="1"/>
      <c r="G10" s="3"/>
      <c r="H10" s="2">
        <v>1356</v>
      </c>
      <c r="I10" s="2">
        <v>1231</v>
      </c>
      <c r="J10" s="3">
        <v>966</v>
      </c>
      <c r="K10" s="3">
        <v>724</v>
      </c>
      <c r="L10" s="3">
        <v>648</v>
      </c>
      <c r="M10" s="2">
        <v>716</v>
      </c>
      <c r="N10" s="3"/>
      <c r="O10" s="2">
        <v>989.32</v>
      </c>
      <c r="P10" s="2">
        <v>901.82</v>
      </c>
      <c r="Q10" s="2">
        <v>656.32</v>
      </c>
      <c r="R10" s="2">
        <v>504.21</v>
      </c>
      <c r="S10" s="2">
        <v>447.65</v>
      </c>
      <c r="T10" s="2">
        <v>0</v>
      </c>
    </row>
    <row r="11" spans="1:20" x14ac:dyDescent="0.25">
      <c r="A11" t="s">
        <v>14</v>
      </c>
      <c r="C11" s="1"/>
      <c r="G11" s="3"/>
      <c r="H11" s="4">
        <f>H10+60</f>
        <v>1416</v>
      </c>
      <c r="I11" s="4">
        <f>I10+60</f>
        <v>1291</v>
      </c>
      <c r="J11" s="4">
        <f>J10+30</f>
        <v>996</v>
      </c>
      <c r="K11" s="4">
        <f>K10+20</f>
        <v>744</v>
      </c>
      <c r="L11" s="4">
        <f>L10+15</f>
        <v>663</v>
      </c>
      <c r="M11" s="4">
        <v>716</v>
      </c>
      <c r="N11" s="3"/>
      <c r="O11" s="4">
        <f>O10+40</f>
        <v>1029.3200000000002</v>
      </c>
      <c r="P11" s="4">
        <f>P10+40</f>
        <v>941.82</v>
      </c>
      <c r="Q11" s="4">
        <f>Q10+20</f>
        <v>676.32</v>
      </c>
      <c r="R11" s="4">
        <f>R10+13.33</f>
        <v>517.54</v>
      </c>
      <c r="S11" s="4">
        <f>S10+10</f>
        <v>457.65</v>
      </c>
      <c r="T11" s="4">
        <v>0</v>
      </c>
    </row>
    <row r="12" spans="1:20" x14ac:dyDescent="0.25">
      <c r="A12" t="s">
        <v>15</v>
      </c>
      <c r="C12" s="1"/>
      <c r="G12" s="3"/>
      <c r="H12" s="4">
        <f>H10+120</f>
        <v>1476</v>
      </c>
      <c r="I12" s="4">
        <f>I10+120</f>
        <v>1351</v>
      </c>
      <c r="J12" s="4">
        <f>J10+60</f>
        <v>1026</v>
      </c>
      <c r="K12" s="4">
        <f>K10+40</f>
        <v>764</v>
      </c>
      <c r="L12" s="4">
        <f>L10+30</f>
        <v>678</v>
      </c>
      <c r="M12" s="4">
        <v>716</v>
      </c>
      <c r="N12" s="3"/>
      <c r="O12" s="4">
        <f>O10+100</f>
        <v>1089.3200000000002</v>
      </c>
      <c r="P12" s="4">
        <f>P10+100</f>
        <v>1001.82</v>
      </c>
      <c r="Q12" s="4">
        <f>Q10+50</f>
        <v>706.32</v>
      </c>
      <c r="R12" s="4">
        <f>R10+16.67</f>
        <v>520.88</v>
      </c>
      <c r="S12" s="4">
        <f>S10+25</f>
        <v>472.65</v>
      </c>
      <c r="T12" s="4">
        <v>0</v>
      </c>
    </row>
    <row r="13" spans="1:20" x14ac:dyDescent="0.25">
      <c r="A13">
        <v>487</v>
      </c>
      <c r="C13" s="1"/>
      <c r="G13" s="3"/>
      <c r="H13" s="2">
        <v>1963</v>
      </c>
      <c r="I13" s="2">
        <v>1733</v>
      </c>
      <c r="J13" s="3">
        <v>1428</v>
      </c>
      <c r="K13" s="3">
        <v>1087</v>
      </c>
      <c r="L13" s="3">
        <v>967</v>
      </c>
      <c r="M13" s="2">
        <v>1013</v>
      </c>
      <c r="N13" s="3"/>
      <c r="O13" s="2">
        <v>1386.32</v>
      </c>
      <c r="P13" s="2">
        <v>1225.32</v>
      </c>
      <c r="Q13" s="2">
        <v>939.82</v>
      </c>
      <c r="R13" s="2">
        <v>724.88</v>
      </c>
      <c r="S13" s="2">
        <v>636.42999999999995</v>
      </c>
      <c r="T13" s="2">
        <v>0</v>
      </c>
    </row>
    <row r="14" spans="1:20" x14ac:dyDescent="0.25">
      <c r="A14" t="s">
        <v>14</v>
      </c>
      <c r="C14" s="1"/>
      <c r="G14" s="3"/>
      <c r="H14" s="4">
        <f>H13+60</f>
        <v>2023</v>
      </c>
      <c r="I14" s="4">
        <f>I13+60</f>
        <v>1793</v>
      </c>
      <c r="J14" s="4">
        <f>J13+30</f>
        <v>1458</v>
      </c>
      <c r="K14" s="4">
        <f>K13+20</f>
        <v>1107</v>
      </c>
      <c r="L14" s="4">
        <f>L13+15</f>
        <v>982</v>
      </c>
      <c r="M14" s="4">
        <v>716</v>
      </c>
      <c r="N14" s="3"/>
      <c r="O14" s="4">
        <f>O13+40</f>
        <v>1426.32</v>
      </c>
      <c r="P14" s="4">
        <f>P13+40</f>
        <v>1265.32</v>
      </c>
      <c r="Q14" s="4">
        <f>Q13+20</f>
        <v>959.82</v>
      </c>
      <c r="R14" s="4">
        <f>R13+13.33</f>
        <v>738.21</v>
      </c>
      <c r="S14" s="4">
        <f>S13+10</f>
        <v>646.42999999999995</v>
      </c>
      <c r="T14" s="4">
        <v>0</v>
      </c>
    </row>
    <row r="15" spans="1:20" x14ac:dyDescent="0.25">
      <c r="A15" t="s">
        <v>15</v>
      </c>
      <c r="H15" s="4">
        <f>H13+120</f>
        <v>2083</v>
      </c>
      <c r="I15" s="4">
        <f>I13+120</f>
        <v>1853</v>
      </c>
      <c r="J15" s="4">
        <f>J13+60</f>
        <v>1488</v>
      </c>
      <c r="K15" s="4">
        <f>K13+40</f>
        <v>1127</v>
      </c>
      <c r="L15" s="4">
        <f>L13+30</f>
        <v>997</v>
      </c>
      <c r="M15" s="4">
        <v>716</v>
      </c>
      <c r="O15" s="4">
        <f>O13+100</f>
        <v>1486.32</v>
      </c>
      <c r="P15" s="4">
        <f>P13+100</f>
        <v>1325.32</v>
      </c>
      <c r="Q15" s="4">
        <f>Q13+50</f>
        <v>989.82</v>
      </c>
      <c r="R15" s="4">
        <f>R13+16.67</f>
        <v>741.55</v>
      </c>
      <c r="S15" s="4">
        <f>S13+25</f>
        <v>661.43</v>
      </c>
      <c r="T15" s="4">
        <v>0</v>
      </c>
    </row>
    <row r="16" spans="1:20" x14ac:dyDescent="0.25">
      <c r="A16" s="5"/>
      <c r="B16" s="5"/>
      <c r="C16" s="5"/>
      <c r="D16" s="5"/>
      <c r="E16" s="5"/>
      <c r="F16" s="5"/>
      <c r="H16" s="2"/>
      <c r="I16" s="2"/>
    </row>
    <row r="17" spans="1:9" x14ac:dyDescent="0.25">
      <c r="A17" s="5"/>
      <c r="B17" s="5"/>
      <c r="C17" s="5"/>
      <c r="D17" s="5"/>
      <c r="E17" s="5"/>
      <c r="F17" s="5"/>
      <c r="H17" s="2"/>
      <c r="I17" s="2"/>
    </row>
    <row r="18" spans="1:9" x14ac:dyDescent="0.25">
      <c r="A18" s="5"/>
      <c r="B18" s="5"/>
      <c r="C18" s="5"/>
      <c r="D18" s="5"/>
      <c r="E18" s="5"/>
      <c r="F18" s="5"/>
      <c r="H18" s="2"/>
      <c r="I18" s="2"/>
    </row>
    <row r="19" spans="1:9" x14ac:dyDescent="0.25">
      <c r="A19" s="5"/>
      <c r="B19" s="5"/>
      <c r="C19" s="5"/>
      <c r="D19" s="5"/>
      <c r="E19" s="5"/>
      <c r="F19" s="5"/>
      <c r="H19" s="2"/>
      <c r="I19" s="2"/>
    </row>
    <row r="20" spans="1:9" x14ac:dyDescent="0.25">
      <c r="A20" s="5"/>
      <c r="B20" s="5"/>
      <c r="C20" s="5"/>
      <c r="D20" s="5"/>
      <c r="E20" s="5"/>
      <c r="F20" s="5"/>
      <c r="H20" s="2"/>
      <c r="I20" s="2"/>
    </row>
    <row r="21" spans="1:9" x14ac:dyDescent="0.25">
      <c r="A21" s="5"/>
      <c r="B21" s="5"/>
      <c r="C21" s="5"/>
      <c r="D21" s="5"/>
      <c r="E21" s="5"/>
      <c r="F21" s="5"/>
      <c r="H21" s="2"/>
      <c r="I21" s="2"/>
    </row>
    <row r="22" spans="1:9" x14ac:dyDescent="0.25">
      <c r="A22" s="5"/>
      <c r="B22" s="5"/>
      <c r="C22" s="5"/>
      <c r="D22" s="5"/>
      <c r="E22" s="5"/>
      <c r="F22" s="5"/>
      <c r="H22" s="2"/>
      <c r="I22" s="2"/>
    </row>
    <row r="23" spans="1:9" x14ac:dyDescent="0.25">
      <c r="A23" s="5"/>
      <c r="B23" s="5"/>
      <c r="C23" s="5"/>
      <c r="D23" s="5"/>
      <c r="E23" s="5"/>
      <c r="F23" s="5"/>
      <c r="H23" s="2"/>
      <c r="I23" s="2"/>
    </row>
    <row r="24" spans="1:9" x14ac:dyDescent="0.25">
      <c r="H24" s="2"/>
      <c r="I2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2013-09-13T19:18:05Z</dcterms:modified>
</cp:coreProperties>
</file>