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loca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4" i="1"/>
  <c r="U5" i="1"/>
  <c r="U6" i="1"/>
  <c r="U7" i="1"/>
  <c r="U8" i="1"/>
  <c r="U9" i="1"/>
  <c r="U4" i="1"/>
  <c r="L4" i="1" l="1"/>
  <c r="L5" i="1"/>
  <c r="L6" i="1"/>
  <c r="L7" i="1"/>
  <c r="L8" i="1"/>
  <c r="G5" i="1"/>
  <c r="G6" i="1"/>
  <c r="G7" i="1"/>
  <c r="G8" i="1"/>
  <c r="G9" i="1"/>
  <c r="G4" i="1"/>
  <c r="L9" i="1"/>
  <c r="Z5" i="1" l="1"/>
  <c r="Z6" i="1"/>
  <c r="Z7" i="1"/>
  <c r="Z8" i="1"/>
  <c r="Z9" i="1"/>
  <c r="Y5" i="1"/>
  <c r="Y6" i="1"/>
  <c r="Y7" i="1"/>
  <c r="Y8" i="1"/>
  <c r="Y9" i="1"/>
  <c r="Z4" i="1"/>
  <c r="Y4" i="1"/>
  <c r="X4" i="1"/>
  <c r="Q4" i="1"/>
  <c r="W4" i="1"/>
  <c r="T5" i="1" l="1"/>
  <c r="T6" i="1"/>
  <c r="T7" i="1"/>
  <c r="T8" i="1"/>
  <c r="T9" i="1"/>
  <c r="T4" i="1"/>
  <c r="S8" i="1"/>
  <c r="S5" i="1"/>
  <c r="S6" i="1"/>
  <c r="S7" i="1"/>
  <c r="S9" i="1"/>
  <c r="S4" i="1"/>
  <c r="X5" i="1"/>
  <c r="X6" i="1"/>
  <c r="X7" i="1"/>
  <c r="X8" i="1"/>
  <c r="X9" i="1"/>
  <c r="R5" i="1"/>
  <c r="R6" i="1"/>
  <c r="R7" i="1"/>
  <c r="R8" i="1"/>
  <c r="R9" i="1"/>
  <c r="R4" i="1"/>
  <c r="W8" i="1"/>
  <c r="W5" i="1"/>
  <c r="W6" i="1"/>
  <c r="W7" i="1"/>
  <c r="W9" i="1"/>
  <c r="Q5" i="1"/>
  <c r="Q6" i="1"/>
  <c r="Q7" i="1"/>
  <c r="Q8" i="1"/>
  <c r="Q9" i="1"/>
</calcChain>
</file>

<file path=xl/sharedStrings.xml><?xml version="1.0" encoding="utf-8"?>
<sst xmlns="http://schemas.openxmlformats.org/spreadsheetml/2006/main" count="47" uniqueCount="33">
  <si>
    <t>单人房</t>
  </si>
  <si>
    <t>第一，二人</t>
  </si>
  <si>
    <t>第三人</t>
  </si>
  <si>
    <t>第四人</t>
  </si>
  <si>
    <t>团号</t>
  </si>
  <si>
    <t>天数</t>
  </si>
  <si>
    <t>单房差</t>
  </si>
  <si>
    <t>小孩</t>
  </si>
  <si>
    <t>卖价</t>
  </si>
  <si>
    <t>底价</t>
  </si>
  <si>
    <t>双人</t>
  </si>
  <si>
    <t>三人</t>
  </si>
  <si>
    <t>四人</t>
  </si>
  <si>
    <t>地接卖价</t>
  </si>
  <si>
    <t>地接底价</t>
  </si>
  <si>
    <t>修要上传的价格</t>
  </si>
  <si>
    <t>ID</t>
  </si>
  <si>
    <t>LA209-578</t>
  </si>
  <si>
    <t>SF3</t>
  </si>
  <si>
    <t>7/3, 11/28, 12/22, 12/25</t>
  </si>
  <si>
    <t>LA209-574</t>
  </si>
  <si>
    <t>GW3</t>
  </si>
  <si>
    <t>LV209-586</t>
  </si>
  <si>
    <t>GW3LV</t>
  </si>
  <si>
    <t xml:space="preserve">LA209-566
</t>
  </si>
  <si>
    <t>GC3</t>
  </si>
  <si>
    <t>LV209-587</t>
  </si>
  <si>
    <t>GC3LV</t>
  </si>
  <si>
    <t>LV209-2730</t>
  </si>
  <si>
    <t>LT3-LA</t>
  </si>
  <si>
    <t>7/3,8/31,11/28, 12/22, 12/25</t>
  </si>
  <si>
    <t>单人房差没有佣金，所以在单人房差上*1.2 作利润</t>
  </si>
  <si>
    <t>节日日期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</si>
</sst>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1" xfId="2" applyFont="1" applyBorder="1" applyAlignment="1">
      <alignment horizontal="center"/>
    </xf>
    <xf numFmtId="0" fontId="1" fillId="0" borderId="1" xfId="2" applyBorder="1" applyAlignment="1"/>
    <xf numFmtId="0" fontId="4" fillId="0" borderId="2" xfId="2" applyFont="1" applyBorder="1" applyAlignment="1">
      <alignment horizontal="center" wrapText="1"/>
    </xf>
    <xf numFmtId="0" fontId="1" fillId="0" borderId="1" xfId="2" applyFont="1" applyBorder="1"/>
    <xf numFmtId="0" fontId="4" fillId="0" borderId="2" xfId="2" applyFont="1" applyBorder="1" applyAlignment="1">
      <alignment horizontal="center" wrapText="1"/>
    </xf>
    <xf numFmtId="0" fontId="1" fillId="0" borderId="1" xfId="2" applyFont="1" applyBorder="1"/>
    <xf numFmtId="0" fontId="0" fillId="0" borderId="0" xfId="0" applyAlignment="1">
      <alignment wrapText="1"/>
    </xf>
    <xf numFmtId="0" fontId="4" fillId="0" borderId="2" xfId="2" applyFont="1" applyBorder="1" applyAlignment="1">
      <alignment horizontal="center" wrapText="1"/>
    </xf>
    <xf numFmtId="0" fontId="4" fillId="0" borderId="2" xfId="2" applyFont="1" applyBorder="1" applyAlignment="1">
      <alignment horizontal="center" wrapText="1"/>
    </xf>
    <xf numFmtId="0" fontId="1" fillId="0" borderId="1" xfId="2" applyFont="1" applyBorder="1"/>
    <xf numFmtId="0" fontId="1" fillId="0" borderId="0" xfId="2"/>
    <xf numFmtId="0" fontId="4" fillId="0" borderId="0" xfId="2" applyFont="1" applyBorder="1" applyAlignment="1">
      <alignment horizontal="center" wrapText="1"/>
    </xf>
    <xf numFmtId="0" fontId="5" fillId="0" borderId="1" xfId="2" applyFont="1" applyFill="1" applyBorder="1" applyAlignment="1">
      <alignment horizontal="center" wrapText="1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topLeftCell="A4" workbookViewId="0">
      <selection activeCell="R15" sqref="R15"/>
    </sheetView>
  </sheetViews>
  <sheetFormatPr defaultRowHeight="15"/>
  <cols>
    <col min="1" max="1" width="10.85546875" bestFit="1" customWidth="1"/>
    <col min="4" max="4" width="17.28515625" bestFit="1" customWidth="1"/>
    <col min="8" max="8" width="11.7109375" bestFit="1" customWidth="1"/>
  </cols>
  <sheetData>
    <row r="1" spans="1:27">
      <c r="F1" t="s">
        <v>31</v>
      </c>
      <c r="Q1" s="3"/>
      <c r="R1" t="s">
        <v>15</v>
      </c>
    </row>
    <row r="2" spans="1:27">
      <c r="G2" t="s">
        <v>13</v>
      </c>
      <c r="L2" t="s">
        <v>14</v>
      </c>
      <c r="Q2" t="s">
        <v>8</v>
      </c>
      <c r="W2" t="s">
        <v>9</v>
      </c>
    </row>
    <row r="3" spans="1:27">
      <c r="A3" s="6" t="s">
        <v>16</v>
      </c>
      <c r="B3" t="s">
        <v>4</v>
      </c>
      <c r="C3" t="s">
        <v>5</v>
      </c>
      <c r="D3" t="s">
        <v>32</v>
      </c>
      <c r="E3" t="s">
        <v>6</v>
      </c>
      <c r="G3" t="s">
        <v>0</v>
      </c>
      <c r="H3" t="s">
        <v>1</v>
      </c>
      <c r="I3" t="s">
        <v>2</v>
      </c>
      <c r="J3" t="s">
        <v>3</v>
      </c>
      <c r="L3" t="s">
        <v>0</v>
      </c>
      <c r="M3" t="s">
        <v>1</v>
      </c>
      <c r="N3" t="s">
        <v>2</v>
      </c>
      <c r="O3" t="s">
        <v>3</v>
      </c>
      <c r="Q3" t="s">
        <v>0</v>
      </c>
      <c r="R3" t="s">
        <v>10</v>
      </c>
      <c r="S3" t="s">
        <v>11</v>
      </c>
      <c r="T3" t="s">
        <v>12</v>
      </c>
      <c r="U3" t="s">
        <v>7</v>
      </c>
      <c r="W3" t="s">
        <v>0</v>
      </c>
      <c r="X3" t="s">
        <v>10</v>
      </c>
      <c r="Y3" t="s">
        <v>11</v>
      </c>
      <c r="Z3" t="s">
        <v>12</v>
      </c>
      <c r="AA3" t="s">
        <v>7</v>
      </c>
    </row>
    <row r="4" spans="1:27" ht="29.25">
      <c r="A4" s="7" t="s">
        <v>17</v>
      </c>
      <c r="B4" s="18" t="s">
        <v>18</v>
      </c>
      <c r="C4" s="1">
        <v>3</v>
      </c>
      <c r="D4" s="8" t="s">
        <v>19</v>
      </c>
      <c r="E4">
        <v>80</v>
      </c>
      <c r="G4" s="5">
        <f>H4+E4*1.2</f>
        <v>246</v>
      </c>
      <c r="H4" s="5">
        <v>150</v>
      </c>
      <c r="I4" s="5">
        <v>0</v>
      </c>
      <c r="J4" s="5">
        <v>105</v>
      </c>
      <c r="K4" s="5"/>
      <c r="L4" s="4">
        <f t="shared" ref="L4:L8" si="0">E4+M4</f>
        <v>215</v>
      </c>
      <c r="M4" s="4">
        <v>135</v>
      </c>
      <c r="N4" s="4">
        <v>0</v>
      </c>
      <c r="O4" s="4">
        <v>95</v>
      </c>
      <c r="P4" s="5"/>
      <c r="Q4" s="2">
        <f>G4</f>
        <v>246</v>
      </c>
      <c r="R4" s="3">
        <f>H4</f>
        <v>150</v>
      </c>
      <c r="S4" s="3">
        <f>ROUNDUP(H4*2/3,0)</f>
        <v>100</v>
      </c>
      <c r="T4" s="3">
        <f>ROUNDUP((H4*2+J4)/4,0)</f>
        <v>102</v>
      </c>
      <c r="U4" s="2">
        <f>J4</f>
        <v>105</v>
      </c>
      <c r="V4" s="5"/>
      <c r="W4" s="2">
        <f>L4</f>
        <v>215</v>
      </c>
      <c r="X4" s="2">
        <f>M4</f>
        <v>135</v>
      </c>
      <c r="Y4" s="2">
        <f>(M4*2+N4)/3</f>
        <v>90</v>
      </c>
      <c r="Z4" s="2">
        <f>(M4*2+N4+O4)/4</f>
        <v>91.25</v>
      </c>
      <c r="AA4" s="2">
        <f>O4</f>
        <v>95</v>
      </c>
    </row>
    <row r="5" spans="1:27" ht="29.25">
      <c r="A5" s="9" t="s">
        <v>20</v>
      </c>
      <c r="B5" s="19" t="s">
        <v>21</v>
      </c>
      <c r="C5" s="1">
        <v>3</v>
      </c>
      <c r="D5" s="10" t="s">
        <v>19</v>
      </c>
      <c r="E5">
        <v>80</v>
      </c>
      <c r="G5" s="5">
        <f t="shared" ref="G5:G9" si="1">H5+E5*1.2</f>
        <v>216</v>
      </c>
      <c r="H5" s="5">
        <v>120</v>
      </c>
      <c r="I5" s="5">
        <v>0</v>
      </c>
      <c r="J5" s="5">
        <v>85</v>
      </c>
      <c r="K5" s="5"/>
      <c r="L5" s="4">
        <f t="shared" si="0"/>
        <v>185</v>
      </c>
      <c r="M5" s="5">
        <v>105</v>
      </c>
      <c r="N5" s="5">
        <v>0</v>
      </c>
      <c r="O5" s="5">
        <v>75</v>
      </c>
      <c r="P5" s="5"/>
      <c r="Q5" s="2">
        <f t="shared" ref="Q5:Q9" si="2">G5</f>
        <v>216</v>
      </c>
      <c r="R5" s="3">
        <f t="shared" ref="R5:R9" si="3">H5</f>
        <v>120</v>
      </c>
      <c r="S5" s="3">
        <f t="shared" ref="S5:S9" si="4">ROUNDUP(H5*2/3,0)</f>
        <v>80</v>
      </c>
      <c r="T5" s="3">
        <f t="shared" ref="T5:T9" si="5">ROUNDUP((H5*2+J5)/4,0)</f>
        <v>82</v>
      </c>
      <c r="U5" s="2">
        <f t="shared" ref="U5:U9" si="6">J5</f>
        <v>85</v>
      </c>
      <c r="V5" s="5"/>
      <c r="W5" s="2">
        <f t="shared" ref="W5:W9" si="7">L5</f>
        <v>185</v>
      </c>
      <c r="X5" s="2">
        <f t="shared" ref="X5:X9" si="8">M5</f>
        <v>105</v>
      </c>
      <c r="Y5" s="2">
        <f t="shared" ref="Y5:Y9" si="9">(M5*2+N5)/3</f>
        <v>70</v>
      </c>
      <c r="Z5" s="2">
        <f t="shared" ref="Z5:Z9" si="10">(M5*2+N5+O5)/4</f>
        <v>71.25</v>
      </c>
      <c r="AA5" s="2">
        <f t="shared" ref="AA5:AA9" si="11">O5</f>
        <v>75</v>
      </c>
    </row>
    <row r="6" spans="1:27" ht="30" thickBot="1">
      <c r="A6" s="11" t="s">
        <v>22</v>
      </c>
      <c r="B6" s="20" t="s">
        <v>23</v>
      </c>
      <c r="C6" s="1">
        <v>3</v>
      </c>
      <c r="D6" s="13" t="s">
        <v>19</v>
      </c>
      <c r="E6">
        <v>80</v>
      </c>
      <c r="G6" s="5">
        <f t="shared" si="1"/>
        <v>216</v>
      </c>
      <c r="H6" s="5">
        <v>120</v>
      </c>
      <c r="I6" s="5">
        <v>0</v>
      </c>
      <c r="J6" s="5">
        <v>85</v>
      </c>
      <c r="K6" s="5"/>
      <c r="L6" s="4">
        <f t="shared" si="0"/>
        <v>185</v>
      </c>
      <c r="M6" s="5">
        <v>105</v>
      </c>
      <c r="N6" s="5">
        <v>0</v>
      </c>
      <c r="O6" s="5">
        <v>75</v>
      </c>
      <c r="P6" s="5"/>
      <c r="Q6" s="2">
        <f t="shared" si="2"/>
        <v>216</v>
      </c>
      <c r="R6" s="3">
        <f t="shared" si="3"/>
        <v>120</v>
      </c>
      <c r="S6" s="3">
        <f t="shared" si="4"/>
        <v>80</v>
      </c>
      <c r="T6" s="3">
        <f t="shared" si="5"/>
        <v>82</v>
      </c>
      <c r="U6" s="2">
        <f t="shared" si="6"/>
        <v>85</v>
      </c>
      <c r="V6" s="5"/>
      <c r="W6" s="2">
        <f t="shared" si="7"/>
        <v>185</v>
      </c>
      <c r="X6" s="2">
        <f t="shared" si="8"/>
        <v>105</v>
      </c>
      <c r="Y6" s="2">
        <f t="shared" si="9"/>
        <v>70</v>
      </c>
      <c r="Z6" s="2">
        <f t="shared" si="10"/>
        <v>71.25</v>
      </c>
      <c r="AA6" s="2">
        <f t="shared" si="11"/>
        <v>75</v>
      </c>
    </row>
    <row r="7" spans="1:27" ht="30">
      <c r="A7" s="12" t="s">
        <v>24</v>
      </c>
      <c r="B7" s="1" t="s">
        <v>25</v>
      </c>
      <c r="C7" s="1">
        <v>3</v>
      </c>
      <c r="D7" s="14" t="s">
        <v>19</v>
      </c>
      <c r="E7">
        <v>80</v>
      </c>
      <c r="G7" s="5">
        <f t="shared" si="1"/>
        <v>226</v>
      </c>
      <c r="H7" s="5">
        <v>130</v>
      </c>
      <c r="I7" s="5">
        <v>0</v>
      </c>
      <c r="J7" s="5">
        <v>95</v>
      </c>
      <c r="K7" s="5"/>
      <c r="L7" s="4">
        <f t="shared" si="0"/>
        <v>195</v>
      </c>
      <c r="M7" s="5">
        <v>115</v>
      </c>
      <c r="N7" s="5">
        <v>0</v>
      </c>
      <c r="O7" s="5">
        <v>85</v>
      </c>
      <c r="P7" s="5"/>
      <c r="Q7" s="2">
        <f t="shared" si="2"/>
        <v>226</v>
      </c>
      <c r="R7" s="3">
        <f t="shared" si="3"/>
        <v>130</v>
      </c>
      <c r="S7" s="3">
        <f t="shared" si="4"/>
        <v>87</v>
      </c>
      <c r="T7" s="3">
        <f t="shared" si="5"/>
        <v>89</v>
      </c>
      <c r="U7" s="2">
        <f t="shared" si="6"/>
        <v>95</v>
      </c>
      <c r="V7" s="5"/>
      <c r="W7" s="2">
        <f t="shared" si="7"/>
        <v>195</v>
      </c>
      <c r="X7" s="2">
        <f t="shared" si="8"/>
        <v>115</v>
      </c>
      <c r="Y7" s="2">
        <f t="shared" si="9"/>
        <v>76.666666666666671</v>
      </c>
      <c r="Z7" s="2">
        <f t="shared" si="10"/>
        <v>78.75</v>
      </c>
      <c r="AA7" s="2">
        <f t="shared" si="11"/>
        <v>85</v>
      </c>
    </row>
    <row r="8" spans="1:27" ht="29.25">
      <c r="A8" s="15" t="s">
        <v>26</v>
      </c>
      <c r="B8" s="1" t="s">
        <v>27</v>
      </c>
      <c r="C8" s="1">
        <v>3</v>
      </c>
      <c r="D8" s="21" t="s">
        <v>19</v>
      </c>
      <c r="E8">
        <v>80</v>
      </c>
      <c r="G8" s="5">
        <f t="shared" si="1"/>
        <v>226</v>
      </c>
      <c r="H8" s="5">
        <v>130</v>
      </c>
      <c r="I8" s="5">
        <v>0</v>
      </c>
      <c r="J8" s="5">
        <v>95</v>
      </c>
      <c r="K8" s="5"/>
      <c r="L8" s="4">
        <f t="shared" si="0"/>
        <v>195</v>
      </c>
      <c r="M8" s="5">
        <v>115</v>
      </c>
      <c r="N8" s="5">
        <v>0</v>
      </c>
      <c r="O8" s="5">
        <v>85</v>
      </c>
      <c r="P8" s="5"/>
      <c r="Q8" s="2">
        <f t="shared" si="2"/>
        <v>226</v>
      </c>
      <c r="R8" s="3">
        <f t="shared" si="3"/>
        <v>130</v>
      </c>
      <c r="S8" s="3">
        <f>ROUNDUP(H8*2/3,0)</f>
        <v>87</v>
      </c>
      <c r="T8" s="3">
        <f t="shared" si="5"/>
        <v>89</v>
      </c>
      <c r="U8" s="2">
        <f t="shared" si="6"/>
        <v>95</v>
      </c>
      <c r="V8" s="5"/>
      <c r="W8" s="2">
        <f t="shared" si="7"/>
        <v>195</v>
      </c>
      <c r="X8" s="2">
        <f t="shared" si="8"/>
        <v>115</v>
      </c>
      <c r="Y8" s="2">
        <f t="shared" si="9"/>
        <v>76.666666666666671</v>
      </c>
      <c r="Z8" s="2">
        <f t="shared" si="10"/>
        <v>78.75</v>
      </c>
      <c r="AA8" s="2">
        <f t="shared" si="11"/>
        <v>85</v>
      </c>
    </row>
    <row r="9" spans="1:27" ht="29.25">
      <c r="A9" s="16" t="s">
        <v>28</v>
      </c>
      <c r="B9" s="1" t="s">
        <v>29</v>
      </c>
      <c r="C9" s="1">
        <v>3</v>
      </c>
      <c r="D9" s="17" t="s">
        <v>30</v>
      </c>
      <c r="E9">
        <v>80</v>
      </c>
      <c r="G9" s="5">
        <f t="shared" si="1"/>
        <v>264</v>
      </c>
      <c r="H9" s="5">
        <v>168</v>
      </c>
      <c r="I9" s="5">
        <v>0</v>
      </c>
      <c r="J9" s="5">
        <v>95</v>
      </c>
      <c r="K9" s="5"/>
      <c r="L9" s="4">
        <f>E9+M9</f>
        <v>230</v>
      </c>
      <c r="M9" s="5">
        <v>150</v>
      </c>
      <c r="N9" s="5">
        <v>0</v>
      </c>
      <c r="O9" s="5">
        <v>85</v>
      </c>
      <c r="P9" s="5"/>
      <c r="Q9" s="2">
        <f t="shared" si="2"/>
        <v>264</v>
      </c>
      <c r="R9" s="3">
        <f t="shared" si="3"/>
        <v>168</v>
      </c>
      <c r="S9" s="3">
        <f t="shared" si="4"/>
        <v>112</v>
      </c>
      <c r="T9" s="3">
        <f t="shared" si="5"/>
        <v>108</v>
      </c>
      <c r="U9" s="2">
        <f t="shared" si="6"/>
        <v>95</v>
      </c>
      <c r="V9" s="5"/>
      <c r="W9" s="2">
        <f t="shared" si="7"/>
        <v>230</v>
      </c>
      <c r="X9" s="2">
        <f t="shared" si="8"/>
        <v>150</v>
      </c>
      <c r="Y9" s="2">
        <f t="shared" si="9"/>
        <v>100</v>
      </c>
      <c r="Z9" s="2">
        <f t="shared" si="10"/>
        <v>96.25</v>
      </c>
      <c r="AA9" s="2">
        <f t="shared" si="11"/>
        <v>85</v>
      </c>
    </row>
    <row r="10" spans="1:27">
      <c r="C10" s="1"/>
      <c r="L10" s="1"/>
      <c r="P10" s="5"/>
      <c r="Q10" s="4"/>
      <c r="R10" s="5"/>
      <c r="S10" s="5"/>
      <c r="T10" s="5"/>
      <c r="U10" s="4"/>
      <c r="V10" s="5"/>
      <c r="W10" s="4"/>
      <c r="X10" s="4"/>
      <c r="Y10" s="4"/>
      <c r="Z10" s="4"/>
      <c r="AA10" s="4"/>
    </row>
    <row r="11" spans="1:27">
      <c r="C11" s="1"/>
      <c r="L11" s="1"/>
      <c r="P11" s="5"/>
      <c r="Q11" s="4"/>
      <c r="R11" s="5"/>
      <c r="S11" s="5"/>
      <c r="T11" s="5"/>
      <c r="U11" s="4"/>
      <c r="V11" s="5"/>
      <c r="W11" s="4"/>
      <c r="X11" s="4"/>
      <c r="Y11" s="4"/>
      <c r="Z11" s="4"/>
      <c r="AA11" s="4"/>
    </row>
    <row r="12" spans="1:27">
      <c r="C12" s="1"/>
      <c r="L12" s="1"/>
      <c r="P12" s="5"/>
      <c r="Q12" s="4"/>
      <c r="R12" s="5"/>
      <c r="S12" s="5"/>
      <c r="T12" s="5"/>
      <c r="U12" s="4"/>
      <c r="V12" s="5"/>
      <c r="W12" s="4"/>
      <c r="X12" s="4"/>
      <c r="Y12" s="4"/>
      <c r="Z12" s="4"/>
      <c r="AA12" s="4"/>
    </row>
    <row r="13" spans="1:27">
      <c r="C13" s="1"/>
      <c r="L13" s="1"/>
      <c r="P13" s="5"/>
      <c r="Q13" s="4"/>
      <c r="R13" s="5"/>
      <c r="S13" s="5"/>
      <c r="T13" s="5"/>
      <c r="U13" s="4"/>
      <c r="V13" s="5"/>
      <c r="W13" s="4"/>
      <c r="X13" s="4"/>
      <c r="Y13" s="4"/>
      <c r="Z13" s="4"/>
      <c r="AA13" s="4"/>
    </row>
    <row r="14" spans="1:27">
      <c r="C14" s="1"/>
      <c r="L14" s="1"/>
      <c r="P14" s="5"/>
      <c r="Q14" s="4"/>
      <c r="R14" s="5"/>
      <c r="S14" s="5"/>
      <c r="T14" s="5"/>
      <c r="U14" s="4"/>
      <c r="V14" s="5"/>
      <c r="W14" s="4"/>
      <c r="X14" s="4"/>
      <c r="Y14" s="4"/>
      <c r="Z14" s="4"/>
      <c r="AA14" s="4"/>
    </row>
    <row r="16" spans="1:27">
      <c r="B16" s="22"/>
      <c r="C16" s="22"/>
      <c r="D16" s="22"/>
      <c r="E16" s="22"/>
      <c r="F16" s="22"/>
      <c r="G16" s="23"/>
      <c r="H16" s="23"/>
      <c r="I16" s="23"/>
      <c r="J16" s="23"/>
      <c r="K16" s="23"/>
    </row>
    <row r="17" spans="2:11">
      <c r="B17" s="22"/>
      <c r="C17" s="22"/>
      <c r="D17" s="22"/>
      <c r="E17" s="22"/>
      <c r="F17" s="22"/>
      <c r="G17" s="23"/>
      <c r="H17" s="23"/>
      <c r="I17" s="23"/>
      <c r="J17" s="23"/>
      <c r="K17" s="23"/>
    </row>
    <row r="18" spans="2:11">
      <c r="B18" s="22"/>
      <c r="C18" s="22"/>
      <c r="D18" s="22"/>
      <c r="E18" s="22"/>
      <c r="F18" s="22"/>
      <c r="G18" s="24"/>
      <c r="H18" s="24"/>
      <c r="I18" s="24"/>
      <c r="J18" s="24"/>
      <c r="K18" s="24"/>
    </row>
    <row r="19" spans="2:11">
      <c r="B19" s="22"/>
      <c r="C19" s="22"/>
      <c r="D19" s="22"/>
      <c r="E19" s="22"/>
      <c r="F19" s="22"/>
      <c r="G19" s="24"/>
      <c r="H19" s="24"/>
      <c r="I19" s="24"/>
      <c r="J19" s="24"/>
      <c r="K19" s="24"/>
    </row>
    <row r="20" spans="2:11">
      <c r="B20" s="22"/>
      <c r="C20" s="22"/>
      <c r="D20" s="22"/>
      <c r="E20" s="22"/>
      <c r="F20" s="22"/>
      <c r="G20" s="24"/>
      <c r="H20" s="24"/>
      <c r="I20" s="24"/>
      <c r="J20" s="24"/>
      <c r="K20" s="24"/>
    </row>
    <row r="21" spans="2:11">
      <c r="B21" s="22"/>
      <c r="C21" s="22"/>
      <c r="D21" s="22"/>
      <c r="E21" s="22"/>
      <c r="F21" s="22"/>
      <c r="G21" s="24"/>
      <c r="H21" s="24"/>
      <c r="I21" s="24"/>
      <c r="J21" s="24"/>
      <c r="K21" s="24"/>
    </row>
    <row r="22" spans="2:11">
      <c r="B22" s="22"/>
      <c r="C22" s="22"/>
      <c r="D22" s="22"/>
      <c r="E22" s="22"/>
      <c r="F22" s="22"/>
      <c r="G22" s="24"/>
      <c r="H22" s="24"/>
      <c r="I22" s="24"/>
      <c r="J22" s="24"/>
      <c r="K22" s="24"/>
    </row>
    <row r="23" spans="2:11">
      <c r="B23" s="22"/>
      <c r="C23" s="22"/>
      <c r="D23" s="22"/>
      <c r="E23" s="22"/>
      <c r="F23" s="22"/>
      <c r="G23" s="24"/>
      <c r="H23" s="24"/>
      <c r="I23" s="24"/>
      <c r="J23" s="24"/>
      <c r="K23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2013-06-07T18:21:53Z</dcterms:created>
  <dcterms:modified xsi:type="dcterms:W3CDTF">2013-06-19T01:29:01Z</dcterms:modified>
</cp:coreProperties>
</file>