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720" windowHeight="11895"/>
  </bookViews>
  <sheets>
    <sheet name="loca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3" i="1" l="1"/>
  <c r="Z15" i="1" l="1"/>
  <c r="W15" i="1"/>
  <c r="X15" i="1"/>
  <c r="Y15" i="1"/>
  <c r="AA15" i="1"/>
  <c r="T5" i="1"/>
  <c r="T6" i="1"/>
  <c r="T7" i="1"/>
  <c r="T8" i="1"/>
  <c r="T9" i="1"/>
  <c r="T10" i="1"/>
  <c r="T11" i="1"/>
  <c r="T12" i="1"/>
  <c r="T14" i="1"/>
  <c r="T15" i="1"/>
  <c r="T4" i="1"/>
  <c r="U15" i="1"/>
  <c r="S15" i="1"/>
  <c r="R15" i="1"/>
  <c r="Q15" i="1"/>
  <c r="D20" i="1"/>
  <c r="D21" i="1"/>
  <c r="D22" i="1"/>
  <c r="D23" i="1"/>
  <c r="D24" i="1"/>
  <c r="D25" i="1"/>
  <c r="D26" i="1"/>
  <c r="D27" i="1"/>
  <c r="D28" i="1"/>
  <c r="D29" i="1"/>
  <c r="D30" i="1"/>
  <c r="D19" i="1"/>
  <c r="C20" i="1"/>
  <c r="C21" i="1"/>
  <c r="C22" i="1"/>
  <c r="C23" i="1"/>
  <c r="C24" i="1"/>
  <c r="C25" i="1"/>
  <c r="C26" i="1"/>
  <c r="C27" i="1"/>
  <c r="C28" i="1"/>
  <c r="C29" i="1"/>
  <c r="C30" i="1"/>
  <c r="C19" i="1"/>
  <c r="U5" i="1" l="1"/>
  <c r="U6" i="1"/>
  <c r="U7" i="1"/>
  <c r="U8" i="1"/>
  <c r="U9" i="1"/>
  <c r="U10" i="1"/>
  <c r="U11" i="1"/>
  <c r="U12" i="1"/>
  <c r="U13" i="1"/>
  <c r="U14" i="1"/>
  <c r="U4" i="1"/>
  <c r="AA4" i="1" l="1"/>
  <c r="Z4" i="1" l="1"/>
  <c r="Y4" i="1"/>
  <c r="X4" i="1"/>
  <c r="S4" i="1"/>
  <c r="R4" i="1" l="1"/>
  <c r="S5" i="1"/>
  <c r="S6" i="1"/>
  <c r="S7" i="1"/>
  <c r="S8" i="1"/>
  <c r="S9" i="1"/>
  <c r="S10" i="1"/>
  <c r="S11" i="1"/>
  <c r="S12" i="1"/>
  <c r="S13" i="1"/>
  <c r="S14" i="1"/>
  <c r="X6" i="1" l="1"/>
  <c r="Z5" i="1" l="1"/>
  <c r="Z6" i="1"/>
  <c r="Z7" i="1"/>
  <c r="Z8" i="1"/>
  <c r="Z9" i="1"/>
  <c r="Z10" i="1"/>
  <c r="Z11" i="1"/>
  <c r="Z12" i="1"/>
  <c r="Z13" i="1"/>
  <c r="Z14" i="1"/>
  <c r="Y5" i="1"/>
  <c r="Y6" i="1"/>
  <c r="Y7" i="1"/>
  <c r="Y8" i="1"/>
  <c r="Y9" i="1"/>
  <c r="Y10" i="1"/>
  <c r="Y11" i="1"/>
  <c r="Y12" i="1"/>
  <c r="Y13" i="1"/>
  <c r="Y14" i="1"/>
  <c r="Q4" i="1"/>
  <c r="W4" i="1"/>
  <c r="AA7" i="1" l="1"/>
  <c r="AA8" i="1"/>
  <c r="X5" i="1"/>
  <c r="X7" i="1"/>
  <c r="X8" i="1"/>
  <c r="X9" i="1"/>
  <c r="X10" i="1"/>
  <c r="X11" i="1"/>
  <c r="X12" i="1"/>
  <c r="X13" i="1"/>
  <c r="X14" i="1"/>
  <c r="R5" i="1"/>
  <c r="R6" i="1"/>
  <c r="R7" i="1"/>
  <c r="R8" i="1"/>
  <c r="R9" i="1"/>
  <c r="R10" i="1"/>
  <c r="R11" i="1"/>
  <c r="R12" i="1"/>
  <c r="R13" i="1"/>
  <c r="R14" i="1"/>
  <c r="W8" i="1"/>
  <c r="AA5" i="1"/>
  <c r="AA6" i="1"/>
  <c r="AA9" i="1"/>
  <c r="AA10" i="1"/>
  <c r="AA11" i="1"/>
  <c r="AA12" i="1"/>
  <c r="AA13" i="1"/>
  <c r="AA14" i="1"/>
  <c r="W5" i="1"/>
  <c r="W6" i="1"/>
  <c r="W7" i="1"/>
  <c r="W9" i="1"/>
  <c r="W10" i="1"/>
  <c r="W11" i="1"/>
  <c r="W12" i="1"/>
  <c r="W13" i="1"/>
  <c r="W14" i="1"/>
  <c r="Q5" i="1"/>
  <c r="Q6" i="1"/>
  <c r="Q7" i="1"/>
  <c r="Q8" i="1"/>
  <c r="Q9" i="1"/>
  <c r="Q10" i="1"/>
  <c r="Q11" i="1"/>
  <c r="Q12" i="1"/>
  <c r="Q13" i="1"/>
  <c r="Q14" i="1"/>
</calcChain>
</file>

<file path=xl/sharedStrings.xml><?xml version="1.0" encoding="utf-8"?>
<sst xmlns="http://schemas.openxmlformats.org/spreadsheetml/2006/main" count="52" uniqueCount="33">
  <si>
    <t>单人房</t>
  </si>
  <si>
    <t>第一，二人</t>
  </si>
  <si>
    <t>第三人</t>
  </si>
  <si>
    <t>第四人</t>
  </si>
  <si>
    <t>团号</t>
  </si>
  <si>
    <t>天数</t>
  </si>
  <si>
    <t>出发日期</t>
  </si>
  <si>
    <t>小孩</t>
  </si>
  <si>
    <t>双人</t>
  </si>
  <si>
    <t>三人</t>
  </si>
  <si>
    <t>四人</t>
  </si>
  <si>
    <t>地接卖价</t>
  </si>
  <si>
    <t>地接底价</t>
  </si>
  <si>
    <t>修要上传的价格</t>
  </si>
  <si>
    <t>ID</t>
  </si>
  <si>
    <t>卖价 (有ROUND UP的）</t>
  </si>
  <si>
    <t>底价 （没ROUNDUP的）</t>
  </si>
  <si>
    <t>线路</t>
  </si>
  <si>
    <t>2014美国常春藤名校亲子游学之路</t>
  </si>
  <si>
    <t>2014英国伦敦课堂体验之路</t>
  </si>
  <si>
    <t>2014英国南学北游课堂体验之路</t>
  </si>
  <si>
    <t>2014英欧深度课堂体验之路</t>
  </si>
  <si>
    <t>2014澳洲悉尼课堂体验之路</t>
  </si>
  <si>
    <t>2014澳洲墨尔本课堂体验之路</t>
  </si>
  <si>
    <t>2014美国西学东游课堂体验之路</t>
  </si>
  <si>
    <t>2014美国西海岸课堂体验之路</t>
  </si>
  <si>
    <t>2014美国东学西游课堂体验之路</t>
  </si>
  <si>
    <t>2014美国哈佛大学未来领袖之路</t>
  </si>
  <si>
    <t>2014澳洲悉尼大学全真课堂体验之路</t>
  </si>
  <si>
    <t>CCTV希望之星-我要去哈佛</t>
  </si>
  <si>
    <t>2014年1月10日/13日/15日/16日/20日/2月3日/5日</t>
  </si>
  <si>
    <t>2014年1月7日/14日/21日/2月4日</t>
  </si>
  <si>
    <t>2014年2月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</si>
</sst>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￥&quot;#,##0;[Red]&quot;￥&quot;\-#,##0"/>
  </numFmts>
  <fonts count="5"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2"/>
      <color rgb="FF000000"/>
      <name val="黑体"/>
      <charset val="134"/>
    </font>
    <font>
      <b/>
      <sz val="12"/>
      <color theme="1"/>
      <name val="黑体"/>
      <charset val="134"/>
    </font>
    <font>
      <b/>
      <sz val="12"/>
      <color rgb="FFFF0000"/>
      <name val="黑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3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left" vertical="center"/>
    </xf>
    <xf numFmtId="0" fontId="4" fillId="4" borderId="0" xfId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3" fillId="0" borderId="2" xfId="1" applyNumberFormat="1" applyFont="1" applyBorder="1" applyAlignment="1">
      <alignment horizontal="left" vertical="center"/>
    </xf>
    <xf numFmtId="14" fontId="4" fillId="0" borderId="1" xfId="1" applyNumberFormat="1" applyFont="1" applyBorder="1" applyAlignment="1">
      <alignment horizontal="left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E22" sqref="E22"/>
    </sheetView>
  </sheetViews>
  <sheetFormatPr defaultRowHeight="15"/>
  <cols>
    <col min="1" max="2" width="11.42578125" bestFit="1" customWidth="1"/>
    <col min="3" max="3" width="41.42578125" bestFit="1" customWidth="1"/>
    <col min="5" max="5" width="58" bestFit="1" customWidth="1"/>
    <col min="8" max="8" width="11.7109375" bestFit="1" customWidth="1"/>
  </cols>
  <sheetData>
    <row r="1" spans="1:27">
      <c r="Q1" s="3"/>
      <c r="R1" t="s">
        <v>13</v>
      </c>
    </row>
    <row r="2" spans="1:27">
      <c r="G2" t="s">
        <v>11</v>
      </c>
      <c r="L2" t="s">
        <v>12</v>
      </c>
      <c r="Q2" t="s">
        <v>15</v>
      </c>
      <c r="W2" t="s">
        <v>16</v>
      </c>
    </row>
    <row r="3" spans="1:27">
      <c r="A3" t="s">
        <v>14</v>
      </c>
      <c r="B3" t="s">
        <v>4</v>
      </c>
      <c r="C3" t="s">
        <v>17</v>
      </c>
      <c r="D3" t="s">
        <v>5</v>
      </c>
      <c r="E3" t="s">
        <v>6</v>
      </c>
      <c r="G3" t="s">
        <v>0</v>
      </c>
      <c r="H3" t="s">
        <v>1</v>
      </c>
      <c r="I3" t="s">
        <v>2</v>
      </c>
      <c r="J3" t="s">
        <v>3</v>
      </c>
      <c r="L3" t="s">
        <v>0</v>
      </c>
      <c r="M3" t="s">
        <v>1</v>
      </c>
      <c r="N3" t="s">
        <v>2</v>
      </c>
      <c r="O3" t="s">
        <v>3</v>
      </c>
      <c r="Q3" t="s">
        <v>0</v>
      </c>
      <c r="R3" t="s">
        <v>8</v>
      </c>
      <c r="S3" t="s">
        <v>9</v>
      </c>
      <c r="T3" t="s">
        <v>10</v>
      </c>
      <c r="U3" t="s">
        <v>7</v>
      </c>
      <c r="W3" t="s">
        <v>0</v>
      </c>
      <c r="X3" t="s">
        <v>8</v>
      </c>
      <c r="Y3" t="s">
        <v>9</v>
      </c>
      <c r="Z3" t="s">
        <v>10</v>
      </c>
      <c r="AA3" t="s">
        <v>7</v>
      </c>
    </row>
    <row r="4" spans="1:27">
      <c r="B4">
        <v>1238</v>
      </c>
      <c r="C4" s="6" t="s">
        <v>18</v>
      </c>
      <c r="D4" s="1">
        <v>14</v>
      </c>
      <c r="E4" s="14" t="s">
        <v>30</v>
      </c>
      <c r="G4" s="3">
        <v>5057</v>
      </c>
      <c r="H4" s="3">
        <v>5057</v>
      </c>
      <c r="I4" s="3">
        <v>5057</v>
      </c>
      <c r="J4" s="3">
        <v>5057</v>
      </c>
      <c r="K4" s="3"/>
      <c r="L4" s="12">
        <v>4168.0129240710821</v>
      </c>
      <c r="M4" s="12">
        <v>4168.0129240710821</v>
      </c>
      <c r="N4" s="12">
        <v>4168.0129240710821</v>
      </c>
      <c r="O4" s="12">
        <v>4168.0129240710821</v>
      </c>
      <c r="P4" s="3"/>
      <c r="Q4" s="4">
        <f>G4</f>
        <v>5057</v>
      </c>
      <c r="R4" s="5">
        <f>H4</f>
        <v>5057</v>
      </c>
      <c r="S4" s="5">
        <f>ROUNDUP((H4*2+I4)/3,0)</f>
        <v>5057</v>
      </c>
      <c r="T4" s="5">
        <f>ROUNDUP((H4*2+I4+J4)/4,0)</f>
        <v>5057</v>
      </c>
      <c r="U4" s="4">
        <f>J4</f>
        <v>5057</v>
      </c>
      <c r="V4" s="3"/>
      <c r="W4" s="22">
        <f>L4</f>
        <v>4168.0129240710821</v>
      </c>
      <c r="X4" s="22">
        <f>M4</f>
        <v>4168.0129240710821</v>
      </c>
      <c r="Y4" s="22">
        <f>(M4*2+N4)/3</f>
        <v>4168.0129240710821</v>
      </c>
      <c r="Z4" s="22">
        <f>(M4*2+N4+O4)/4</f>
        <v>4168.0129240710821</v>
      </c>
      <c r="AA4" s="22">
        <f>O4</f>
        <v>4168.0129240710821</v>
      </c>
    </row>
    <row r="5" spans="1:27">
      <c r="B5">
        <v>1258</v>
      </c>
      <c r="C5" s="7" t="s">
        <v>19</v>
      </c>
      <c r="D5" s="1">
        <v>16</v>
      </c>
      <c r="E5" s="14" t="s">
        <v>31</v>
      </c>
      <c r="G5" s="3">
        <v>4362</v>
      </c>
      <c r="H5" s="3">
        <v>4362</v>
      </c>
      <c r="I5" s="3">
        <v>4362</v>
      </c>
      <c r="J5" s="3">
        <v>4362</v>
      </c>
      <c r="K5" s="3"/>
      <c r="L5" s="12">
        <v>3473.3441033925683</v>
      </c>
      <c r="M5" s="12">
        <v>3473.3441033925683</v>
      </c>
      <c r="N5" s="12">
        <v>3473.3441033925683</v>
      </c>
      <c r="O5" s="12">
        <v>3473.3441033925683</v>
      </c>
      <c r="P5" s="3"/>
      <c r="Q5" s="4">
        <f t="shared" ref="Q5:Q15" si="0">G5</f>
        <v>4362</v>
      </c>
      <c r="R5" s="5">
        <f t="shared" ref="R5:R15" si="1">H5</f>
        <v>4362</v>
      </c>
      <c r="S5" s="5">
        <f t="shared" ref="S5:S15" si="2">ROUNDUP((H5*2+I5)/3,0)</f>
        <v>4362</v>
      </c>
      <c r="T5" s="5">
        <f t="shared" ref="T5:T15" si="3">ROUNDUP((H5*2+I5+J5)/4,0)</f>
        <v>4362</v>
      </c>
      <c r="U5" s="4">
        <f t="shared" ref="U5:U15" si="4">J5</f>
        <v>4362</v>
      </c>
      <c r="V5" s="3"/>
      <c r="W5" s="22">
        <f t="shared" ref="W5:W14" si="5">L5</f>
        <v>3473.3441033925683</v>
      </c>
      <c r="X5" s="22">
        <f t="shared" ref="X5:X14" si="6">M5</f>
        <v>3473.3441033925683</v>
      </c>
      <c r="Y5" s="22">
        <f t="shared" ref="Y5:Y14" si="7">(M5*2+N5)/3</f>
        <v>3473.3441033925683</v>
      </c>
      <c r="Z5" s="22">
        <f t="shared" ref="Z5:Z14" si="8">(M5*2+N5+O5)/4</f>
        <v>3473.3441033925683</v>
      </c>
      <c r="AA5" s="22">
        <f t="shared" ref="AA5:AA14" si="9">Z5</f>
        <v>3473.3441033925683</v>
      </c>
    </row>
    <row r="6" spans="1:27">
      <c r="C6" s="8" t="s">
        <v>20</v>
      </c>
      <c r="D6" s="1">
        <v>16</v>
      </c>
      <c r="E6" s="14" t="s">
        <v>31</v>
      </c>
      <c r="G6" s="3">
        <v>4879</v>
      </c>
      <c r="H6" s="3">
        <v>4879</v>
      </c>
      <c r="I6" s="3">
        <v>4879</v>
      </c>
      <c r="J6" s="3">
        <v>4879</v>
      </c>
      <c r="K6" s="3"/>
      <c r="L6" s="12">
        <v>3828.7560581583198</v>
      </c>
      <c r="M6" s="12">
        <v>3828.7560581583198</v>
      </c>
      <c r="N6" s="12">
        <v>3828.7560581583198</v>
      </c>
      <c r="O6" s="12">
        <v>3828.7560581583198</v>
      </c>
      <c r="P6" s="3"/>
      <c r="Q6" s="4">
        <f t="shared" si="0"/>
        <v>4879</v>
      </c>
      <c r="R6" s="5">
        <f t="shared" si="1"/>
        <v>4879</v>
      </c>
      <c r="S6" s="5">
        <f t="shared" si="2"/>
        <v>4879</v>
      </c>
      <c r="T6" s="5">
        <f t="shared" si="3"/>
        <v>4879</v>
      </c>
      <c r="U6" s="4">
        <f t="shared" si="4"/>
        <v>4879</v>
      </c>
      <c r="V6" s="3"/>
      <c r="W6" s="22">
        <f t="shared" si="5"/>
        <v>3828.7560581583198</v>
      </c>
      <c r="X6" s="22">
        <f>M6</f>
        <v>3828.7560581583198</v>
      </c>
      <c r="Y6" s="22">
        <f t="shared" si="7"/>
        <v>3828.7560581583198</v>
      </c>
      <c r="Z6" s="22">
        <f t="shared" si="8"/>
        <v>3828.7560581583198</v>
      </c>
      <c r="AA6" s="22">
        <f t="shared" si="9"/>
        <v>3828.7560581583198</v>
      </c>
    </row>
    <row r="7" spans="1:27">
      <c r="B7">
        <v>1699</v>
      </c>
      <c r="C7" s="8" t="s">
        <v>21</v>
      </c>
      <c r="D7" s="1">
        <v>15</v>
      </c>
      <c r="E7" s="14" t="s">
        <v>31</v>
      </c>
      <c r="G7" s="3">
        <v>5445</v>
      </c>
      <c r="H7" s="3">
        <v>5445</v>
      </c>
      <c r="I7" s="3">
        <v>5445</v>
      </c>
      <c r="J7" s="3">
        <v>5445</v>
      </c>
      <c r="K7" s="3"/>
      <c r="L7" s="12">
        <v>4394.1841680129237</v>
      </c>
      <c r="M7" s="12">
        <v>4394.1841680129237</v>
      </c>
      <c r="N7" s="12">
        <v>4394.1841680129237</v>
      </c>
      <c r="O7" s="12">
        <v>4394.1841680129237</v>
      </c>
      <c r="P7" s="3"/>
      <c r="Q7" s="4">
        <f t="shared" si="0"/>
        <v>5445</v>
      </c>
      <c r="R7" s="5">
        <f t="shared" si="1"/>
        <v>5445</v>
      </c>
      <c r="S7" s="5">
        <f t="shared" si="2"/>
        <v>5445</v>
      </c>
      <c r="T7" s="5">
        <f t="shared" si="3"/>
        <v>5445</v>
      </c>
      <c r="U7" s="4">
        <f t="shared" si="4"/>
        <v>5445</v>
      </c>
      <c r="V7" s="3"/>
      <c r="W7" s="22">
        <f t="shared" si="5"/>
        <v>4394.1841680129237</v>
      </c>
      <c r="X7" s="22">
        <f t="shared" si="6"/>
        <v>4394.1841680129237</v>
      </c>
      <c r="Y7" s="22">
        <f t="shared" si="7"/>
        <v>4394.1841680129237</v>
      </c>
      <c r="Z7" s="22">
        <f t="shared" si="8"/>
        <v>4394.1841680129237</v>
      </c>
      <c r="AA7" s="22">
        <f t="shared" si="9"/>
        <v>4394.1841680129237</v>
      </c>
    </row>
    <row r="8" spans="1:27">
      <c r="B8">
        <v>1252</v>
      </c>
      <c r="C8" s="8" t="s">
        <v>22</v>
      </c>
      <c r="D8" s="1">
        <v>15</v>
      </c>
      <c r="E8" s="14" t="s">
        <v>30</v>
      </c>
      <c r="G8" s="3">
        <v>4556</v>
      </c>
      <c r="H8" s="3">
        <v>4556</v>
      </c>
      <c r="I8" s="3">
        <v>4556</v>
      </c>
      <c r="J8" s="3">
        <v>4556</v>
      </c>
      <c r="K8" s="3"/>
      <c r="L8" s="12">
        <v>3747.9806138933764</v>
      </c>
      <c r="M8" s="12">
        <v>3747.9806138933764</v>
      </c>
      <c r="N8" s="12">
        <v>3747.9806138933764</v>
      </c>
      <c r="O8" s="12">
        <v>3747.9806138933764</v>
      </c>
      <c r="P8" s="3"/>
      <c r="Q8" s="4">
        <f t="shared" si="0"/>
        <v>4556</v>
      </c>
      <c r="R8" s="5">
        <f t="shared" si="1"/>
        <v>4556</v>
      </c>
      <c r="S8" s="5">
        <f t="shared" si="2"/>
        <v>4556</v>
      </c>
      <c r="T8" s="5">
        <f t="shared" si="3"/>
        <v>4556</v>
      </c>
      <c r="U8" s="4">
        <f t="shared" si="4"/>
        <v>4556</v>
      </c>
      <c r="V8" s="3"/>
      <c r="W8" s="22">
        <f t="shared" si="5"/>
        <v>3747.9806138933764</v>
      </c>
      <c r="X8" s="22">
        <f t="shared" si="6"/>
        <v>3747.9806138933764</v>
      </c>
      <c r="Y8" s="22">
        <f t="shared" si="7"/>
        <v>3747.9806138933764</v>
      </c>
      <c r="Z8" s="22">
        <f t="shared" si="8"/>
        <v>3747.9806138933764</v>
      </c>
      <c r="AA8" s="22">
        <f t="shared" si="9"/>
        <v>3747.9806138933764</v>
      </c>
    </row>
    <row r="9" spans="1:27">
      <c r="C9" s="8" t="s">
        <v>23</v>
      </c>
      <c r="D9" s="1">
        <v>15</v>
      </c>
      <c r="E9" s="14" t="s">
        <v>30</v>
      </c>
      <c r="G9" s="3">
        <v>4718</v>
      </c>
      <c r="H9" s="3">
        <v>4718</v>
      </c>
      <c r="I9" s="3">
        <v>4718</v>
      </c>
      <c r="J9" s="3">
        <v>4718</v>
      </c>
      <c r="K9" s="3"/>
      <c r="L9" s="12">
        <v>3909.5315024232632</v>
      </c>
      <c r="M9" s="12">
        <v>3909.5315024232632</v>
      </c>
      <c r="N9" s="12">
        <v>3909.5315024232632</v>
      </c>
      <c r="O9" s="12">
        <v>3909.5315024232632</v>
      </c>
      <c r="P9" s="3"/>
      <c r="Q9" s="4">
        <f t="shared" si="0"/>
        <v>4718</v>
      </c>
      <c r="R9" s="5">
        <f t="shared" si="1"/>
        <v>4718</v>
      </c>
      <c r="S9" s="5">
        <f t="shared" si="2"/>
        <v>4718</v>
      </c>
      <c r="T9" s="5">
        <f t="shared" si="3"/>
        <v>4718</v>
      </c>
      <c r="U9" s="4">
        <f t="shared" si="4"/>
        <v>4718</v>
      </c>
      <c r="V9" s="3"/>
      <c r="W9" s="22">
        <f t="shared" si="5"/>
        <v>3909.5315024232632</v>
      </c>
      <c r="X9" s="22">
        <f t="shared" si="6"/>
        <v>3909.5315024232632</v>
      </c>
      <c r="Y9" s="22">
        <f t="shared" si="7"/>
        <v>3909.5315024232636</v>
      </c>
      <c r="Z9" s="22">
        <f t="shared" si="8"/>
        <v>3909.5315024232632</v>
      </c>
      <c r="AA9" s="22">
        <f t="shared" si="9"/>
        <v>3909.5315024232632</v>
      </c>
    </row>
    <row r="10" spans="1:27">
      <c r="C10" s="8" t="s">
        <v>24</v>
      </c>
      <c r="D10" s="1">
        <v>15</v>
      </c>
      <c r="E10" s="14" t="s">
        <v>30</v>
      </c>
      <c r="G10" s="3">
        <v>5267</v>
      </c>
      <c r="H10" s="3">
        <v>5267</v>
      </c>
      <c r="I10" s="3">
        <v>5267</v>
      </c>
      <c r="J10" s="3">
        <v>5267</v>
      </c>
      <c r="K10" s="3"/>
      <c r="L10" s="12">
        <v>4378.0290791599355</v>
      </c>
      <c r="M10" s="12">
        <v>4378.0290791599355</v>
      </c>
      <c r="N10" s="12">
        <v>4378.0290791599355</v>
      </c>
      <c r="O10" s="12">
        <v>4378.0290791599355</v>
      </c>
      <c r="P10" s="3"/>
      <c r="Q10" s="4">
        <f t="shared" si="0"/>
        <v>5267</v>
      </c>
      <c r="R10" s="5">
        <f t="shared" si="1"/>
        <v>5267</v>
      </c>
      <c r="S10" s="5">
        <f t="shared" si="2"/>
        <v>5267</v>
      </c>
      <c r="T10" s="5">
        <f t="shared" si="3"/>
        <v>5267</v>
      </c>
      <c r="U10" s="4">
        <f t="shared" si="4"/>
        <v>5267</v>
      </c>
      <c r="V10" s="3"/>
      <c r="W10" s="22">
        <f t="shared" si="5"/>
        <v>4378.0290791599355</v>
      </c>
      <c r="X10" s="22">
        <f t="shared" si="6"/>
        <v>4378.0290791599355</v>
      </c>
      <c r="Y10" s="22">
        <f t="shared" si="7"/>
        <v>4378.0290791599355</v>
      </c>
      <c r="Z10" s="22">
        <f t="shared" si="8"/>
        <v>4378.0290791599355</v>
      </c>
      <c r="AA10" s="22">
        <f t="shared" si="9"/>
        <v>4378.0290791599355</v>
      </c>
    </row>
    <row r="11" spans="1:27">
      <c r="B11">
        <v>1243</v>
      </c>
      <c r="C11" s="8" t="s">
        <v>25</v>
      </c>
      <c r="D11" s="1">
        <v>14</v>
      </c>
      <c r="E11" s="14" t="s">
        <v>30</v>
      </c>
      <c r="G11" s="3">
        <v>4976</v>
      </c>
      <c r="H11" s="3">
        <v>4976</v>
      </c>
      <c r="I11" s="3">
        <v>4976</v>
      </c>
      <c r="J11" s="3">
        <v>4976</v>
      </c>
      <c r="K11" s="3"/>
      <c r="L11" s="12">
        <v>4006.4620355411953</v>
      </c>
      <c r="M11" s="12">
        <v>4006.4620355411953</v>
      </c>
      <c r="N11" s="12">
        <v>4006.4620355411953</v>
      </c>
      <c r="O11" s="12">
        <v>4006.4620355411953</v>
      </c>
      <c r="P11" s="3"/>
      <c r="Q11" s="4">
        <f t="shared" si="0"/>
        <v>4976</v>
      </c>
      <c r="R11" s="5">
        <f t="shared" si="1"/>
        <v>4976</v>
      </c>
      <c r="S11" s="5">
        <f t="shared" si="2"/>
        <v>4976</v>
      </c>
      <c r="T11" s="5">
        <f t="shared" si="3"/>
        <v>4976</v>
      </c>
      <c r="U11" s="4">
        <f t="shared" si="4"/>
        <v>4976</v>
      </c>
      <c r="V11" s="3"/>
      <c r="W11" s="22">
        <f t="shared" si="5"/>
        <v>4006.4620355411953</v>
      </c>
      <c r="X11" s="22">
        <f t="shared" si="6"/>
        <v>4006.4620355411953</v>
      </c>
      <c r="Y11" s="22">
        <f t="shared" si="7"/>
        <v>4006.4620355411953</v>
      </c>
      <c r="Z11" s="22">
        <f t="shared" si="8"/>
        <v>4006.4620355411953</v>
      </c>
      <c r="AA11" s="22">
        <f t="shared" si="9"/>
        <v>4006.4620355411953</v>
      </c>
    </row>
    <row r="12" spans="1:27">
      <c r="B12">
        <v>1240</v>
      </c>
      <c r="C12" s="8" t="s">
        <v>26</v>
      </c>
      <c r="D12" s="1">
        <v>16</v>
      </c>
      <c r="E12" s="14" t="s">
        <v>30</v>
      </c>
      <c r="G12" s="3">
        <v>5590</v>
      </c>
      <c r="H12" s="3">
        <v>5590</v>
      </c>
      <c r="I12" s="3">
        <v>5590</v>
      </c>
      <c r="J12" s="3">
        <v>5590</v>
      </c>
      <c r="K12" s="3"/>
      <c r="L12" s="12">
        <v>4668.8206785137318</v>
      </c>
      <c r="M12" s="12">
        <v>4668.8206785137318</v>
      </c>
      <c r="N12" s="12">
        <v>4668.8206785137318</v>
      </c>
      <c r="O12" s="12">
        <v>4668.8206785137318</v>
      </c>
      <c r="P12" s="3"/>
      <c r="Q12" s="4">
        <f t="shared" si="0"/>
        <v>5590</v>
      </c>
      <c r="R12" s="5">
        <f t="shared" si="1"/>
        <v>5590</v>
      </c>
      <c r="S12" s="5">
        <f t="shared" si="2"/>
        <v>5590</v>
      </c>
      <c r="T12" s="5">
        <f t="shared" si="3"/>
        <v>5590</v>
      </c>
      <c r="U12" s="4">
        <f t="shared" si="4"/>
        <v>5590</v>
      </c>
      <c r="V12" s="3"/>
      <c r="W12" s="22">
        <f t="shared" si="5"/>
        <v>4668.8206785137318</v>
      </c>
      <c r="X12" s="22">
        <f t="shared" si="6"/>
        <v>4668.8206785137318</v>
      </c>
      <c r="Y12" s="22">
        <f t="shared" si="7"/>
        <v>4668.8206785137318</v>
      </c>
      <c r="Z12" s="22">
        <f t="shared" si="8"/>
        <v>4668.8206785137318</v>
      </c>
      <c r="AA12" s="22">
        <f t="shared" si="9"/>
        <v>4668.8206785137318</v>
      </c>
    </row>
    <row r="13" spans="1:27">
      <c r="B13">
        <v>2740</v>
      </c>
      <c r="C13" s="9" t="s">
        <v>27</v>
      </c>
      <c r="D13" s="1">
        <v>14</v>
      </c>
      <c r="E13" s="14" t="s">
        <v>30</v>
      </c>
      <c r="G13" s="3">
        <v>5493</v>
      </c>
      <c r="H13" s="3">
        <v>5493</v>
      </c>
      <c r="I13" s="3">
        <v>5493</v>
      </c>
      <c r="J13" s="3">
        <v>5493</v>
      </c>
      <c r="K13" s="3"/>
      <c r="L13" s="12">
        <v>4684.97576736672</v>
      </c>
      <c r="M13" s="12">
        <v>4684.97576736672</v>
      </c>
      <c r="N13" s="12">
        <v>4684.97576736672</v>
      </c>
      <c r="O13" s="12">
        <v>4684.97576736672</v>
      </c>
      <c r="P13" s="3"/>
      <c r="Q13" s="4">
        <f t="shared" si="0"/>
        <v>5493</v>
      </c>
      <c r="R13" s="5">
        <f t="shared" si="1"/>
        <v>5493</v>
      </c>
      <c r="S13" s="5">
        <f t="shared" si="2"/>
        <v>5493</v>
      </c>
      <c r="T13" s="5">
        <f>ROUNDUP((H13*2+I13+J13)/4,0)</f>
        <v>5493</v>
      </c>
      <c r="U13" s="4">
        <f t="shared" si="4"/>
        <v>5493</v>
      </c>
      <c r="V13" s="3"/>
      <c r="W13" s="22">
        <f t="shared" si="5"/>
        <v>4684.97576736672</v>
      </c>
      <c r="X13" s="22">
        <f t="shared" si="6"/>
        <v>4684.97576736672</v>
      </c>
      <c r="Y13" s="22">
        <f t="shared" si="7"/>
        <v>4684.97576736672</v>
      </c>
      <c r="Z13" s="22">
        <f t="shared" si="8"/>
        <v>4684.97576736672</v>
      </c>
      <c r="AA13" s="22">
        <f t="shared" si="9"/>
        <v>4684.97576736672</v>
      </c>
    </row>
    <row r="14" spans="1:27">
      <c r="C14" s="9" t="s">
        <v>28</v>
      </c>
      <c r="D14" s="1">
        <v>15</v>
      </c>
      <c r="E14" s="14" t="s">
        <v>30</v>
      </c>
      <c r="G14" s="3">
        <v>4605</v>
      </c>
      <c r="H14" s="3">
        <v>4605</v>
      </c>
      <c r="I14" s="3">
        <v>4605</v>
      </c>
      <c r="J14" s="3">
        <v>4605</v>
      </c>
      <c r="K14" s="3"/>
      <c r="L14" s="12">
        <v>3796.4458804523424</v>
      </c>
      <c r="M14" s="12">
        <v>3796.4458804523424</v>
      </c>
      <c r="N14" s="12">
        <v>3796.4458804523424</v>
      </c>
      <c r="O14" s="12">
        <v>3796.4458804523424</v>
      </c>
      <c r="P14" s="3"/>
      <c r="Q14" s="4">
        <f t="shared" si="0"/>
        <v>4605</v>
      </c>
      <c r="R14" s="5">
        <f t="shared" si="1"/>
        <v>4605</v>
      </c>
      <c r="S14" s="5">
        <f t="shared" si="2"/>
        <v>4605</v>
      </c>
      <c r="T14" s="5">
        <f t="shared" si="3"/>
        <v>4605</v>
      </c>
      <c r="U14" s="4">
        <f t="shared" si="4"/>
        <v>4605</v>
      </c>
      <c r="V14" s="3"/>
      <c r="W14" s="22">
        <f t="shared" si="5"/>
        <v>3796.4458804523424</v>
      </c>
      <c r="X14" s="22">
        <f t="shared" si="6"/>
        <v>3796.4458804523424</v>
      </c>
      <c r="Y14" s="22">
        <f t="shared" si="7"/>
        <v>3796.4458804523424</v>
      </c>
      <c r="Z14" s="22">
        <f t="shared" si="8"/>
        <v>3796.4458804523424</v>
      </c>
      <c r="AA14" s="22">
        <f t="shared" si="9"/>
        <v>3796.4458804523424</v>
      </c>
    </row>
    <row r="15" spans="1:27">
      <c r="C15" s="10" t="s">
        <v>29</v>
      </c>
      <c r="D15" s="1">
        <v>10</v>
      </c>
      <c r="E15" s="15" t="s">
        <v>32</v>
      </c>
      <c r="G15">
        <v>5267</v>
      </c>
      <c r="H15">
        <v>5267</v>
      </c>
      <c r="I15">
        <v>5267</v>
      </c>
      <c r="J15">
        <v>5267</v>
      </c>
      <c r="L15" s="12">
        <v>4620.3554119547653</v>
      </c>
      <c r="M15" s="12">
        <v>4620.3554119547653</v>
      </c>
      <c r="N15" s="12">
        <v>4620.3554119547653</v>
      </c>
      <c r="O15" s="12">
        <v>4620.3554119547653</v>
      </c>
      <c r="Q15" s="4">
        <f t="shared" si="0"/>
        <v>5267</v>
      </c>
      <c r="R15" s="5">
        <f t="shared" si="1"/>
        <v>5267</v>
      </c>
      <c r="S15" s="5">
        <f t="shared" si="2"/>
        <v>5267</v>
      </c>
      <c r="T15" s="5">
        <f t="shared" si="3"/>
        <v>5267</v>
      </c>
      <c r="U15" s="4">
        <f t="shared" si="4"/>
        <v>5267</v>
      </c>
      <c r="W15" s="22">
        <f t="shared" ref="W15" si="10">L15</f>
        <v>4620.3554119547653</v>
      </c>
      <c r="X15" s="22">
        <f t="shared" ref="X15" si="11">M15</f>
        <v>4620.3554119547653</v>
      </c>
      <c r="Y15" s="22">
        <f t="shared" ref="Y15" si="12">(M15*2+N15)/3</f>
        <v>4620.3554119547653</v>
      </c>
      <c r="Z15" s="22">
        <f>(M15*2+N15+O15)/4</f>
        <v>4620.3554119547653</v>
      </c>
      <c r="AA15" s="22">
        <f t="shared" ref="AA15" si="13">Z15</f>
        <v>4620.3554119547653</v>
      </c>
    </row>
    <row r="16" spans="1:27">
      <c r="C16" s="11"/>
      <c r="Q16" s="2"/>
    </row>
    <row r="17" spans="1:17">
      <c r="C17" s="11"/>
      <c r="Q17" s="2"/>
    </row>
    <row r="18" spans="1:17">
      <c r="A18" s="12"/>
      <c r="B18" s="12"/>
      <c r="C18" s="12">
        <v>6.19</v>
      </c>
      <c r="D18" s="12"/>
      <c r="E18" s="12"/>
      <c r="F18" s="12"/>
      <c r="G18" s="13"/>
      <c r="H18" s="13"/>
      <c r="I18" s="13"/>
      <c r="J18" s="13"/>
      <c r="K18" s="13"/>
      <c r="Q18" s="2"/>
    </row>
    <row r="19" spans="1:17">
      <c r="A19" s="20">
        <v>31300</v>
      </c>
      <c r="B19" s="20">
        <v>25800</v>
      </c>
      <c r="C19" s="12">
        <f>ROUNDUP(A19/6.19,0)</f>
        <v>5057</v>
      </c>
      <c r="D19" s="12">
        <f>B19/6.19</f>
        <v>4168.0129240710821</v>
      </c>
      <c r="E19" s="12"/>
      <c r="F19" s="12"/>
      <c r="G19" s="13"/>
      <c r="H19" s="13"/>
      <c r="I19" s="13"/>
      <c r="J19" s="13"/>
      <c r="K19" s="13"/>
      <c r="Q19" s="2"/>
    </row>
    <row r="20" spans="1:17">
      <c r="A20" s="16">
        <v>27000</v>
      </c>
      <c r="B20" s="16">
        <v>21500</v>
      </c>
      <c r="C20" s="12">
        <f t="shared" ref="C20:C30" si="14">ROUNDUP(A20/6.19,0)</f>
        <v>4362</v>
      </c>
      <c r="D20" s="12">
        <f t="shared" ref="D20:D30" si="15">B20/6.19</f>
        <v>3473.3441033925683</v>
      </c>
      <c r="E20" s="12"/>
      <c r="F20" s="12"/>
      <c r="G20" s="21"/>
      <c r="H20" s="21"/>
      <c r="I20" s="21"/>
      <c r="J20" s="21"/>
      <c r="K20" s="21"/>
      <c r="Q20" s="2"/>
    </row>
    <row r="21" spans="1:17">
      <c r="A21" s="17">
        <v>30200</v>
      </c>
      <c r="B21" s="17">
        <v>23700</v>
      </c>
      <c r="C21" s="12">
        <f t="shared" si="14"/>
        <v>4879</v>
      </c>
      <c r="D21" s="12">
        <f t="shared" si="15"/>
        <v>3828.7560581583198</v>
      </c>
      <c r="E21" s="12"/>
      <c r="F21" s="12"/>
      <c r="G21" s="21"/>
      <c r="H21" s="21"/>
      <c r="I21" s="21"/>
      <c r="J21" s="21"/>
      <c r="K21" s="21"/>
      <c r="Q21" s="2"/>
    </row>
    <row r="22" spans="1:17">
      <c r="A22" s="17">
        <v>33700</v>
      </c>
      <c r="B22" s="17">
        <v>27200</v>
      </c>
      <c r="C22" s="12">
        <f t="shared" si="14"/>
        <v>5445</v>
      </c>
      <c r="D22" s="12">
        <f t="shared" si="15"/>
        <v>4394.1841680129237</v>
      </c>
      <c r="E22" s="12"/>
      <c r="F22" s="12"/>
      <c r="G22" s="21"/>
      <c r="H22" s="21"/>
      <c r="I22" s="21"/>
      <c r="J22" s="21"/>
      <c r="K22" s="21"/>
      <c r="Q22" s="2"/>
    </row>
    <row r="23" spans="1:17">
      <c r="A23" s="17">
        <v>28200</v>
      </c>
      <c r="B23" s="17">
        <v>23200</v>
      </c>
      <c r="C23" s="12">
        <f t="shared" si="14"/>
        <v>4556</v>
      </c>
      <c r="D23" s="12">
        <f t="shared" si="15"/>
        <v>3747.9806138933764</v>
      </c>
      <c r="E23" s="12"/>
      <c r="F23" s="12"/>
      <c r="G23" s="21"/>
      <c r="H23" s="21"/>
      <c r="I23" s="21"/>
      <c r="J23" s="21"/>
      <c r="K23" s="21"/>
      <c r="Q23" s="2"/>
    </row>
    <row r="24" spans="1:17">
      <c r="A24" s="17">
        <v>29200</v>
      </c>
      <c r="B24" s="17">
        <v>24200</v>
      </c>
      <c r="C24" s="12">
        <f t="shared" si="14"/>
        <v>4718</v>
      </c>
      <c r="D24" s="12">
        <f t="shared" si="15"/>
        <v>3909.5315024232632</v>
      </c>
      <c r="E24" s="12"/>
      <c r="F24" s="12"/>
      <c r="G24" s="21"/>
      <c r="H24" s="21"/>
      <c r="I24" s="21"/>
      <c r="J24" s="21"/>
      <c r="K24" s="21"/>
      <c r="Q24" s="2"/>
    </row>
    <row r="25" spans="1:17">
      <c r="A25" s="17">
        <v>32600</v>
      </c>
      <c r="B25" s="17">
        <v>27100</v>
      </c>
      <c r="C25" s="12">
        <f t="shared" si="14"/>
        <v>5267</v>
      </c>
      <c r="D25" s="12">
        <f t="shared" si="15"/>
        <v>4378.0290791599355</v>
      </c>
      <c r="E25" s="12"/>
      <c r="F25" s="12"/>
      <c r="G25" s="21"/>
      <c r="H25" s="21"/>
      <c r="I25" s="21"/>
      <c r="J25" s="21"/>
      <c r="K25" s="21"/>
      <c r="Q25" s="2"/>
    </row>
    <row r="26" spans="1:17">
      <c r="A26" s="17">
        <v>30800</v>
      </c>
      <c r="B26" s="17">
        <v>24800</v>
      </c>
      <c r="C26" s="12">
        <f t="shared" si="14"/>
        <v>4976</v>
      </c>
      <c r="D26" s="12">
        <f t="shared" si="15"/>
        <v>4006.4620355411953</v>
      </c>
      <c r="Q26" s="2"/>
    </row>
    <row r="27" spans="1:17">
      <c r="A27" s="17">
        <v>34600</v>
      </c>
      <c r="B27" s="17">
        <v>28900</v>
      </c>
      <c r="C27" s="12">
        <f t="shared" si="14"/>
        <v>5590</v>
      </c>
      <c r="D27" s="12">
        <f t="shared" si="15"/>
        <v>4668.8206785137318</v>
      </c>
    </row>
    <row r="28" spans="1:17">
      <c r="A28" s="18">
        <v>34000</v>
      </c>
      <c r="B28" s="19">
        <v>29000</v>
      </c>
      <c r="C28" s="12">
        <f t="shared" si="14"/>
        <v>5493</v>
      </c>
      <c r="D28" s="12">
        <f t="shared" si="15"/>
        <v>4684.97576736672</v>
      </c>
    </row>
    <row r="29" spans="1:17">
      <c r="A29" s="18">
        <v>28500</v>
      </c>
      <c r="B29" s="19">
        <v>23500</v>
      </c>
      <c r="C29" s="12">
        <f t="shared" si="14"/>
        <v>4605</v>
      </c>
      <c r="D29" s="12">
        <f t="shared" si="15"/>
        <v>3796.4458804523424</v>
      </c>
    </row>
    <row r="30" spans="1:17">
      <c r="A30" s="16">
        <v>32600</v>
      </c>
      <c r="B30" s="17">
        <v>28600</v>
      </c>
      <c r="C30" s="12">
        <f t="shared" si="14"/>
        <v>5267</v>
      </c>
      <c r="D30" s="12">
        <f t="shared" si="15"/>
        <v>4620.3554119547653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2013-09-03T18:22:10Z</dcterms:modified>
</cp:coreProperties>
</file>