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720" windowHeight="11775"/>
  </bookViews>
  <sheets>
    <sheet name="PACKAG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64" i="1" l="1"/>
  <c r="AA64" i="1"/>
  <c r="Z64" i="1"/>
  <c r="Y64" i="1"/>
  <c r="X64" i="1"/>
  <c r="V64" i="1"/>
  <c r="U64" i="1"/>
  <c r="T64" i="1"/>
  <c r="S64" i="1"/>
  <c r="R64" i="1"/>
  <c r="AB62" i="1"/>
  <c r="AA62" i="1"/>
  <c r="Z62" i="1"/>
  <c r="Y62" i="1"/>
  <c r="X62" i="1"/>
  <c r="V62" i="1"/>
  <c r="U62" i="1"/>
  <c r="T62" i="1"/>
  <c r="S62" i="1"/>
  <c r="R62" i="1"/>
  <c r="AB54" i="1"/>
  <c r="AA54" i="1"/>
  <c r="Z54" i="1"/>
  <c r="Y54" i="1"/>
  <c r="X54" i="1"/>
  <c r="V54" i="1"/>
  <c r="U54" i="1"/>
  <c r="T54" i="1"/>
  <c r="S54" i="1"/>
  <c r="R54" i="1"/>
  <c r="AB52" i="1"/>
  <c r="AA52" i="1"/>
  <c r="Z52" i="1"/>
  <c r="Y52" i="1"/>
  <c r="X52" i="1"/>
  <c r="V52" i="1"/>
  <c r="U52" i="1"/>
  <c r="T52" i="1"/>
  <c r="S52" i="1"/>
  <c r="R52" i="1"/>
  <c r="AB44" i="1" l="1"/>
  <c r="AA44" i="1"/>
  <c r="Z44" i="1"/>
  <c r="Y44" i="1"/>
  <c r="X44" i="1"/>
  <c r="V44" i="1"/>
  <c r="U44" i="1"/>
  <c r="T44" i="1"/>
  <c r="S44" i="1"/>
  <c r="R44" i="1"/>
  <c r="AB42" i="1"/>
  <c r="AA42" i="1"/>
  <c r="Z42" i="1"/>
  <c r="Y42" i="1"/>
  <c r="X42" i="1"/>
  <c r="V42" i="1"/>
  <c r="U42" i="1"/>
  <c r="T42" i="1"/>
  <c r="S42" i="1"/>
  <c r="R42" i="1"/>
  <c r="AB40" i="1"/>
  <c r="AA40" i="1"/>
  <c r="Z40" i="1"/>
  <c r="Y40" i="1"/>
  <c r="X40" i="1"/>
  <c r="V40" i="1"/>
  <c r="U40" i="1"/>
  <c r="T40" i="1"/>
  <c r="S40" i="1"/>
  <c r="R40" i="1"/>
  <c r="AB38" i="1"/>
  <c r="AA38" i="1"/>
  <c r="Z38" i="1"/>
  <c r="Y38" i="1"/>
  <c r="X38" i="1"/>
  <c r="V38" i="1"/>
  <c r="U38" i="1"/>
  <c r="T38" i="1"/>
  <c r="S38" i="1"/>
  <c r="R38" i="1"/>
  <c r="AB36" i="1"/>
  <c r="AA36" i="1"/>
  <c r="Z36" i="1"/>
  <c r="Y36" i="1"/>
  <c r="X36" i="1"/>
  <c r="V36" i="1"/>
  <c r="U36" i="1"/>
  <c r="T36" i="1"/>
  <c r="S36" i="1"/>
  <c r="R36" i="1"/>
  <c r="AB60" i="1" l="1"/>
  <c r="AA60" i="1"/>
  <c r="Z60" i="1"/>
  <c r="Y60" i="1"/>
  <c r="X60" i="1"/>
  <c r="V60" i="1"/>
  <c r="U60" i="1"/>
  <c r="T60" i="1"/>
  <c r="S60" i="1"/>
  <c r="R60" i="1"/>
  <c r="AB58" i="1"/>
  <c r="AA58" i="1"/>
  <c r="Z58" i="1"/>
  <c r="Y58" i="1"/>
  <c r="X58" i="1"/>
  <c r="V58" i="1"/>
  <c r="U58" i="1"/>
  <c r="T58" i="1"/>
  <c r="S58" i="1"/>
  <c r="R58" i="1"/>
  <c r="AB56" i="1"/>
  <c r="AA56" i="1"/>
  <c r="Z56" i="1"/>
  <c r="Y56" i="1"/>
  <c r="X56" i="1"/>
  <c r="V56" i="1"/>
  <c r="U56" i="1"/>
  <c r="T56" i="1"/>
  <c r="S56" i="1"/>
  <c r="R56" i="1"/>
  <c r="AB50" i="1"/>
  <c r="AA50" i="1"/>
  <c r="Z50" i="1"/>
  <c r="Y50" i="1"/>
  <c r="X50" i="1"/>
  <c r="V50" i="1"/>
  <c r="U50" i="1"/>
  <c r="T50" i="1"/>
  <c r="S50" i="1"/>
  <c r="R50" i="1"/>
  <c r="AB48" i="1"/>
  <c r="AA48" i="1"/>
  <c r="Z48" i="1"/>
  <c r="Y48" i="1"/>
  <c r="X48" i="1"/>
  <c r="V48" i="1"/>
  <c r="U48" i="1"/>
  <c r="T48" i="1"/>
  <c r="S48" i="1"/>
  <c r="R48" i="1"/>
  <c r="AB46" i="1"/>
  <c r="AA46" i="1"/>
  <c r="Z46" i="1"/>
  <c r="Y46" i="1"/>
  <c r="X46" i="1"/>
  <c r="V46" i="1"/>
  <c r="U46" i="1"/>
  <c r="T46" i="1"/>
  <c r="S46" i="1"/>
  <c r="R46" i="1"/>
  <c r="AB84" i="1"/>
  <c r="AA84" i="1"/>
  <c r="Z84" i="1"/>
  <c r="Y84" i="1"/>
  <c r="X84" i="1"/>
  <c r="V84" i="1"/>
  <c r="U84" i="1"/>
  <c r="T84" i="1"/>
  <c r="S84" i="1"/>
  <c r="R84" i="1"/>
  <c r="AB82" i="1"/>
  <c r="AA82" i="1"/>
  <c r="Z82" i="1"/>
  <c r="Y82" i="1"/>
  <c r="X82" i="1"/>
  <c r="V82" i="1"/>
  <c r="U82" i="1"/>
  <c r="T82" i="1"/>
  <c r="S82" i="1"/>
  <c r="R82" i="1"/>
  <c r="AB80" i="1"/>
  <c r="AA80" i="1"/>
  <c r="Z80" i="1"/>
  <c r="Y80" i="1"/>
  <c r="X80" i="1"/>
  <c r="V80" i="1"/>
  <c r="U80" i="1"/>
  <c r="T80" i="1"/>
  <c r="S80" i="1"/>
  <c r="R80" i="1"/>
  <c r="AB78" i="1"/>
  <c r="AA78" i="1"/>
  <c r="Z78" i="1"/>
  <c r="Y78" i="1"/>
  <c r="X78" i="1"/>
  <c r="V78" i="1"/>
  <c r="U78" i="1"/>
  <c r="T78" i="1"/>
  <c r="S78" i="1"/>
  <c r="R78" i="1"/>
  <c r="AB76" i="1"/>
  <c r="AA76" i="1"/>
  <c r="Z76" i="1"/>
  <c r="Y76" i="1"/>
  <c r="X76" i="1"/>
  <c r="V76" i="1"/>
  <c r="U76" i="1"/>
  <c r="T76" i="1"/>
  <c r="S76" i="1"/>
  <c r="R76" i="1"/>
  <c r="AB74" i="1" l="1"/>
  <c r="AA74" i="1"/>
  <c r="Z74" i="1"/>
  <c r="Y74" i="1"/>
  <c r="X74" i="1"/>
  <c r="V74" i="1"/>
  <c r="U74" i="1"/>
  <c r="T74" i="1"/>
  <c r="S74" i="1"/>
  <c r="R74" i="1"/>
  <c r="AB72" i="1"/>
  <c r="AA72" i="1"/>
  <c r="Z72" i="1"/>
  <c r="Y72" i="1"/>
  <c r="X72" i="1"/>
  <c r="V72" i="1"/>
  <c r="U72" i="1"/>
  <c r="T72" i="1"/>
  <c r="S72" i="1"/>
  <c r="R72" i="1"/>
  <c r="AB70" i="1"/>
  <c r="AA70" i="1"/>
  <c r="Z70" i="1"/>
  <c r="Y70" i="1"/>
  <c r="X70" i="1"/>
  <c r="V70" i="1"/>
  <c r="U70" i="1"/>
  <c r="T70" i="1"/>
  <c r="S70" i="1"/>
  <c r="R70" i="1"/>
  <c r="AB68" i="1"/>
  <c r="AA68" i="1"/>
  <c r="Z68" i="1"/>
  <c r="Y68" i="1"/>
  <c r="X68" i="1"/>
  <c r="V68" i="1"/>
  <c r="U68" i="1"/>
  <c r="T68" i="1"/>
  <c r="S68" i="1"/>
  <c r="R68" i="1"/>
  <c r="AB66" i="1"/>
  <c r="AA66" i="1"/>
  <c r="Z66" i="1"/>
  <c r="Y66" i="1"/>
  <c r="X66" i="1"/>
  <c r="V66" i="1"/>
  <c r="U66" i="1"/>
  <c r="T66" i="1"/>
  <c r="S66" i="1"/>
  <c r="R66" i="1"/>
  <c r="AB107" i="1"/>
  <c r="AA107" i="1"/>
  <c r="Z107" i="1"/>
  <c r="Y107" i="1"/>
  <c r="X107" i="1"/>
  <c r="V107" i="1"/>
  <c r="U107" i="1"/>
  <c r="T107" i="1"/>
  <c r="S107" i="1"/>
  <c r="R107" i="1"/>
  <c r="AB105" i="1"/>
  <c r="AA105" i="1"/>
  <c r="Z105" i="1"/>
  <c r="Y105" i="1"/>
  <c r="X105" i="1"/>
  <c r="V105" i="1"/>
  <c r="U105" i="1"/>
  <c r="T105" i="1"/>
  <c r="S105" i="1"/>
  <c r="R105" i="1"/>
  <c r="AB103" i="1"/>
  <c r="AA103" i="1"/>
  <c r="Z103" i="1"/>
  <c r="Y103" i="1"/>
  <c r="X103" i="1"/>
  <c r="V103" i="1"/>
  <c r="U103" i="1"/>
  <c r="T103" i="1"/>
  <c r="S103" i="1"/>
  <c r="R103" i="1"/>
  <c r="AB101" i="1"/>
  <c r="AA101" i="1"/>
  <c r="Z101" i="1"/>
  <c r="Y101" i="1"/>
  <c r="X101" i="1"/>
  <c r="V101" i="1"/>
  <c r="U101" i="1"/>
  <c r="T101" i="1"/>
  <c r="S101" i="1"/>
  <c r="R101" i="1"/>
  <c r="AB99" i="1"/>
  <c r="AA99" i="1"/>
  <c r="Z99" i="1"/>
  <c r="Y99" i="1"/>
  <c r="X99" i="1"/>
  <c r="V99" i="1"/>
  <c r="U99" i="1"/>
  <c r="T99" i="1"/>
  <c r="S99" i="1"/>
  <c r="R99" i="1"/>
  <c r="AB97" i="1"/>
  <c r="AA97" i="1"/>
  <c r="Z97" i="1"/>
  <c r="Y97" i="1"/>
  <c r="X97" i="1"/>
  <c r="V97" i="1"/>
  <c r="U97" i="1"/>
  <c r="T97" i="1"/>
  <c r="S97" i="1"/>
  <c r="R97" i="1"/>
  <c r="AB95" i="1"/>
  <c r="AA95" i="1"/>
  <c r="Z95" i="1"/>
  <c r="Y95" i="1"/>
  <c r="X95" i="1"/>
  <c r="V95" i="1"/>
  <c r="U95" i="1"/>
  <c r="T95" i="1"/>
  <c r="S95" i="1"/>
  <c r="R95" i="1"/>
  <c r="AB93" i="1"/>
  <c r="AA93" i="1"/>
  <c r="Z93" i="1"/>
  <c r="Y93" i="1"/>
  <c r="X93" i="1"/>
  <c r="V93" i="1"/>
  <c r="U93" i="1"/>
  <c r="T93" i="1"/>
  <c r="S93" i="1"/>
  <c r="R93" i="1"/>
  <c r="AB34" i="1"/>
  <c r="AA34" i="1"/>
  <c r="Z34" i="1"/>
  <c r="Y34" i="1"/>
  <c r="X34" i="1"/>
  <c r="V34" i="1"/>
  <c r="U34" i="1"/>
  <c r="T34" i="1"/>
  <c r="S34" i="1"/>
  <c r="R34" i="1"/>
  <c r="AB14" i="1"/>
  <c r="AA14" i="1"/>
  <c r="Z14" i="1"/>
  <c r="Y14" i="1"/>
  <c r="X14" i="1"/>
  <c r="V14" i="1"/>
  <c r="U14" i="1"/>
  <c r="T14" i="1"/>
  <c r="S14" i="1"/>
  <c r="R14" i="1"/>
  <c r="AB32" i="1"/>
  <c r="AA32" i="1"/>
  <c r="Z32" i="1"/>
  <c r="Y32" i="1"/>
  <c r="X32" i="1"/>
  <c r="V32" i="1"/>
  <c r="U32" i="1"/>
  <c r="T32" i="1"/>
  <c r="S32" i="1"/>
  <c r="R32" i="1"/>
  <c r="AB12" i="1"/>
  <c r="AA12" i="1"/>
  <c r="Z12" i="1"/>
  <c r="Y12" i="1"/>
  <c r="X12" i="1"/>
  <c r="V12" i="1"/>
  <c r="U12" i="1"/>
  <c r="T12" i="1"/>
  <c r="S12" i="1"/>
  <c r="R12" i="1"/>
  <c r="AB30" i="1"/>
  <c r="AA30" i="1"/>
  <c r="Z30" i="1"/>
  <c r="Y30" i="1"/>
  <c r="X30" i="1"/>
  <c r="V30" i="1"/>
  <c r="U30" i="1"/>
  <c r="T30" i="1"/>
  <c r="S30" i="1"/>
  <c r="R30" i="1"/>
  <c r="AB10" i="1"/>
  <c r="AA10" i="1"/>
  <c r="Z10" i="1"/>
  <c r="Y10" i="1"/>
  <c r="X10" i="1"/>
  <c r="V10" i="1"/>
  <c r="U10" i="1"/>
  <c r="T10" i="1"/>
  <c r="S10" i="1"/>
  <c r="R10" i="1"/>
  <c r="AB28" i="1"/>
  <c r="AA28" i="1"/>
  <c r="Z28" i="1"/>
  <c r="Y28" i="1"/>
  <c r="X28" i="1"/>
  <c r="V28" i="1"/>
  <c r="U28" i="1"/>
  <c r="T28" i="1"/>
  <c r="S28" i="1"/>
  <c r="R28" i="1"/>
  <c r="AB8" i="1"/>
  <c r="AA8" i="1"/>
  <c r="Z8" i="1"/>
  <c r="Y8" i="1"/>
  <c r="X8" i="1"/>
  <c r="V8" i="1"/>
  <c r="U8" i="1"/>
  <c r="T8" i="1"/>
  <c r="S8" i="1"/>
  <c r="R8" i="1"/>
  <c r="AB26" i="1"/>
  <c r="AA26" i="1"/>
  <c r="Z26" i="1"/>
  <c r="Y26" i="1"/>
  <c r="X26" i="1"/>
  <c r="V26" i="1"/>
  <c r="U26" i="1"/>
  <c r="T26" i="1"/>
  <c r="S26" i="1"/>
  <c r="R26" i="1"/>
  <c r="AB6" i="1"/>
  <c r="AA6" i="1"/>
  <c r="Z6" i="1"/>
  <c r="Y6" i="1"/>
  <c r="X6" i="1"/>
  <c r="V6" i="1"/>
  <c r="V5" i="1"/>
  <c r="U6" i="1"/>
  <c r="T6" i="1"/>
  <c r="S6" i="1"/>
  <c r="S5" i="1"/>
  <c r="R6" i="1"/>
  <c r="J5" i="1"/>
  <c r="Z17" i="1" l="1"/>
  <c r="N22" i="1" l="1"/>
  <c r="Z96" i="1" l="1"/>
  <c r="Y96" i="1"/>
  <c r="P83" i="1" l="1"/>
  <c r="AA83" i="1"/>
  <c r="AB83" i="1"/>
  <c r="U83" i="1"/>
  <c r="V83" i="1"/>
  <c r="J83" i="1"/>
  <c r="T83" i="1"/>
  <c r="Z83" i="1"/>
  <c r="H83" i="1"/>
  <c r="R83" i="1"/>
  <c r="M83" i="1"/>
  <c r="X83" i="1"/>
  <c r="N83" i="1"/>
  <c r="Y83" i="1"/>
  <c r="S83" i="1"/>
  <c r="P81" i="1"/>
  <c r="AA81" i="1" s="1"/>
  <c r="U81" i="1"/>
  <c r="V81" i="1"/>
  <c r="J81" i="1"/>
  <c r="T81" i="1"/>
  <c r="Z81" i="1"/>
  <c r="H81" i="1"/>
  <c r="R81" i="1"/>
  <c r="M81" i="1"/>
  <c r="X81" i="1"/>
  <c r="N81" i="1"/>
  <c r="Y81" i="1"/>
  <c r="S81" i="1"/>
  <c r="P79" i="1"/>
  <c r="AA79" i="1" s="1"/>
  <c r="U79" i="1"/>
  <c r="V79" i="1"/>
  <c r="J79" i="1"/>
  <c r="T79" i="1"/>
  <c r="Z79" i="1"/>
  <c r="H79" i="1"/>
  <c r="R79" i="1" s="1"/>
  <c r="M79" i="1"/>
  <c r="X79" i="1" s="1"/>
  <c r="N79" i="1"/>
  <c r="Y79" i="1" s="1"/>
  <c r="S79" i="1"/>
  <c r="P77" i="1"/>
  <c r="AA77" i="1" s="1"/>
  <c r="U77" i="1"/>
  <c r="V77" i="1"/>
  <c r="J77" i="1"/>
  <c r="T77" i="1"/>
  <c r="Z77" i="1"/>
  <c r="H77" i="1"/>
  <c r="R77" i="1"/>
  <c r="M77" i="1"/>
  <c r="X77" i="1"/>
  <c r="N77" i="1"/>
  <c r="Y77" i="1" s="1"/>
  <c r="S77" i="1"/>
  <c r="AB81" i="1" l="1"/>
  <c r="AB79" i="1"/>
  <c r="AB77" i="1"/>
  <c r="P106" i="1"/>
  <c r="AA106" i="1"/>
  <c r="AB106" i="1"/>
  <c r="U106" i="1"/>
  <c r="V106" i="1"/>
  <c r="J106" i="1"/>
  <c r="T106" i="1"/>
  <c r="Z106" i="1"/>
  <c r="H106" i="1"/>
  <c r="R106" i="1" s="1"/>
  <c r="M106" i="1"/>
  <c r="X106" i="1"/>
  <c r="N106" i="1"/>
  <c r="Y106" i="1"/>
  <c r="S106" i="1"/>
  <c r="P104" i="1"/>
  <c r="AA104" i="1"/>
  <c r="AB104" i="1"/>
  <c r="U104" i="1"/>
  <c r="V104" i="1"/>
  <c r="J104" i="1"/>
  <c r="T104" i="1"/>
  <c r="Z104" i="1"/>
  <c r="H104" i="1"/>
  <c r="R104" i="1" s="1"/>
  <c r="M104" i="1"/>
  <c r="X104" i="1"/>
  <c r="N104" i="1"/>
  <c r="Y104" i="1"/>
  <c r="S104" i="1"/>
  <c r="P102" i="1"/>
  <c r="AA102" i="1"/>
  <c r="AB102" i="1"/>
  <c r="U102" i="1"/>
  <c r="V102" i="1"/>
  <c r="J102" i="1"/>
  <c r="T102" i="1"/>
  <c r="Z102" i="1"/>
  <c r="H102" i="1"/>
  <c r="R102" i="1"/>
  <c r="M102" i="1"/>
  <c r="X102" i="1"/>
  <c r="N102" i="1"/>
  <c r="Y102" i="1"/>
  <c r="S102" i="1"/>
  <c r="P100" i="1"/>
  <c r="U100" i="1"/>
  <c r="V100" i="1"/>
  <c r="J100" i="1"/>
  <c r="T100" i="1"/>
  <c r="Z100" i="1"/>
  <c r="H100" i="1"/>
  <c r="R100" i="1" s="1"/>
  <c r="M100" i="1"/>
  <c r="X100" i="1"/>
  <c r="N100" i="1"/>
  <c r="Y100" i="1" s="1"/>
  <c r="S100" i="1"/>
  <c r="AA100" i="1" l="1"/>
  <c r="AB100" i="1"/>
  <c r="P73" i="1"/>
  <c r="AA73" i="1"/>
  <c r="AB73" i="1"/>
  <c r="U73" i="1"/>
  <c r="V73" i="1"/>
  <c r="J73" i="1"/>
  <c r="T73" i="1" s="1"/>
  <c r="Z73" i="1"/>
  <c r="H73" i="1"/>
  <c r="R73" i="1" s="1"/>
  <c r="M73" i="1"/>
  <c r="X73" i="1"/>
  <c r="N73" i="1"/>
  <c r="Y73" i="1"/>
  <c r="S73" i="1"/>
  <c r="P71" i="1"/>
  <c r="AA71" i="1" s="1"/>
  <c r="U71" i="1"/>
  <c r="V71" i="1"/>
  <c r="J71" i="1"/>
  <c r="T71" i="1" s="1"/>
  <c r="Z71" i="1"/>
  <c r="H71" i="1"/>
  <c r="R71" i="1"/>
  <c r="M71" i="1"/>
  <c r="X71" i="1"/>
  <c r="N71" i="1"/>
  <c r="Y71" i="1"/>
  <c r="S71" i="1"/>
  <c r="P69" i="1"/>
  <c r="AA69" i="1"/>
  <c r="AB69" i="1"/>
  <c r="U69" i="1"/>
  <c r="V69" i="1"/>
  <c r="J69" i="1"/>
  <c r="T69" i="1"/>
  <c r="Z69" i="1"/>
  <c r="H69" i="1"/>
  <c r="R69" i="1"/>
  <c r="M69" i="1"/>
  <c r="X69" i="1"/>
  <c r="N69" i="1"/>
  <c r="Y69" i="1"/>
  <c r="S69" i="1"/>
  <c r="P67" i="1"/>
  <c r="AB67" i="1" s="1"/>
  <c r="U67" i="1"/>
  <c r="V67" i="1"/>
  <c r="J67" i="1"/>
  <c r="T67" i="1"/>
  <c r="Z67" i="1"/>
  <c r="H67" i="1"/>
  <c r="R67" i="1"/>
  <c r="M67" i="1"/>
  <c r="X67" i="1" s="1"/>
  <c r="N67" i="1"/>
  <c r="Y67" i="1"/>
  <c r="S67" i="1"/>
  <c r="AB71" i="1" l="1"/>
  <c r="AA67" i="1"/>
  <c r="P98" i="1"/>
  <c r="AA98" i="1"/>
  <c r="AB98" i="1"/>
  <c r="U98" i="1"/>
  <c r="V98" i="1"/>
  <c r="J98" i="1"/>
  <c r="T98" i="1"/>
  <c r="Z98" i="1"/>
  <c r="H98" i="1"/>
  <c r="R98" i="1"/>
  <c r="M98" i="1"/>
  <c r="X98" i="1"/>
  <c r="N98" i="1"/>
  <c r="Y98" i="1"/>
  <c r="S98" i="1"/>
  <c r="P96" i="1"/>
  <c r="AA96" i="1" s="1"/>
  <c r="U96" i="1"/>
  <c r="V96" i="1"/>
  <c r="J96" i="1"/>
  <c r="T96" i="1"/>
  <c r="H96" i="1"/>
  <c r="R96" i="1"/>
  <c r="M96" i="1"/>
  <c r="X96" i="1"/>
  <c r="N96" i="1"/>
  <c r="S96" i="1"/>
  <c r="P94" i="1"/>
  <c r="AA94" i="1"/>
  <c r="AB94" i="1"/>
  <c r="U94" i="1"/>
  <c r="V94" i="1"/>
  <c r="J94" i="1"/>
  <c r="T94" i="1"/>
  <c r="Z94" i="1"/>
  <c r="H94" i="1"/>
  <c r="R94" i="1"/>
  <c r="M94" i="1"/>
  <c r="X94" i="1"/>
  <c r="N94" i="1"/>
  <c r="Y94" i="1"/>
  <c r="S94" i="1"/>
  <c r="P92" i="1"/>
  <c r="AA92" i="1"/>
  <c r="AB92" i="1"/>
  <c r="U92" i="1"/>
  <c r="V92" i="1"/>
  <c r="J92" i="1"/>
  <c r="T92" i="1"/>
  <c r="Z92" i="1"/>
  <c r="H92" i="1"/>
  <c r="R92" i="1" s="1"/>
  <c r="M92" i="1"/>
  <c r="X92" i="1" s="1"/>
  <c r="N92" i="1"/>
  <c r="Y92" i="1" s="1"/>
  <c r="S92" i="1"/>
  <c r="AB96" i="1" l="1"/>
  <c r="P63" i="1"/>
  <c r="AA63" i="1" s="1"/>
  <c r="U63" i="1"/>
  <c r="V63" i="1"/>
  <c r="P61" i="1"/>
  <c r="AA61" i="1" s="1"/>
  <c r="AB61" i="1"/>
  <c r="U61" i="1"/>
  <c r="V61" i="1"/>
  <c r="P59" i="1"/>
  <c r="AB59" i="1" s="1"/>
  <c r="AA59" i="1"/>
  <c r="U59" i="1"/>
  <c r="V59" i="1"/>
  <c r="P57" i="1"/>
  <c r="AB57" i="1" s="1"/>
  <c r="AA57" i="1"/>
  <c r="U57" i="1"/>
  <c r="V57" i="1"/>
  <c r="J63" i="1"/>
  <c r="T63" i="1" s="1"/>
  <c r="Z63" i="1"/>
  <c r="J61" i="1"/>
  <c r="T61" i="1" s="1"/>
  <c r="Z61" i="1"/>
  <c r="J59" i="1"/>
  <c r="T59" i="1" s="1"/>
  <c r="Z59" i="1"/>
  <c r="J57" i="1"/>
  <c r="T57" i="1"/>
  <c r="Z57" i="1"/>
  <c r="H63" i="1"/>
  <c r="R63" i="1"/>
  <c r="M63" i="1"/>
  <c r="X63" i="1"/>
  <c r="N63" i="1"/>
  <c r="Y63" i="1" s="1"/>
  <c r="S63" i="1"/>
  <c r="H61" i="1"/>
  <c r="R61" i="1"/>
  <c r="M61" i="1"/>
  <c r="X61" i="1"/>
  <c r="N61" i="1"/>
  <c r="Y61" i="1" s="1"/>
  <c r="S61" i="1"/>
  <c r="H59" i="1"/>
  <c r="R59" i="1"/>
  <c r="M59" i="1"/>
  <c r="X59" i="1"/>
  <c r="N59" i="1"/>
  <c r="Y59" i="1" s="1"/>
  <c r="S59" i="1"/>
  <c r="H57" i="1"/>
  <c r="R57" i="1" s="1"/>
  <c r="M57" i="1"/>
  <c r="X57" i="1" s="1"/>
  <c r="N57" i="1"/>
  <c r="Y57" i="1" s="1"/>
  <c r="S57" i="1"/>
  <c r="AB63" i="1" l="1"/>
  <c r="P53" i="1"/>
  <c r="AA53" i="1" s="1"/>
  <c r="U53" i="1"/>
  <c r="V53" i="1"/>
  <c r="J53" i="1"/>
  <c r="T53" i="1" s="1"/>
  <c r="Z53" i="1"/>
  <c r="H53" i="1"/>
  <c r="R53" i="1" s="1"/>
  <c r="M53" i="1"/>
  <c r="X53" i="1" s="1"/>
  <c r="N53" i="1"/>
  <c r="Y53" i="1" s="1"/>
  <c r="S53" i="1"/>
  <c r="P51" i="1"/>
  <c r="AA51" i="1" s="1"/>
  <c r="U51" i="1"/>
  <c r="V51" i="1"/>
  <c r="J51" i="1"/>
  <c r="T51" i="1" s="1"/>
  <c r="Z51" i="1"/>
  <c r="H51" i="1"/>
  <c r="R51" i="1"/>
  <c r="M51" i="1"/>
  <c r="X51" i="1"/>
  <c r="N51" i="1"/>
  <c r="Y51" i="1"/>
  <c r="S51" i="1"/>
  <c r="J49" i="1"/>
  <c r="U49" i="1" s="1"/>
  <c r="T49" i="1"/>
  <c r="Z49" i="1"/>
  <c r="AA49" i="1"/>
  <c r="P49" i="1"/>
  <c r="AB49" i="1"/>
  <c r="V49" i="1"/>
  <c r="H49" i="1"/>
  <c r="R49" i="1"/>
  <c r="M49" i="1"/>
  <c r="X49" i="1"/>
  <c r="N49" i="1"/>
  <c r="Y49" i="1"/>
  <c r="S49" i="1"/>
  <c r="P47" i="1"/>
  <c r="AB47" i="1" s="1"/>
  <c r="AA47" i="1"/>
  <c r="U47" i="1"/>
  <c r="V47" i="1"/>
  <c r="J47" i="1"/>
  <c r="T47" i="1" s="1"/>
  <c r="Z47" i="1"/>
  <c r="H47" i="1"/>
  <c r="R47" i="1"/>
  <c r="M47" i="1"/>
  <c r="X47" i="1"/>
  <c r="N47" i="1"/>
  <c r="Y47" i="1"/>
  <c r="S47" i="1"/>
  <c r="AB53" i="1" l="1"/>
  <c r="AB51" i="1"/>
  <c r="P91" i="1"/>
  <c r="AA91" i="1"/>
  <c r="AB91" i="1"/>
  <c r="U91" i="1"/>
  <c r="V91" i="1"/>
  <c r="J91" i="1"/>
  <c r="T91" i="1" s="1"/>
  <c r="Z91" i="1"/>
  <c r="H91" i="1"/>
  <c r="R91" i="1" s="1"/>
  <c r="M91" i="1"/>
  <c r="X91" i="1"/>
  <c r="N91" i="1"/>
  <c r="Y91" i="1"/>
  <c r="S91" i="1"/>
  <c r="P90" i="1"/>
  <c r="AA90" i="1"/>
  <c r="AB90" i="1"/>
  <c r="U90" i="1"/>
  <c r="V90" i="1"/>
  <c r="J90" i="1"/>
  <c r="T90" i="1" s="1"/>
  <c r="Z90" i="1"/>
  <c r="H90" i="1"/>
  <c r="R90" i="1"/>
  <c r="M90" i="1"/>
  <c r="X90" i="1"/>
  <c r="N90" i="1"/>
  <c r="Y90" i="1" s="1"/>
  <c r="S90" i="1"/>
  <c r="P89" i="1"/>
  <c r="AA89" i="1" s="1"/>
  <c r="U89" i="1"/>
  <c r="V89" i="1"/>
  <c r="J89" i="1"/>
  <c r="T89" i="1" s="1"/>
  <c r="Z89" i="1"/>
  <c r="H89" i="1"/>
  <c r="R89" i="1"/>
  <c r="M89" i="1"/>
  <c r="X89" i="1"/>
  <c r="N89" i="1"/>
  <c r="Y89" i="1" s="1"/>
  <c r="S89" i="1"/>
  <c r="P88" i="1"/>
  <c r="AA88" i="1"/>
  <c r="AB88" i="1"/>
  <c r="U88" i="1"/>
  <c r="V88" i="1"/>
  <c r="J88" i="1"/>
  <c r="T88" i="1" s="1"/>
  <c r="Z88" i="1"/>
  <c r="H88" i="1"/>
  <c r="R88" i="1"/>
  <c r="M88" i="1"/>
  <c r="X88" i="1"/>
  <c r="N88" i="1"/>
  <c r="Y88" i="1" s="1"/>
  <c r="S88" i="1"/>
  <c r="P87" i="1"/>
  <c r="AA87" i="1"/>
  <c r="AB87" i="1"/>
  <c r="U87" i="1"/>
  <c r="V87" i="1"/>
  <c r="J87" i="1"/>
  <c r="T87" i="1"/>
  <c r="Z87" i="1"/>
  <c r="H87" i="1"/>
  <c r="R87" i="1" s="1"/>
  <c r="M87" i="1"/>
  <c r="X87" i="1"/>
  <c r="N87" i="1"/>
  <c r="Y87" i="1"/>
  <c r="S87" i="1"/>
  <c r="AB89" i="1" l="1"/>
  <c r="P43" i="1"/>
  <c r="AB43" i="1" s="1"/>
  <c r="U43" i="1"/>
  <c r="V43" i="1"/>
  <c r="J43" i="1"/>
  <c r="T43" i="1"/>
  <c r="Z43" i="1"/>
  <c r="H43" i="1"/>
  <c r="R43" i="1"/>
  <c r="M43" i="1"/>
  <c r="X43" i="1"/>
  <c r="N43" i="1"/>
  <c r="Y43" i="1"/>
  <c r="S43" i="1"/>
  <c r="P41" i="1"/>
  <c r="AA41" i="1"/>
  <c r="AB41" i="1"/>
  <c r="U41" i="1"/>
  <c r="V41" i="1"/>
  <c r="J41" i="1"/>
  <c r="T41" i="1" s="1"/>
  <c r="Z41" i="1"/>
  <c r="H41" i="1"/>
  <c r="R41" i="1" s="1"/>
  <c r="M41" i="1"/>
  <c r="X41" i="1"/>
  <c r="N41" i="1"/>
  <c r="Y41" i="1"/>
  <c r="S41" i="1"/>
  <c r="P39" i="1"/>
  <c r="AA39" i="1" s="1"/>
  <c r="AB39" i="1"/>
  <c r="U39" i="1"/>
  <c r="V39" i="1"/>
  <c r="J39" i="1"/>
  <c r="T39" i="1" s="1"/>
  <c r="Z39" i="1"/>
  <c r="H39" i="1"/>
  <c r="R39" i="1"/>
  <c r="M39" i="1"/>
  <c r="X39" i="1"/>
  <c r="N39" i="1"/>
  <c r="Y39" i="1"/>
  <c r="S39" i="1"/>
  <c r="P37" i="1"/>
  <c r="AA37" i="1" s="1"/>
  <c r="U37" i="1"/>
  <c r="V37" i="1"/>
  <c r="J37" i="1"/>
  <c r="T37" i="1"/>
  <c r="Z37" i="1"/>
  <c r="H37" i="1"/>
  <c r="R37" i="1" s="1"/>
  <c r="M37" i="1"/>
  <c r="X37" i="1"/>
  <c r="N37" i="1"/>
  <c r="Y37" i="1"/>
  <c r="S37" i="1"/>
  <c r="P33" i="1"/>
  <c r="AA33" i="1"/>
  <c r="AB33" i="1"/>
  <c r="U33" i="1"/>
  <c r="V33" i="1"/>
  <c r="J33" i="1"/>
  <c r="T33" i="1"/>
  <c r="Z33" i="1"/>
  <c r="H33" i="1"/>
  <c r="R33" i="1"/>
  <c r="M33" i="1"/>
  <c r="X33" i="1"/>
  <c r="N33" i="1"/>
  <c r="Y33" i="1"/>
  <c r="S33" i="1"/>
  <c r="P31" i="1"/>
  <c r="AA31" i="1" s="1"/>
  <c r="U31" i="1"/>
  <c r="V31" i="1"/>
  <c r="J31" i="1"/>
  <c r="T31" i="1"/>
  <c r="Z31" i="1"/>
  <c r="H31" i="1"/>
  <c r="R31" i="1"/>
  <c r="M31" i="1"/>
  <c r="X31" i="1"/>
  <c r="N31" i="1"/>
  <c r="Y31" i="1"/>
  <c r="S31" i="1"/>
  <c r="P29" i="1"/>
  <c r="AA29" i="1"/>
  <c r="AB29" i="1"/>
  <c r="U29" i="1"/>
  <c r="V29" i="1"/>
  <c r="J29" i="1"/>
  <c r="T29" i="1" s="1"/>
  <c r="Z29" i="1"/>
  <c r="H29" i="1"/>
  <c r="R29" i="1" s="1"/>
  <c r="M29" i="1"/>
  <c r="X29" i="1"/>
  <c r="N29" i="1"/>
  <c r="Y29" i="1"/>
  <c r="S29" i="1"/>
  <c r="P27" i="1"/>
  <c r="AA27" i="1"/>
  <c r="AB27" i="1"/>
  <c r="U27" i="1"/>
  <c r="V27" i="1"/>
  <c r="J27" i="1"/>
  <c r="T27" i="1" s="1"/>
  <c r="Z27" i="1"/>
  <c r="H27" i="1"/>
  <c r="R27" i="1"/>
  <c r="M27" i="1"/>
  <c r="X27" i="1"/>
  <c r="N27" i="1"/>
  <c r="Y27" i="1"/>
  <c r="S27" i="1"/>
  <c r="AA43" i="1" l="1"/>
  <c r="AB37" i="1"/>
  <c r="AB31" i="1"/>
  <c r="R15" i="1"/>
  <c r="R5" i="1"/>
  <c r="J24" i="1"/>
  <c r="J21" i="1"/>
  <c r="J19" i="1"/>
  <c r="P15" i="1" l="1"/>
  <c r="P16" i="1"/>
  <c r="P17" i="1"/>
  <c r="P18" i="1"/>
  <c r="P19" i="1"/>
  <c r="P20" i="1"/>
  <c r="P21" i="1"/>
  <c r="P22" i="1"/>
  <c r="P23" i="1"/>
  <c r="P24" i="1"/>
  <c r="P25" i="1"/>
  <c r="P35" i="1"/>
  <c r="P45" i="1"/>
  <c r="P55" i="1"/>
  <c r="P65" i="1"/>
  <c r="P75" i="1"/>
  <c r="P85" i="1"/>
  <c r="P86" i="1"/>
  <c r="P5" i="1"/>
  <c r="P7" i="1"/>
  <c r="P9" i="1"/>
  <c r="P11" i="1"/>
  <c r="N15" i="1"/>
  <c r="N16" i="1"/>
  <c r="N17" i="1"/>
  <c r="N18" i="1"/>
  <c r="N19" i="1"/>
  <c r="N20" i="1"/>
  <c r="N21" i="1"/>
  <c r="N23" i="1"/>
  <c r="N24" i="1"/>
  <c r="N25" i="1"/>
  <c r="N35" i="1"/>
  <c r="N45" i="1"/>
  <c r="N55" i="1"/>
  <c r="N65" i="1"/>
  <c r="N75" i="1"/>
  <c r="N85" i="1"/>
  <c r="N86" i="1"/>
  <c r="N5" i="1"/>
  <c r="N7" i="1"/>
  <c r="N9" i="1"/>
  <c r="N11" i="1"/>
  <c r="M15" i="1"/>
  <c r="M5" i="1"/>
  <c r="M7" i="1"/>
  <c r="M9" i="1"/>
  <c r="M11" i="1"/>
  <c r="M16" i="1"/>
  <c r="M17" i="1"/>
  <c r="M18" i="1"/>
  <c r="M19" i="1"/>
  <c r="M20" i="1"/>
  <c r="M21" i="1"/>
  <c r="M22" i="1"/>
  <c r="M23" i="1"/>
  <c r="M24" i="1"/>
  <c r="M25" i="1"/>
  <c r="M35" i="1"/>
  <c r="M45" i="1"/>
  <c r="M55" i="1"/>
  <c r="M65" i="1"/>
  <c r="M75" i="1"/>
  <c r="M85" i="1"/>
  <c r="M86" i="1"/>
  <c r="P13" i="1"/>
  <c r="N13" i="1"/>
  <c r="M13" i="1"/>
  <c r="AA24" i="1" l="1"/>
  <c r="U24" i="1"/>
  <c r="V24" i="1"/>
  <c r="T24" i="1"/>
  <c r="Z24" i="1"/>
  <c r="H24" i="1"/>
  <c r="R24" i="1"/>
  <c r="X24" i="1"/>
  <c r="Y24" i="1"/>
  <c r="S24" i="1"/>
  <c r="AA23" i="1"/>
  <c r="U23" i="1"/>
  <c r="V23" i="1"/>
  <c r="J23" i="1"/>
  <c r="T23" i="1"/>
  <c r="Z23" i="1"/>
  <c r="H23" i="1"/>
  <c r="R23" i="1"/>
  <c r="X23" i="1"/>
  <c r="Y23" i="1"/>
  <c r="S23" i="1"/>
  <c r="AA22" i="1"/>
  <c r="AB22" i="1"/>
  <c r="U22" i="1"/>
  <c r="V22" i="1"/>
  <c r="J22" i="1"/>
  <c r="T22" i="1" s="1"/>
  <c r="Z22" i="1"/>
  <c r="H22" i="1"/>
  <c r="R22" i="1"/>
  <c r="X22" i="1"/>
  <c r="Y22" i="1"/>
  <c r="S22" i="1"/>
  <c r="AA21" i="1"/>
  <c r="AB21" i="1"/>
  <c r="U21" i="1"/>
  <c r="V21" i="1"/>
  <c r="T21" i="1"/>
  <c r="Z21" i="1"/>
  <c r="H21" i="1"/>
  <c r="R21" i="1"/>
  <c r="X21" i="1"/>
  <c r="Y21" i="1"/>
  <c r="S21" i="1"/>
  <c r="AB24" i="1" l="1"/>
  <c r="AB23" i="1"/>
  <c r="V86" i="1"/>
  <c r="R86" i="1"/>
  <c r="AA86" i="1"/>
  <c r="U86" i="1"/>
  <c r="J86" i="1"/>
  <c r="T86" i="1"/>
  <c r="Z86" i="1"/>
  <c r="H86" i="1"/>
  <c r="X86" i="1"/>
  <c r="Y86" i="1"/>
  <c r="S86" i="1"/>
  <c r="AB85" i="1"/>
  <c r="AA85" i="1"/>
  <c r="Z85" i="1"/>
  <c r="Y85" i="1"/>
  <c r="X85" i="1"/>
  <c r="U7" i="1"/>
  <c r="U9" i="1"/>
  <c r="U11" i="1"/>
  <c r="U13" i="1"/>
  <c r="U15" i="1"/>
  <c r="U16" i="1"/>
  <c r="U17" i="1"/>
  <c r="U18" i="1"/>
  <c r="U19" i="1"/>
  <c r="U20" i="1"/>
  <c r="U25" i="1"/>
  <c r="U35" i="1"/>
  <c r="U45" i="1"/>
  <c r="U55" i="1"/>
  <c r="U65" i="1"/>
  <c r="U75" i="1"/>
  <c r="U85" i="1"/>
  <c r="V85" i="1"/>
  <c r="R85" i="1"/>
  <c r="J85" i="1"/>
  <c r="T85" i="1" s="1"/>
  <c r="H85" i="1"/>
  <c r="S85" i="1"/>
  <c r="AB86" i="1" l="1"/>
  <c r="T7" i="1"/>
  <c r="T9" i="1"/>
  <c r="T11" i="1"/>
  <c r="T13" i="1"/>
  <c r="T15" i="1"/>
  <c r="T16" i="1"/>
  <c r="T17" i="1"/>
  <c r="T18" i="1"/>
  <c r="T19" i="1"/>
  <c r="AA19" i="1"/>
  <c r="V19" i="1"/>
  <c r="Z19" i="1"/>
  <c r="H19" i="1"/>
  <c r="R19" i="1"/>
  <c r="X19" i="1"/>
  <c r="Y19" i="1"/>
  <c r="S19" i="1"/>
  <c r="AA18" i="1"/>
  <c r="V18" i="1"/>
  <c r="J18" i="1"/>
  <c r="Z18" i="1"/>
  <c r="H18" i="1"/>
  <c r="R18" i="1" s="1"/>
  <c r="X18" i="1"/>
  <c r="Y18" i="1"/>
  <c r="S18" i="1"/>
  <c r="AB17" i="1"/>
  <c r="AA17" i="1"/>
  <c r="V17" i="1"/>
  <c r="J17" i="1"/>
  <c r="H17" i="1"/>
  <c r="R17" i="1" s="1"/>
  <c r="X17" i="1"/>
  <c r="Y17" i="1"/>
  <c r="S17" i="1"/>
  <c r="J16" i="1"/>
  <c r="Z16" i="1"/>
  <c r="AA16" i="1"/>
  <c r="AB16" i="1"/>
  <c r="V16" i="1"/>
  <c r="H16" i="1"/>
  <c r="R16" i="1"/>
  <c r="X16" i="1"/>
  <c r="Y16" i="1"/>
  <c r="S16" i="1"/>
  <c r="AB19" i="1" l="1"/>
  <c r="AB18" i="1"/>
  <c r="J7" i="1"/>
  <c r="J9" i="1"/>
  <c r="J11" i="1"/>
  <c r="J13" i="1"/>
  <c r="AB7" i="1" l="1"/>
  <c r="AB9" i="1"/>
  <c r="AB11" i="1"/>
  <c r="AB13" i="1"/>
  <c r="AA7" i="1"/>
  <c r="AA9" i="1"/>
  <c r="AA11" i="1"/>
  <c r="AA13" i="1"/>
  <c r="Z7" i="1"/>
  <c r="Z9" i="1"/>
  <c r="Z11" i="1"/>
  <c r="Z13" i="1"/>
  <c r="Y7" i="1"/>
  <c r="Y9" i="1"/>
  <c r="Y11" i="1"/>
  <c r="Y13" i="1"/>
  <c r="X7" i="1"/>
  <c r="X9" i="1"/>
  <c r="X11" i="1"/>
  <c r="X13" i="1"/>
  <c r="V7" i="1"/>
  <c r="V9" i="1"/>
  <c r="V11" i="1"/>
  <c r="V13" i="1"/>
  <c r="S7" i="1"/>
  <c r="S9" i="1"/>
  <c r="S11" i="1"/>
  <c r="S13" i="1"/>
  <c r="R7" i="1"/>
  <c r="R9" i="1"/>
  <c r="R11" i="1"/>
  <c r="R13" i="1"/>
  <c r="H7" i="1"/>
  <c r="H9" i="1"/>
  <c r="H11" i="1"/>
  <c r="H13" i="1"/>
  <c r="Y45" i="1" l="1"/>
  <c r="Z45" i="1"/>
  <c r="T45" i="1"/>
  <c r="S20" i="1"/>
  <c r="AB55" i="1"/>
  <c r="AA55" i="1"/>
  <c r="Z55" i="1"/>
  <c r="Y55" i="1"/>
  <c r="X55" i="1"/>
  <c r="S35" i="1"/>
  <c r="T25" i="1"/>
  <c r="AB45" i="1"/>
  <c r="V45" i="1"/>
  <c r="H35" i="1"/>
  <c r="AB5" i="1"/>
  <c r="J15" i="1"/>
  <c r="J20" i="1"/>
  <c r="J25" i="1"/>
  <c r="J35" i="1"/>
  <c r="J45" i="1"/>
  <c r="J55" i="1"/>
  <c r="J65" i="1"/>
  <c r="J75" i="1"/>
  <c r="V75" i="1" l="1"/>
  <c r="AB75" i="1"/>
  <c r="AB20" i="1"/>
  <c r="V20" i="1"/>
  <c r="AB15" i="1"/>
  <c r="AB25" i="1"/>
  <c r="AB35" i="1"/>
  <c r="AB65" i="1"/>
  <c r="V15" i="1"/>
  <c r="V25" i="1"/>
  <c r="V35" i="1"/>
  <c r="V55" i="1"/>
  <c r="V65" i="1"/>
  <c r="H75" i="1" l="1"/>
  <c r="H65" i="1"/>
  <c r="H55" i="1"/>
  <c r="H45" i="1"/>
  <c r="H25" i="1"/>
  <c r="H20" i="1"/>
  <c r="H15" i="1"/>
  <c r="H5" i="1" l="1"/>
  <c r="AA5" i="1" l="1"/>
  <c r="Z5" i="1"/>
  <c r="Y5" i="1"/>
  <c r="U5" i="1"/>
  <c r="T5" i="1"/>
  <c r="T20" i="1" l="1"/>
  <c r="T35" i="1"/>
  <c r="T55" i="1"/>
  <c r="T65" i="1"/>
  <c r="T75" i="1"/>
  <c r="Y20" i="1" l="1"/>
  <c r="AA15" i="1" l="1"/>
  <c r="AA20" i="1"/>
  <c r="AA25" i="1"/>
  <c r="AA35" i="1"/>
  <c r="AA45" i="1"/>
  <c r="AA65" i="1"/>
  <c r="AA75" i="1"/>
  <c r="Z15" i="1"/>
  <c r="Z20" i="1"/>
  <c r="Z25" i="1"/>
  <c r="Z35" i="1"/>
  <c r="Z65" i="1"/>
  <c r="Z75" i="1"/>
  <c r="X5" i="1"/>
  <c r="Y15" i="1" l="1"/>
  <c r="Y25" i="1"/>
  <c r="Y35" i="1"/>
  <c r="Y65" i="1"/>
  <c r="Y75" i="1"/>
  <c r="S15" i="1"/>
  <c r="S25" i="1"/>
  <c r="S45" i="1"/>
  <c r="S55" i="1"/>
  <c r="S65" i="1"/>
  <c r="S75" i="1"/>
  <c r="X35" i="1"/>
  <c r="X15" i="1"/>
  <c r="X20" i="1"/>
  <c r="X25" i="1"/>
  <c r="X45" i="1"/>
  <c r="X65" i="1"/>
  <c r="X75" i="1"/>
  <c r="R20" i="1"/>
  <c r="R25" i="1"/>
  <c r="R35" i="1"/>
  <c r="R45" i="1"/>
  <c r="R55" i="1"/>
  <c r="R65" i="1"/>
  <c r="R75" i="1"/>
</calcChain>
</file>

<file path=xl/sharedStrings.xml><?xml version="1.0" encoding="utf-8"?>
<sst xmlns="http://schemas.openxmlformats.org/spreadsheetml/2006/main" count="214" uniqueCount="135">
  <si>
    <t>单人房</t>
  </si>
  <si>
    <t>第一，二人</t>
  </si>
  <si>
    <t>第三人</t>
  </si>
  <si>
    <t>第四人</t>
  </si>
  <si>
    <t>团号</t>
  </si>
  <si>
    <t>天数</t>
  </si>
  <si>
    <t>出发日期</t>
  </si>
  <si>
    <t>单房差</t>
  </si>
  <si>
    <t>小孩</t>
  </si>
  <si>
    <t>双人</t>
  </si>
  <si>
    <t>三人</t>
  </si>
  <si>
    <t>四人</t>
  </si>
  <si>
    <t>地接卖价</t>
  </si>
  <si>
    <t>地接底价</t>
  </si>
  <si>
    <t>修要上传的价格</t>
  </si>
  <si>
    <t>ID</t>
  </si>
  <si>
    <t>卖价 (有ROUND UP的）</t>
  </si>
  <si>
    <t>底价 （没ROUNDUP的）</t>
  </si>
  <si>
    <t>G-1</t>
  </si>
  <si>
    <t>周二，三，六</t>
  </si>
  <si>
    <t>S-1</t>
  </si>
  <si>
    <t>周三，周五，周六</t>
  </si>
  <si>
    <t>SG-1</t>
  </si>
  <si>
    <t>周二，周三，周六</t>
  </si>
  <si>
    <t>B-1</t>
  </si>
  <si>
    <t>周二，周六</t>
  </si>
  <si>
    <t>周四，周日</t>
  </si>
  <si>
    <t>VSG1</t>
  </si>
  <si>
    <t>FSG1</t>
  </si>
  <si>
    <t>FSB1</t>
  </si>
  <si>
    <t>周三，周四</t>
  </si>
  <si>
    <t>VSB1</t>
  </si>
  <si>
    <t>周三，周日</t>
  </si>
  <si>
    <t>G-2</t>
  </si>
  <si>
    <t>G-3</t>
  </si>
  <si>
    <t>G-4</t>
  </si>
  <si>
    <t>G-5</t>
  </si>
  <si>
    <t>周一，二，三，五，六</t>
  </si>
  <si>
    <t>天天出发</t>
  </si>
  <si>
    <t>S-2</t>
  </si>
  <si>
    <t>周二，三，四，五，六</t>
  </si>
  <si>
    <t>S-3</t>
  </si>
  <si>
    <t>周一，二，三，四，五，六</t>
  </si>
  <si>
    <t>S-4</t>
  </si>
  <si>
    <t>S-5</t>
  </si>
  <si>
    <t>L-1</t>
  </si>
  <si>
    <t>L-2</t>
  </si>
  <si>
    <t>主要景点</t>
  </si>
  <si>
    <t>大峡谷，两晚拉斯维加斯</t>
  </si>
  <si>
    <t>大峡谷，两晚拉斯维加斯，四大主题项目（任选一）</t>
  </si>
  <si>
    <t>大峡谷，两晚拉斯维加斯，四大主题项目（任选二）</t>
  </si>
  <si>
    <t>大峡谷，两晚拉斯维加斯，四大主题项目（任选三）</t>
  </si>
  <si>
    <t>大峡谷，两晚拉斯维加斯，四大主题项目（全选）</t>
  </si>
  <si>
    <t>旧金山，优胜美地，丹麦村，矽谷</t>
  </si>
  <si>
    <t>旧金山，优胜美地，丹麦村，矽谷，四大主题项目（任选一）</t>
  </si>
  <si>
    <t>旧金山，优胜美地，丹麦村，矽谷，四大主题项目（任选二）</t>
  </si>
  <si>
    <t>旧金山，优胜美地，丹麦村，矽谷，四大主题项目（任选三）</t>
  </si>
  <si>
    <t>旧金山，优胜美地，丹麦村，矽谷，四大主题项目（全选）</t>
  </si>
  <si>
    <t>大峡谷，拉斯维加斯，旧金山，丹麦村，矽谷，优胜美地</t>
  </si>
  <si>
    <t>四大主题项目（任选三）</t>
  </si>
  <si>
    <t>四大主题项目（全选）</t>
  </si>
  <si>
    <t>大峡谷，三晚拉斯维加斯</t>
  </si>
  <si>
    <t>大峡谷，三晚拉斯维加斯，旧金山，优胜美地，丹麦村，矽谷</t>
  </si>
  <si>
    <t>旧金山，优胜美地，大峡谷，拉斯维加斯</t>
  </si>
  <si>
    <t>大峡谷，两晚拉斯维加斯，旧金山，优胜美地，丹麦村，矽谷</t>
  </si>
  <si>
    <t>SG-2</t>
  </si>
  <si>
    <t>SG-3</t>
  </si>
  <si>
    <t>SG-4</t>
  </si>
  <si>
    <t>SG-5</t>
  </si>
  <si>
    <t>235 美西 PACKAGE - COMMISSION 30%</t>
  </si>
  <si>
    <t>SB1</t>
  </si>
  <si>
    <t>B-2</t>
  </si>
  <si>
    <t>大峡谷，三晚拉斯维加斯，四大主题项目（任选一）</t>
  </si>
  <si>
    <t>B-3</t>
  </si>
  <si>
    <t>周一，二，四，五，六，日</t>
  </si>
  <si>
    <t>大峡谷，三晚拉斯维加斯，四大主题项目（任选二）</t>
  </si>
  <si>
    <t>B-4</t>
  </si>
  <si>
    <t>大峡谷，三晚拉斯维加斯，四大主题项目（任选三）</t>
  </si>
  <si>
    <t>B-5</t>
  </si>
  <si>
    <t>大峡谷，三晚拉斯维加斯，四大主题乐园（全选）</t>
  </si>
  <si>
    <t>SB2</t>
  </si>
  <si>
    <t>SB3</t>
  </si>
  <si>
    <t>SB4</t>
  </si>
  <si>
    <t>SB5</t>
  </si>
  <si>
    <t>大峡谷，三晚拉斯维加斯，旧金山，优胜美地，丹麦村，矽谷，四大主题项目（任选一）</t>
  </si>
  <si>
    <t>大峡谷，拉斯维加斯，旧金山，丹麦村，矽谷，优胜美地，四大主题项目（任选一）</t>
  </si>
  <si>
    <t>大峡谷，拉斯维加斯，旧金山，丹麦村，矽谷，优胜美地，四大主题项目（任选二）</t>
  </si>
  <si>
    <t>大峡谷，拉斯维加斯，旧金山，丹麦村，矽谷，优胜美地，四大主题项目（任选三）</t>
  </si>
  <si>
    <t>大峡谷，拉斯维加斯，旧金山，丹麦村，矽谷，优胜美地，四大主题项目（全选）</t>
  </si>
  <si>
    <t>大峡谷，三晚拉斯维加斯，旧金山，优胜美地，丹麦村，矽谷，四大主题项目（任选二）</t>
  </si>
  <si>
    <t>大峡谷，三晚拉斯维加斯，旧金山，优胜美地，丹麦村，矽谷，四大主题项目（任选三）</t>
  </si>
  <si>
    <t>大峡谷，三晚拉斯维加斯，旧金山，优胜美地，丹麦村，矽谷，四大主题项目（全选）</t>
  </si>
  <si>
    <t>周一，二，五，六</t>
  </si>
  <si>
    <t>FS1</t>
  </si>
  <si>
    <t>FS2</t>
  </si>
  <si>
    <t>FS3</t>
  </si>
  <si>
    <t>FS4</t>
  </si>
  <si>
    <t>FS5</t>
  </si>
  <si>
    <t>周四，周六，周日</t>
  </si>
  <si>
    <t>旧金山，优胜美地</t>
  </si>
  <si>
    <t>旧金山，优胜美地，三大主题项目（任选一）</t>
  </si>
  <si>
    <t>旧金山，优胜美地，四大主题项目（任选二）</t>
  </si>
  <si>
    <t>旧金山，优胜美地，四大主题项目（任选三）</t>
  </si>
  <si>
    <t>旧金山，优胜美地，四大主题项目（全选）</t>
  </si>
  <si>
    <t>FSG2</t>
  </si>
  <si>
    <t>FSG3</t>
  </si>
  <si>
    <t>FSG4</t>
  </si>
  <si>
    <t>FSG5</t>
  </si>
  <si>
    <t>旧金山，优胜美地，大峡谷，拉斯维加斯，四大主题项目（任选一）</t>
  </si>
  <si>
    <t>旧金山，优胜美地，大峡谷，拉斯维加斯，四大主题项目（任选二）</t>
  </si>
  <si>
    <t>旧金山，优胜美地，大峡谷，拉斯维加斯，四大主题项目（任选三）</t>
  </si>
  <si>
    <t>旧金山，优胜美地，大峡谷，拉斯维加斯，四大主题项目（全选）</t>
  </si>
  <si>
    <t>FSB2</t>
  </si>
  <si>
    <t>FSB3</t>
  </si>
  <si>
    <t>FSB4</t>
  </si>
  <si>
    <t>FSB5</t>
  </si>
  <si>
    <t>旧金山，优胜美地，大峡谷，拉斯维加斯, 四大主题项目（任选一）</t>
  </si>
  <si>
    <t>VG2</t>
  </si>
  <si>
    <t>VG3</t>
  </si>
  <si>
    <t>VG4</t>
  </si>
  <si>
    <t>VG5</t>
  </si>
  <si>
    <t>VSG2</t>
  </si>
  <si>
    <t>VSG3</t>
  </si>
  <si>
    <t>VSG4</t>
  </si>
  <si>
    <t>VSG5</t>
  </si>
  <si>
    <t>VB2</t>
  </si>
  <si>
    <t>VB3</t>
  </si>
  <si>
    <t>VB4</t>
  </si>
  <si>
    <t>VB5</t>
  </si>
  <si>
    <t>VSB2</t>
  </si>
  <si>
    <t>VSB3</t>
  </si>
  <si>
    <t>VSB4</t>
  </si>
  <si>
    <t>VSB5</t>
  </si>
  <si>
    <t>节日价格</t>
  </si>
  <si>
    <t>单人房没佣金， 第3 人 在地接底价上乘以1.2，小孩价是第四人价格， 节日价格卖$120 (成本$100)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</si>
</sst>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Fill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abSelected="1" workbookViewId="0">
      <pane xSplit="3" ySplit="4" topLeftCell="F41" activePane="bottomRight" state="frozen"/>
      <selection pane="topRight" activeCell="D1" sqref="D1"/>
      <selection pane="bottomLeft" activeCell="A5" sqref="A5"/>
      <selection pane="bottomRight" activeCell="A62" sqref="A62:XFD62"/>
    </sheetView>
  </sheetViews>
  <sheetFormatPr defaultRowHeight="15" x14ac:dyDescent="0.25"/>
  <cols>
    <col min="4" max="4" width="27.5703125" customWidth="1"/>
    <col min="5" max="5" width="83.140625" customWidth="1"/>
    <col min="9" max="9" width="11.7109375" bestFit="1" customWidth="1"/>
  </cols>
  <sheetData>
    <row r="1" spans="1:28" x14ac:dyDescent="0.25">
      <c r="D1" t="s">
        <v>69</v>
      </c>
      <c r="H1" t="s">
        <v>134</v>
      </c>
    </row>
    <row r="2" spans="1:28" x14ac:dyDescent="0.25">
      <c r="R2" s="3"/>
      <c r="S2" t="s">
        <v>14</v>
      </c>
    </row>
    <row r="3" spans="1:28" x14ac:dyDescent="0.25">
      <c r="H3" t="s">
        <v>12</v>
      </c>
      <c r="M3" t="s">
        <v>13</v>
      </c>
      <c r="R3" t="s">
        <v>16</v>
      </c>
      <c r="X3" t="s">
        <v>17</v>
      </c>
    </row>
    <row r="4" spans="1:28" x14ac:dyDescent="0.25">
      <c r="A4" t="s">
        <v>15</v>
      </c>
      <c r="B4" t="s">
        <v>4</v>
      </c>
      <c r="C4" t="s">
        <v>5</v>
      </c>
      <c r="D4" t="s">
        <v>6</v>
      </c>
      <c r="E4" t="s">
        <v>47</v>
      </c>
      <c r="F4" t="s">
        <v>7</v>
      </c>
      <c r="H4" t="s">
        <v>0</v>
      </c>
      <c r="I4" t="s">
        <v>1</v>
      </c>
      <c r="J4" t="s">
        <v>2</v>
      </c>
      <c r="K4" t="s">
        <v>3</v>
      </c>
      <c r="M4" t="s">
        <v>0</v>
      </c>
      <c r="N4" t="s">
        <v>1</v>
      </c>
      <c r="O4" t="s">
        <v>2</v>
      </c>
      <c r="P4" t="s">
        <v>3</v>
      </c>
      <c r="R4" t="s">
        <v>0</v>
      </c>
      <c r="S4" t="s">
        <v>9</v>
      </c>
      <c r="T4" t="s">
        <v>10</v>
      </c>
      <c r="U4" t="s">
        <v>11</v>
      </c>
      <c r="V4" t="s">
        <v>8</v>
      </c>
      <c r="X4" t="s">
        <v>0</v>
      </c>
      <c r="Y4" t="s">
        <v>9</v>
      </c>
      <c r="Z4" t="s">
        <v>10</v>
      </c>
      <c r="AA4" t="s">
        <v>11</v>
      </c>
      <c r="AB4" t="s">
        <v>8</v>
      </c>
    </row>
    <row r="5" spans="1:28" x14ac:dyDescent="0.25">
      <c r="A5" s="1">
        <v>3044</v>
      </c>
      <c r="B5" t="s">
        <v>18</v>
      </c>
      <c r="C5" s="1">
        <v>4</v>
      </c>
      <c r="D5" t="s">
        <v>19</v>
      </c>
      <c r="E5" t="s">
        <v>48</v>
      </c>
      <c r="F5">
        <v>120</v>
      </c>
      <c r="H5" s="2">
        <f t="shared" ref="H5:H106" si="0">I5+F5</f>
        <v>338</v>
      </c>
      <c r="I5" s="2">
        <v>218</v>
      </c>
      <c r="J5" s="2">
        <f>O5*1.2</f>
        <v>12</v>
      </c>
      <c r="K5" s="2">
        <v>138</v>
      </c>
      <c r="L5" s="2"/>
      <c r="M5" s="2">
        <f t="shared" ref="M5:M11" si="1">I5*0.7+F5</f>
        <v>272.60000000000002</v>
      </c>
      <c r="N5" s="2">
        <f t="shared" ref="N5:N11" si="2">I5*0.7</f>
        <v>152.6</v>
      </c>
      <c r="O5" s="2">
        <v>10</v>
      </c>
      <c r="P5" s="2">
        <f t="shared" ref="P5:P11" si="3">K5*0.7</f>
        <v>96.6</v>
      </c>
      <c r="Q5" s="3"/>
      <c r="R5" s="2">
        <f>H5</f>
        <v>338</v>
      </c>
      <c r="S5" s="2">
        <f>I5</f>
        <v>218</v>
      </c>
      <c r="T5" s="2">
        <f>ROUNDUP((I5*2+J5)/3,0)</f>
        <v>150</v>
      </c>
      <c r="U5" s="2">
        <f>ROUNDUP((I5*2+J5+K5)/4,0)</f>
        <v>147</v>
      </c>
      <c r="V5" s="2">
        <f>K5</f>
        <v>138</v>
      </c>
      <c r="W5" s="2"/>
      <c r="X5" s="8">
        <f>M5</f>
        <v>272.60000000000002</v>
      </c>
      <c r="Y5" s="8">
        <f>N5</f>
        <v>152.6</v>
      </c>
      <c r="Z5" s="8">
        <f>(N5*2+O5)/3</f>
        <v>105.06666666666666</v>
      </c>
      <c r="AA5" s="8">
        <f>(N5*2+O5+P5)/4</f>
        <v>102.94999999999999</v>
      </c>
      <c r="AB5" s="8">
        <f>P5</f>
        <v>96.6</v>
      </c>
    </row>
    <row r="6" spans="1:28" x14ac:dyDescent="0.25">
      <c r="A6" s="1" t="s">
        <v>133</v>
      </c>
      <c r="C6" s="1"/>
      <c r="H6" s="2"/>
      <c r="I6" s="2"/>
      <c r="J6" s="2"/>
      <c r="K6" s="2"/>
      <c r="L6" s="2"/>
      <c r="M6" s="2"/>
      <c r="N6" s="2"/>
      <c r="O6" s="2"/>
      <c r="P6" s="2"/>
      <c r="Q6" s="3"/>
      <c r="R6" s="12">
        <f>R5+120</f>
        <v>458</v>
      </c>
      <c r="S6" s="12">
        <f>S5+60</f>
        <v>278</v>
      </c>
      <c r="T6" s="12">
        <f>T5+40</f>
        <v>190</v>
      </c>
      <c r="U6" s="12">
        <f>U5+30</f>
        <v>177</v>
      </c>
      <c r="V6" s="12">
        <f>V5+40</f>
        <v>178</v>
      </c>
      <c r="W6" s="12"/>
      <c r="X6" s="13">
        <f>X5+100</f>
        <v>372.6</v>
      </c>
      <c r="Y6" s="13">
        <f>Y5+50</f>
        <v>202.6</v>
      </c>
      <c r="Z6" s="13">
        <f>Z5+33.33</f>
        <v>138.39666666666665</v>
      </c>
      <c r="AA6" s="13">
        <f>AA5+25</f>
        <v>127.94999999999999</v>
      </c>
      <c r="AB6" s="13">
        <f>AB5+33.33</f>
        <v>129.93</v>
      </c>
    </row>
    <row r="7" spans="1:28" x14ac:dyDescent="0.25">
      <c r="A7" s="1">
        <v>3059</v>
      </c>
      <c r="B7" t="s">
        <v>33</v>
      </c>
      <c r="C7" s="1">
        <v>5</v>
      </c>
      <c r="D7" t="s">
        <v>37</v>
      </c>
      <c r="E7" t="s">
        <v>49</v>
      </c>
      <c r="F7">
        <v>160</v>
      </c>
      <c r="H7" s="2">
        <f t="shared" si="0"/>
        <v>538</v>
      </c>
      <c r="I7" s="2">
        <v>378</v>
      </c>
      <c r="J7" s="2">
        <f t="shared" ref="J7:J13" si="4">O7*1.2</f>
        <v>126</v>
      </c>
      <c r="K7" s="2">
        <v>278</v>
      </c>
      <c r="L7" s="2"/>
      <c r="M7" s="2">
        <f t="shared" si="1"/>
        <v>424.59999999999997</v>
      </c>
      <c r="N7" s="2">
        <f t="shared" si="2"/>
        <v>264.59999999999997</v>
      </c>
      <c r="O7" s="2">
        <v>105</v>
      </c>
      <c r="P7" s="2">
        <f t="shared" si="3"/>
        <v>194.6</v>
      </c>
      <c r="Q7" s="3"/>
      <c r="R7" s="2">
        <f t="shared" ref="R7:R13" si="5">H7</f>
        <v>538</v>
      </c>
      <c r="S7" s="2">
        <f t="shared" ref="S7:S13" si="6">I7</f>
        <v>378</v>
      </c>
      <c r="T7" s="2">
        <f t="shared" ref="T7:T19" si="7">ROUNDUP((I7*2+J7)/3,0)</f>
        <v>294</v>
      </c>
      <c r="U7" s="2">
        <f t="shared" ref="U7:U106" si="8">ROUNDUP((I7*2+J7+K7)/4,0)</f>
        <v>290</v>
      </c>
      <c r="V7" s="2">
        <f t="shared" ref="V7:V13" si="9">K7</f>
        <v>278</v>
      </c>
      <c r="W7" s="2"/>
      <c r="X7" s="8">
        <f t="shared" ref="X7:X13" si="10">M7</f>
        <v>424.59999999999997</v>
      </c>
      <c r="Y7" s="8">
        <f t="shared" ref="Y7:Y13" si="11">N7</f>
        <v>264.59999999999997</v>
      </c>
      <c r="Z7" s="8">
        <f t="shared" ref="Z7:Z13" si="12">(N7*2+O7)/3</f>
        <v>211.39999999999998</v>
      </c>
      <c r="AA7" s="8">
        <f t="shared" ref="AA7:AA13" si="13">(N7*2+O7+P7)/4</f>
        <v>207.2</v>
      </c>
      <c r="AB7" s="8">
        <f t="shared" ref="AB7:AB13" si="14">P7</f>
        <v>194.6</v>
      </c>
    </row>
    <row r="8" spans="1:28" x14ac:dyDescent="0.25">
      <c r="A8" s="1" t="s">
        <v>133</v>
      </c>
      <c r="C8" s="1"/>
      <c r="H8" s="2"/>
      <c r="I8" s="2"/>
      <c r="J8" s="2"/>
      <c r="K8" s="2"/>
      <c r="L8" s="2"/>
      <c r="M8" s="2"/>
      <c r="N8" s="2"/>
      <c r="O8" s="2"/>
      <c r="P8" s="2"/>
      <c r="Q8" s="3"/>
      <c r="R8" s="12">
        <f>R7+120</f>
        <v>658</v>
      </c>
      <c r="S8" s="12">
        <f>S7+60</f>
        <v>438</v>
      </c>
      <c r="T8" s="12">
        <f>T7+40</f>
        <v>334</v>
      </c>
      <c r="U8" s="12">
        <f>U7+30</f>
        <v>320</v>
      </c>
      <c r="V8" s="12">
        <f>V7+40</f>
        <v>318</v>
      </c>
      <c r="W8" s="12"/>
      <c r="X8" s="13">
        <f>X7+100</f>
        <v>524.59999999999991</v>
      </c>
      <c r="Y8" s="13">
        <f>Y7+50</f>
        <v>314.59999999999997</v>
      </c>
      <c r="Z8" s="13">
        <f>Z7+33.33</f>
        <v>244.72999999999996</v>
      </c>
      <c r="AA8" s="13">
        <f>AA7+25</f>
        <v>232.2</v>
      </c>
      <c r="AB8" s="13">
        <f>AB7+33.33</f>
        <v>227.93</v>
      </c>
    </row>
    <row r="9" spans="1:28" x14ac:dyDescent="0.25">
      <c r="A9" s="1">
        <v>3060</v>
      </c>
      <c r="B9" t="s">
        <v>34</v>
      </c>
      <c r="C9" s="1">
        <v>6</v>
      </c>
      <c r="D9" t="s">
        <v>38</v>
      </c>
      <c r="E9" t="s">
        <v>50</v>
      </c>
      <c r="F9">
        <v>200</v>
      </c>
      <c r="H9" s="2">
        <f t="shared" si="0"/>
        <v>748</v>
      </c>
      <c r="I9" s="2">
        <v>548</v>
      </c>
      <c r="J9" s="2">
        <f t="shared" si="4"/>
        <v>240</v>
      </c>
      <c r="K9" s="2">
        <v>418</v>
      </c>
      <c r="L9" s="2"/>
      <c r="M9" s="2">
        <f t="shared" si="1"/>
        <v>583.59999999999991</v>
      </c>
      <c r="N9" s="2">
        <f t="shared" si="2"/>
        <v>383.59999999999997</v>
      </c>
      <c r="O9" s="2">
        <v>200</v>
      </c>
      <c r="P9" s="2">
        <f t="shared" si="3"/>
        <v>292.59999999999997</v>
      </c>
      <c r="Q9" s="3"/>
      <c r="R9" s="2">
        <f t="shared" si="5"/>
        <v>748</v>
      </c>
      <c r="S9" s="2">
        <f t="shared" si="6"/>
        <v>548</v>
      </c>
      <c r="T9" s="2">
        <f t="shared" si="7"/>
        <v>446</v>
      </c>
      <c r="U9" s="2">
        <f t="shared" si="8"/>
        <v>439</v>
      </c>
      <c r="V9" s="2">
        <f t="shared" si="9"/>
        <v>418</v>
      </c>
      <c r="W9" s="2"/>
      <c r="X9" s="8">
        <f t="shared" si="10"/>
        <v>583.59999999999991</v>
      </c>
      <c r="Y9" s="8">
        <f t="shared" si="11"/>
        <v>383.59999999999997</v>
      </c>
      <c r="Z9" s="8">
        <f t="shared" si="12"/>
        <v>322.39999999999998</v>
      </c>
      <c r="AA9" s="8">
        <f t="shared" si="13"/>
        <v>314.95</v>
      </c>
      <c r="AB9" s="8">
        <f t="shared" si="14"/>
        <v>292.59999999999997</v>
      </c>
    </row>
    <row r="10" spans="1:28" x14ac:dyDescent="0.25">
      <c r="A10" s="1" t="s">
        <v>133</v>
      </c>
      <c r="C10" s="1"/>
      <c r="H10" s="2"/>
      <c r="I10" s="2"/>
      <c r="J10" s="2"/>
      <c r="K10" s="2"/>
      <c r="L10" s="2"/>
      <c r="M10" s="2"/>
      <c r="N10" s="2"/>
      <c r="O10" s="2"/>
      <c r="P10" s="2"/>
      <c r="Q10" s="3"/>
      <c r="R10" s="12">
        <f>R9+120</f>
        <v>868</v>
      </c>
      <c r="S10" s="12">
        <f>S9+60</f>
        <v>608</v>
      </c>
      <c r="T10" s="12">
        <f>T9+40</f>
        <v>486</v>
      </c>
      <c r="U10" s="12">
        <f>U9+30</f>
        <v>469</v>
      </c>
      <c r="V10" s="12">
        <f>V9+40</f>
        <v>458</v>
      </c>
      <c r="W10" s="12"/>
      <c r="X10" s="13">
        <f>X9+100</f>
        <v>683.59999999999991</v>
      </c>
      <c r="Y10" s="13">
        <f>Y9+50</f>
        <v>433.59999999999997</v>
      </c>
      <c r="Z10" s="13">
        <f>Z9+33.33</f>
        <v>355.72999999999996</v>
      </c>
      <c r="AA10" s="13">
        <f>AA9+25</f>
        <v>339.95</v>
      </c>
      <c r="AB10" s="13">
        <f>AB9+33.33</f>
        <v>325.92999999999995</v>
      </c>
    </row>
    <row r="11" spans="1:28" x14ac:dyDescent="0.25">
      <c r="A11" s="1">
        <v>3061</v>
      </c>
      <c r="B11" t="s">
        <v>35</v>
      </c>
      <c r="C11" s="1">
        <v>7</v>
      </c>
      <c r="D11" t="s">
        <v>38</v>
      </c>
      <c r="E11" t="s">
        <v>51</v>
      </c>
      <c r="F11">
        <v>240</v>
      </c>
      <c r="H11" s="2">
        <f t="shared" si="0"/>
        <v>948</v>
      </c>
      <c r="I11" s="2">
        <v>708</v>
      </c>
      <c r="J11" s="2">
        <f t="shared" si="4"/>
        <v>354</v>
      </c>
      <c r="K11" s="2">
        <v>558</v>
      </c>
      <c r="L11" s="2"/>
      <c r="M11" s="2">
        <f t="shared" si="1"/>
        <v>735.59999999999991</v>
      </c>
      <c r="N11" s="2">
        <f t="shared" si="2"/>
        <v>495.59999999999997</v>
      </c>
      <c r="O11" s="2">
        <v>295</v>
      </c>
      <c r="P11" s="2">
        <f t="shared" si="3"/>
        <v>390.59999999999997</v>
      </c>
      <c r="Q11" s="3"/>
      <c r="R11" s="2">
        <f t="shared" si="5"/>
        <v>948</v>
      </c>
      <c r="S11" s="2">
        <f t="shared" si="6"/>
        <v>708</v>
      </c>
      <c r="T11" s="2">
        <f t="shared" si="7"/>
        <v>590</v>
      </c>
      <c r="U11" s="2">
        <f t="shared" si="8"/>
        <v>582</v>
      </c>
      <c r="V11" s="2">
        <f t="shared" si="9"/>
        <v>558</v>
      </c>
      <c r="W11" s="2"/>
      <c r="X11" s="8">
        <f t="shared" si="10"/>
        <v>735.59999999999991</v>
      </c>
      <c r="Y11" s="8">
        <f t="shared" si="11"/>
        <v>495.59999999999997</v>
      </c>
      <c r="Z11" s="8">
        <f t="shared" si="12"/>
        <v>428.73333333333329</v>
      </c>
      <c r="AA11" s="8">
        <f t="shared" si="13"/>
        <v>419.19999999999993</v>
      </c>
      <c r="AB11" s="8">
        <f t="shared" si="14"/>
        <v>390.59999999999997</v>
      </c>
    </row>
    <row r="12" spans="1:28" x14ac:dyDescent="0.25">
      <c r="A12" s="1" t="s">
        <v>133</v>
      </c>
      <c r="C12" s="1"/>
      <c r="H12" s="2"/>
      <c r="I12" s="2"/>
      <c r="J12" s="2"/>
      <c r="K12" s="2"/>
      <c r="L12" s="2"/>
      <c r="M12" s="2"/>
      <c r="N12" s="2"/>
      <c r="O12" s="2"/>
      <c r="P12" s="2"/>
      <c r="Q12" s="3"/>
      <c r="R12" s="12">
        <f>R11+120</f>
        <v>1068</v>
      </c>
      <c r="S12" s="12">
        <f>S11+60</f>
        <v>768</v>
      </c>
      <c r="T12" s="12">
        <f>T11+40</f>
        <v>630</v>
      </c>
      <c r="U12" s="12">
        <f>U11+30</f>
        <v>612</v>
      </c>
      <c r="V12" s="12">
        <f>V11+40</f>
        <v>598</v>
      </c>
      <c r="W12" s="12"/>
      <c r="X12" s="13">
        <f>X11+100</f>
        <v>835.59999999999991</v>
      </c>
      <c r="Y12" s="13">
        <f>Y11+50</f>
        <v>545.59999999999991</v>
      </c>
      <c r="Z12" s="13">
        <f>Z11+33.33</f>
        <v>462.06333333333328</v>
      </c>
      <c r="AA12" s="13">
        <f>AA11+25</f>
        <v>444.19999999999993</v>
      </c>
      <c r="AB12" s="13">
        <f>AB11+33.33</f>
        <v>423.92999999999995</v>
      </c>
    </row>
    <row r="13" spans="1:28" x14ac:dyDescent="0.25">
      <c r="A13" s="1">
        <v>3062</v>
      </c>
      <c r="B13" t="s">
        <v>36</v>
      </c>
      <c r="C13" s="1">
        <v>8</v>
      </c>
      <c r="D13" t="s">
        <v>38</v>
      </c>
      <c r="E13" t="s">
        <v>52</v>
      </c>
      <c r="F13">
        <v>280</v>
      </c>
      <c r="H13" s="2">
        <f t="shared" si="0"/>
        <v>1108</v>
      </c>
      <c r="I13" s="2">
        <v>828</v>
      </c>
      <c r="J13" s="2">
        <f t="shared" si="4"/>
        <v>468</v>
      </c>
      <c r="K13" s="2">
        <v>678</v>
      </c>
      <c r="L13" s="2"/>
      <c r="M13" s="2">
        <f>I13*0.7+F13</f>
        <v>859.59999999999991</v>
      </c>
      <c r="N13" s="2">
        <f>I13*0.7</f>
        <v>579.59999999999991</v>
      </c>
      <c r="O13" s="2">
        <v>390</v>
      </c>
      <c r="P13" s="2">
        <f>K13*0.7</f>
        <v>474.59999999999997</v>
      </c>
      <c r="Q13" s="3"/>
      <c r="R13" s="2">
        <f t="shared" si="5"/>
        <v>1108</v>
      </c>
      <c r="S13" s="2">
        <f t="shared" si="6"/>
        <v>828</v>
      </c>
      <c r="T13" s="2">
        <f t="shared" si="7"/>
        <v>708</v>
      </c>
      <c r="U13" s="2">
        <f t="shared" si="8"/>
        <v>701</v>
      </c>
      <c r="V13" s="2">
        <f t="shared" si="9"/>
        <v>678</v>
      </c>
      <c r="W13" s="2"/>
      <c r="X13" s="8">
        <f t="shared" si="10"/>
        <v>859.59999999999991</v>
      </c>
      <c r="Y13" s="8">
        <f t="shared" si="11"/>
        <v>579.59999999999991</v>
      </c>
      <c r="Z13" s="8">
        <f t="shared" si="12"/>
        <v>516.4</v>
      </c>
      <c r="AA13" s="8">
        <f t="shared" si="13"/>
        <v>505.94999999999993</v>
      </c>
      <c r="AB13" s="8">
        <f t="shared" si="14"/>
        <v>474.59999999999997</v>
      </c>
    </row>
    <row r="14" spans="1:28" x14ac:dyDescent="0.25">
      <c r="A14" s="1" t="s">
        <v>133</v>
      </c>
      <c r="C14" s="1"/>
      <c r="H14" s="2"/>
      <c r="I14" s="2"/>
      <c r="J14" s="2"/>
      <c r="K14" s="2"/>
      <c r="L14" s="2"/>
      <c r="M14" s="2"/>
      <c r="N14" s="2"/>
      <c r="O14" s="2"/>
      <c r="P14" s="2"/>
      <c r="Q14" s="3"/>
      <c r="R14" s="12">
        <f>R13+120</f>
        <v>1228</v>
      </c>
      <c r="S14" s="12">
        <f>S13+60</f>
        <v>888</v>
      </c>
      <c r="T14" s="12">
        <f>T13+40</f>
        <v>748</v>
      </c>
      <c r="U14" s="12">
        <f>U13+30</f>
        <v>731</v>
      </c>
      <c r="V14" s="12">
        <f>V13+40</f>
        <v>718</v>
      </c>
      <c r="W14" s="12"/>
      <c r="X14" s="13">
        <f>X13+100</f>
        <v>959.59999999999991</v>
      </c>
      <c r="Y14" s="13">
        <f>Y13+50</f>
        <v>629.59999999999991</v>
      </c>
      <c r="Z14" s="13">
        <f>Z13+33.33</f>
        <v>549.73</v>
      </c>
      <c r="AA14" s="13">
        <f>AA13+25</f>
        <v>530.94999999999993</v>
      </c>
      <c r="AB14" s="13">
        <f>AB13+33.33</f>
        <v>507.92999999999995</v>
      </c>
    </row>
    <row r="15" spans="1:28" x14ac:dyDescent="0.25">
      <c r="A15" s="1">
        <v>3043</v>
      </c>
      <c r="B15" t="s">
        <v>20</v>
      </c>
      <c r="C15" s="1">
        <v>4</v>
      </c>
      <c r="D15" t="s">
        <v>21</v>
      </c>
      <c r="E15" t="s">
        <v>53</v>
      </c>
      <c r="F15">
        <v>120</v>
      </c>
      <c r="H15" s="2">
        <f t="shared" si="0"/>
        <v>358</v>
      </c>
      <c r="I15" s="2">
        <v>238</v>
      </c>
      <c r="J15" s="2">
        <f t="shared" ref="J15:J106" si="15">O15*1.2</f>
        <v>12</v>
      </c>
      <c r="K15" s="2">
        <v>138</v>
      </c>
      <c r="L15" s="2"/>
      <c r="M15" s="2">
        <f>I15*0.7+F15</f>
        <v>286.60000000000002</v>
      </c>
      <c r="N15" s="2">
        <f t="shared" ref="N15:N106" si="16">I15*0.7</f>
        <v>166.6</v>
      </c>
      <c r="O15" s="2">
        <v>10</v>
      </c>
      <c r="P15" s="2">
        <f t="shared" ref="P15:P106" si="17">K15*0.7</f>
        <v>96.6</v>
      </c>
      <c r="Q15" s="3"/>
      <c r="R15" s="2">
        <f>H15</f>
        <v>358</v>
      </c>
      <c r="S15" s="2">
        <f t="shared" ref="S15:S106" si="18">I15</f>
        <v>238</v>
      </c>
      <c r="T15" s="2">
        <f t="shared" si="7"/>
        <v>163</v>
      </c>
      <c r="U15" s="2">
        <f t="shared" si="8"/>
        <v>157</v>
      </c>
      <c r="V15" s="2">
        <f t="shared" ref="V15:V73" si="19">K15</f>
        <v>138</v>
      </c>
      <c r="W15" s="2"/>
      <c r="X15" s="8">
        <f t="shared" ref="X15:X106" si="20">M15</f>
        <v>286.60000000000002</v>
      </c>
      <c r="Y15" s="8">
        <f t="shared" ref="Y15:Y106" si="21">N15</f>
        <v>166.6</v>
      </c>
      <c r="Z15" s="8">
        <f t="shared" ref="Z15:Z106" si="22">(N15*2+O15)/3</f>
        <v>114.39999999999999</v>
      </c>
      <c r="AA15" s="8">
        <f t="shared" ref="AA15:AA106" si="23">(N15*2+O15+P15)/4</f>
        <v>109.94999999999999</v>
      </c>
      <c r="AB15" s="8">
        <f t="shared" ref="AB15:AB73" si="24">P15</f>
        <v>96.6</v>
      </c>
    </row>
    <row r="16" spans="1:28" x14ac:dyDescent="0.25">
      <c r="A16" s="1">
        <v>3063</v>
      </c>
      <c r="B16" t="s">
        <v>39</v>
      </c>
      <c r="C16" s="1">
        <v>5</v>
      </c>
      <c r="D16" t="s">
        <v>40</v>
      </c>
      <c r="E16" t="s">
        <v>54</v>
      </c>
      <c r="F16">
        <v>160</v>
      </c>
      <c r="H16" s="2">
        <f t="shared" si="0"/>
        <v>558</v>
      </c>
      <c r="I16" s="2">
        <v>398</v>
      </c>
      <c r="J16" s="2">
        <f t="shared" si="15"/>
        <v>126</v>
      </c>
      <c r="K16" s="2">
        <v>278</v>
      </c>
      <c r="L16" s="2"/>
      <c r="M16" s="2">
        <f t="shared" ref="M16:M106" si="25">I16*0.7+F16</f>
        <v>438.59999999999997</v>
      </c>
      <c r="N16" s="2">
        <f t="shared" si="16"/>
        <v>278.59999999999997</v>
      </c>
      <c r="O16" s="2">
        <v>105</v>
      </c>
      <c r="P16" s="2">
        <f t="shared" si="17"/>
        <v>194.6</v>
      </c>
      <c r="Q16" s="3"/>
      <c r="R16" s="2">
        <f t="shared" ref="R16:R106" si="26">H16</f>
        <v>558</v>
      </c>
      <c r="S16" s="2">
        <f t="shared" si="18"/>
        <v>398</v>
      </c>
      <c r="T16" s="2">
        <f t="shared" si="7"/>
        <v>308</v>
      </c>
      <c r="U16" s="2">
        <f t="shared" si="8"/>
        <v>300</v>
      </c>
      <c r="V16" s="2">
        <f t="shared" si="19"/>
        <v>278</v>
      </c>
      <c r="W16" s="2"/>
      <c r="X16" s="8">
        <f t="shared" si="20"/>
        <v>438.59999999999997</v>
      </c>
      <c r="Y16" s="8">
        <f t="shared" si="21"/>
        <v>278.59999999999997</v>
      </c>
      <c r="Z16" s="8">
        <f t="shared" si="22"/>
        <v>220.73333333333332</v>
      </c>
      <c r="AA16" s="8">
        <f t="shared" si="23"/>
        <v>214.2</v>
      </c>
      <c r="AB16" s="8">
        <f t="shared" si="24"/>
        <v>194.6</v>
      </c>
    </row>
    <row r="17" spans="1:28" x14ac:dyDescent="0.25">
      <c r="A17" s="1">
        <v>3064</v>
      </c>
      <c r="B17" t="s">
        <v>41</v>
      </c>
      <c r="C17" s="1">
        <v>6</v>
      </c>
      <c r="D17" t="s">
        <v>42</v>
      </c>
      <c r="E17" t="s">
        <v>55</v>
      </c>
      <c r="F17">
        <v>200</v>
      </c>
      <c r="H17" s="2">
        <f t="shared" si="0"/>
        <v>768</v>
      </c>
      <c r="I17" s="2">
        <v>568</v>
      </c>
      <c r="J17" s="2">
        <f t="shared" si="15"/>
        <v>240</v>
      </c>
      <c r="K17" s="2">
        <v>418</v>
      </c>
      <c r="L17" s="2"/>
      <c r="M17" s="2">
        <f t="shared" si="25"/>
        <v>597.59999999999991</v>
      </c>
      <c r="N17" s="2">
        <f t="shared" si="16"/>
        <v>397.59999999999997</v>
      </c>
      <c r="O17" s="2">
        <v>200</v>
      </c>
      <c r="P17" s="2">
        <f t="shared" si="17"/>
        <v>292.59999999999997</v>
      </c>
      <c r="Q17" s="3"/>
      <c r="R17" s="2">
        <f t="shared" si="26"/>
        <v>768</v>
      </c>
      <c r="S17" s="2">
        <f t="shared" si="18"/>
        <v>568</v>
      </c>
      <c r="T17" s="2">
        <f t="shared" si="7"/>
        <v>459</v>
      </c>
      <c r="U17" s="2">
        <f t="shared" si="8"/>
        <v>449</v>
      </c>
      <c r="V17" s="2">
        <f t="shared" si="19"/>
        <v>418</v>
      </c>
      <c r="W17" s="2"/>
      <c r="X17" s="8">
        <f t="shared" si="20"/>
        <v>597.59999999999991</v>
      </c>
      <c r="Y17" s="8">
        <f t="shared" si="21"/>
        <v>397.59999999999997</v>
      </c>
      <c r="Z17" s="8">
        <f>(N17*2+O17)/3</f>
        <v>331.73333333333329</v>
      </c>
      <c r="AA17" s="8">
        <f t="shared" si="23"/>
        <v>321.95</v>
      </c>
      <c r="AB17" s="8">
        <f t="shared" si="24"/>
        <v>292.59999999999997</v>
      </c>
    </row>
    <row r="18" spans="1:28" x14ac:dyDescent="0.25">
      <c r="A18" s="1">
        <v>3065</v>
      </c>
      <c r="B18" t="s">
        <v>43</v>
      </c>
      <c r="C18" s="1">
        <v>7</v>
      </c>
      <c r="D18" t="s">
        <v>38</v>
      </c>
      <c r="E18" t="s">
        <v>56</v>
      </c>
      <c r="F18">
        <v>240</v>
      </c>
      <c r="H18" s="2">
        <f t="shared" si="0"/>
        <v>968</v>
      </c>
      <c r="I18" s="2">
        <v>728</v>
      </c>
      <c r="J18" s="2">
        <f t="shared" si="15"/>
        <v>354</v>
      </c>
      <c r="K18" s="2">
        <v>558</v>
      </c>
      <c r="L18" s="2"/>
      <c r="M18" s="2">
        <f t="shared" si="25"/>
        <v>749.59999999999991</v>
      </c>
      <c r="N18" s="2">
        <f t="shared" si="16"/>
        <v>509.59999999999997</v>
      </c>
      <c r="O18" s="2">
        <v>295</v>
      </c>
      <c r="P18" s="2">
        <f t="shared" si="17"/>
        <v>390.59999999999997</v>
      </c>
      <c r="Q18" s="3"/>
      <c r="R18" s="2">
        <f t="shared" si="26"/>
        <v>968</v>
      </c>
      <c r="S18" s="2">
        <f t="shared" si="18"/>
        <v>728</v>
      </c>
      <c r="T18" s="2">
        <f t="shared" si="7"/>
        <v>604</v>
      </c>
      <c r="U18" s="2">
        <f t="shared" si="8"/>
        <v>592</v>
      </c>
      <c r="V18" s="2">
        <f t="shared" si="19"/>
        <v>558</v>
      </c>
      <c r="W18" s="2"/>
      <c r="X18" s="8">
        <f t="shared" si="20"/>
        <v>749.59999999999991</v>
      </c>
      <c r="Y18" s="8">
        <f t="shared" si="21"/>
        <v>509.59999999999997</v>
      </c>
      <c r="Z18" s="8">
        <f t="shared" si="22"/>
        <v>438.06666666666661</v>
      </c>
      <c r="AA18" s="8">
        <f t="shared" si="23"/>
        <v>426.19999999999993</v>
      </c>
      <c r="AB18" s="8">
        <f t="shared" si="24"/>
        <v>390.59999999999997</v>
      </c>
    </row>
    <row r="19" spans="1:28" x14ac:dyDescent="0.25">
      <c r="A19" s="1">
        <v>3066</v>
      </c>
      <c r="B19" t="s">
        <v>44</v>
      </c>
      <c r="C19" s="1">
        <v>8</v>
      </c>
      <c r="D19" t="s">
        <v>38</v>
      </c>
      <c r="E19" t="s">
        <v>57</v>
      </c>
      <c r="F19">
        <v>280</v>
      </c>
      <c r="H19" s="2">
        <f t="shared" si="0"/>
        <v>1128</v>
      </c>
      <c r="I19" s="2">
        <v>848</v>
      </c>
      <c r="J19" s="2">
        <f>O19*1.2</f>
        <v>468</v>
      </c>
      <c r="K19" s="2">
        <v>678</v>
      </c>
      <c r="L19" s="2"/>
      <c r="M19" s="2">
        <f t="shared" si="25"/>
        <v>873.59999999999991</v>
      </c>
      <c r="N19" s="2">
        <f t="shared" si="16"/>
        <v>593.59999999999991</v>
      </c>
      <c r="O19" s="2">
        <v>390</v>
      </c>
      <c r="P19" s="2">
        <f t="shared" si="17"/>
        <v>474.59999999999997</v>
      </c>
      <c r="Q19" s="3"/>
      <c r="R19" s="2">
        <f t="shared" si="26"/>
        <v>1128</v>
      </c>
      <c r="S19" s="2">
        <f t="shared" si="18"/>
        <v>848</v>
      </c>
      <c r="T19" s="2">
        <f t="shared" si="7"/>
        <v>722</v>
      </c>
      <c r="U19" s="2">
        <f t="shared" si="8"/>
        <v>711</v>
      </c>
      <c r="V19" s="2">
        <f t="shared" si="19"/>
        <v>678</v>
      </c>
      <c r="W19" s="2"/>
      <c r="X19" s="8">
        <f t="shared" si="20"/>
        <v>873.59999999999991</v>
      </c>
      <c r="Y19" s="8">
        <f t="shared" si="21"/>
        <v>593.59999999999991</v>
      </c>
      <c r="Z19" s="8">
        <f t="shared" si="22"/>
        <v>525.73333333333323</v>
      </c>
      <c r="AA19" s="8">
        <f t="shared" si="23"/>
        <v>512.94999999999993</v>
      </c>
      <c r="AB19" s="8">
        <f t="shared" si="24"/>
        <v>474.59999999999997</v>
      </c>
    </row>
    <row r="20" spans="1:28" x14ac:dyDescent="0.25">
      <c r="A20" s="1">
        <v>3050</v>
      </c>
      <c r="B20" t="s">
        <v>22</v>
      </c>
      <c r="C20" s="1">
        <v>7</v>
      </c>
      <c r="D20" t="s">
        <v>23</v>
      </c>
      <c r="E20" t="s">
        <v>58</v>
      </c>
      <c r="F20">
        <v>240</v>
      </c>
      <c r="H20" s="2">
        <f t="shared" si="0"/>
        <v>668</v>
      </c>
      <c r="I20" s="2">
        <v>428</v>
      </c>
      <c r="J20" s="2">
        <f t="shared" si="15"/>
        <v>24</v>
      </c>
      <c r="K20" s="2">
        <v>248</v>
      </c>
      <c r="L20" s="2"/>
      <c r="M20" s="2">
        <f t="shared" si="25"/>
        <v>539.59999999999991</v>
      </c>
      <c r="N20" s="2">
        <f t="shared" si="16"/>
        <v>299.59999999999997</v>
      </c>
      <c r="O20" s="2">
        <v>20</v>
      </c>
      <c r="P20" s="2">
        <f t="shared" si="17"/>
        <v>173.6</v>
      </c>
      <c r="Q20" s="3"/>
      <c r="R20" s="2">
        <f t="shared" si="26"/>
        <v>668</v>
      </c>
      <c r="S20" s="2">
        <f>I20</f>
        <v>428</v>
      </c>
      <c r="T20" s="2">
        <f t="shared" ref="T20:T106" si="27">ROUNDUP((I20*2+J20)/3,0)</f>
        <v>294</v>
      </c>
      <c r="U20" s="2">
        <f t="shared" si="8"/>
        <v>282</v>
      </c>
      <c r="V20" s="2">
        <f>K20</f>
        <v>248</v>
      </c>
      <c r="W20" s="2"/>
      <c r="X20" s="8">
        <f t="shared" si="20"/>
        <v>539.59999999999991</v>
      </c>
      <c r="Y20" s="8">
        <f>N20</f>
        <v>299.59999999999997</v>
      </c>
      <c r="Z20" s="8">
        <f t="shared" si="22"/>
        <v>206.39999999999998</v>
      </c>
      <c r="AA20" s="8">
        <f t="shared" si="23"/>
        <v>198.2</v>
      </c>
      <c r="AB20" s="8">
        <f>P20</f>
        <v>173.6</v>
      </c>
    </row>
    <row r="21" spans="1:28" x14ac:dyDescent="0.25">
      <c r="A21" s="1">
        <v>3069</v>
      </c>
      <c r="B21" t="s">
        <v>65</v>
      </c>
      <c r="C21" s="1">
        <v>8</v>
      </c>
      <c r="D21" t="s">
        <v>37</v>
      </c>
      <c r="E21" s="7" t="s">
        <v>85</v>
      </c>
      <c r="F21">
        <v>280</v>
      </c>
      <c r="H21" s="2">
        <f t="shared" si="0"/>
        <v>868</v>
      </c>
      <c r="I21" s="2">
        <v>588</v>
      </c>
      <c r="J21" s="2">
        <f>O21*1.2</f>
        <v>138</v>
      </c>
      <c r="K21" s="2">
        <v>388</v>
      </c>
      <c r="L21" s="2"/>
      <c r="M21" s="2">
        <f t="shared" si="25"/>
        <v>691.59999999999991</v>
      </c>
      <c r="N21" s="2">
        <f t="shared" si="16"/>
        <v>411.59999999999997</v>
      </c>
      <c r="O21" s="2">
        <v>115</v>
      </c>
      <c r="P21" s="2">
        <f t="shared" si="17"/>
        <v>271.59999999999997</v>
      </c>
      <c r="Q21" s="3"/>
      <c r="R21" s="2">
        <f t="shared" si="26"/>
        <v>868</v>
      </c>
      <c r="S21" s="2">
        <f>I21</f>
        <v>588</v>
      </c>
      <c r="T21" s="2">
        <f t="shared" si="27"/>
        <v>438</v>
      </c>
      <c r="U21" s="2">
        <f t="shared" si="8"/>
        <v>426</v>
      </c>
      <c r="V21" s="2">
        <f>K21</f>
        <v>388</v>
      </c>
      <c r="W21" s="2"/>
      <c r="X21" s="8">
        <f t="shared" si="20"/>
        <v>691.59999999999991</v>
      </c>
      <c r="Y21" s="8">
        <f>N21</f>
        <v>411.59999999999997</v>
      </c>
      <c r="Z21" s="8">
        <f t="shared" si="22"/>
        <v>312.73333333333329</v>
      </c>
      <c r="AA21" s="8">
        <f t="shared" si="23"/>
        <v>302.45</v>
      </c>
      <c r="AB21" s="8">
        <f>P21</f>
        <v>271.59999999999997</v>
      </c>
    </row>
    <row r="22" spans="1:28" x14ac:dyDescent="0.25">
      <c r="A22" s="1">
        <v>3070</v>
      </c>
      <c r="B22" t="s">
        <v>66</v>
      </c>
      <c r="C22" s="1">
        <v>9</v>
      </c>
      <c r="D22" t="s">
        <v>38</v>
      </c>
      <c r="E22" t="s">
        <v>86</v>
      </c>
      <c r="F22">
        <v>320</v>
      </c>
      <c r="H22" s="2">
        <f t="shared" si="0"/>
        <v>1078</v>
      </c>
      <c r="I22" s="2">
        <v>758</v>
      </c>
      <c r="J22" s="2">
        <f t="shared" si="15"/>
        <v>252</v>
      </c>
      <c r="K22" s="2">
        <v>538</v>
      </c>
      <c r="L22" s="2"/>
      <c r="M22" s="2">
        <f t="shared" si="25"/>
        <v>850.6</v>
      </c>
      <c r="N22" s="2">
        <f>I22*0.7</f>
        <v>530.6</v>
      </c>
      <c r="O22" s="2">
        <v>210</v>
      </c>
      <c r="P22" s="2">
        <f t="shared" si="17"/>
        <v>376.59999999999997</v>
      </c>
      <c r="Q22" s="3"/>
      <c r="R22" s="2">
        <f t="shared" si="26"/>
        <v>1078</v>
      </c>
      <c r="S22" s="2">
        <f>I22</f>
        <v>758</v>
      </c>
      <c r="T22" s="2">
        <f t="shared" si="27"/>
        <v>590</v>
      </c>
      <c r="U22" s="2">
        <f t="shared" si="8"/>
        <v>577</v>
      </c>
      <c r="V22" s="2">
        <f>K22</f>
        <v>538</v>
      </c>
      <c r="W22" s="2"/>
      <c r="X22" s="8">
        <f t="shared" si="20"/>
        <v>850.6</v>
      </c>
      <c r="Y22" s="8">
        <f>N22</f>
        <v>530.6</v>
      </c>
      <c r="Z22" s="8">
        <f t="shared" si="22"/>
        <v>423.73333333333335</v>
      </c>
      <c r="AA22" s="8">
        <f t="shared" si="23"/>
        <v>411.95</v>
      </c>
      <c r="AB22" s="8">
        <f>P22</f>
        <v>376.59999999999997</v>
      </c>
    </row>
    <row r="23" spans="1:28" x14ac:dyDescent="0.25">
      <c r="A23" s="1">
        <v>3071</v>
      </c>
      <c r="B23" t="s">
        <v>67</v>
      </c>
      <c r="C23" s="1">
        <v>10</v>
      </c>
      <c r="D23" t="s">
        <v>38</v>
      </c>
      <c r="E23" t="s">
        <v>87</v>
      </c>
      <c r="F23">
        <v>360</v>
      </c>
      <c r="H23" s="2">
        <f t="shared" si="0"/>
        <v>1278</v>
      </c>
      <c r="I23" s="2">
        <v>918</v>
      </c>
      <c r="J23" s="2">
        <f t="shared" si="15"/>
        <v>366</v>
      </c>
      <c r="K23" s="2">
        <v>678</v>
      </c>
      <c r="L23" s="2"/>
      <c r="M23" s="2">
        <f t="shared" si="25"/>
        <v>1002.5999999999999</v>
      </c>
      <c r="N23" s="2">
        <f t="shared" si="16"/>
        <v>642.59999999999991</v>
      </c>
      <c r="O23" s="2">
        <v>305</v>
      </c>
      <c r="P23" s="2">
        <f t="shared" si="17"/>
        <v>474.59999999999997</v>
      </c>
      <c r="Q23" s="3"/>
      <c r="R23" s="2">
        <f t="shared" si="26"/>
        <v>1278</v>
      </c>
      <c r="S23" s="2">
        <f>I23</f>
        <v>918</v>
      </c>
      <c r="T23" s="2">
        <f t="shared" si="27"/>
        <v>734</v>
      </c>
      <c r="U23" s="2">
        <f t="shared" si="8"/>
        <v>720</v>
      </c>
      <c r="V23" s="2">
        <f>K23</f>
        <v>678</v>
      </c>
      <c r="W23" s="2"/>
      <c r="X23" s="8">
        <f t="shared" si="20"/>
        <v>1002.5999999999999</v>
      </c>
      <c r="Y23" s="8">
        <f>N23</f>
        <v>642.59999999999991</v>
      </c>
      <c r="Z23" s="8">
        <f t="shared" si="22"/>
        <v>530.06666666666661</v>
      </c>
      <c r="AA23" s="8">
        <f t="shared" si="23"/>
        <v>516.19999999999993</v>
      </c>
      <c r="AB23" s="8">
        <f>P23</f>
        <v>474.59999999999997</v>
      </c>
    </row>
    <row r="24" spans="1:28" x14ac:dyDescent="0.25">
      <c r="A24" s="1">
        <v>3072</v>
      </c>
      <c r="B24" t="s">
        <v>68</v>
      </c>
      <c r="C24" s="1">
        <v>11</v>
      </c>
      <c r="D24" t="s">
        <v>38</v>
      </c>
      <c r="E24" t="s">
        <v>88</v>
      </c>
      <c r="F24">
        <v>400</v>
      </c>
      <c r="H24" s="2">
        <f t="shared" si="0"/>
        <v>1438</v>
      </c>
      <c r="I24" s="2">
        <v>1038</v>
      </c>
      <c r="J24" s="2">
        <f>O24*1.2</f>
        <v>480</v>
      </c>
      <c r="K24" s="2">
        <v>798</v>
      </c>
      <c r="L24" s="2"/>
      <c r="M24" s="2">
        <f t="shared" si="25"/>
        <v>1126.5999999999999</v>
      </c>
      <c r="N24" s="2">
        <f t="shared" si="16"/>
        <v>726.59999999999991</v>
      </c>
      <c r="O24" s="2">
        <v>400</v>
      </c>
      <c r="P24" s="2">
        <f t="shared" si="17"/>
        <v>558.59999999999991</v>
      </c>
      <c r="Q24" s="3"/>
      <c r="R24" s="2">
        <f t="shared" si="26"/>
        <v>1438</v>
      </c>
      <c r="S24" s="2">
        <f>I24</f>
        <v>1038</v>
      </c>
      <c r="T24" s="2">
        <f t="shared" si="27"/>
        <v>852</v>
      </c>
      <c r="U24" s="2">
        <f t="shared" si="8"/>
        <v>839</v>
      </c>
      <c r="V24" s="2">
        <f>K24</f>
        <v>798</v>
      </c>
      <c r="W24" s="2"/>
      <c r="X24" s="8">
        <f t="shared" si="20"/>
        <v>1126.5999999999999</v>
      </c>
      <c r="Y24" s="8">
        <f>N24</f>
        <v>726.59999999999991</v>
      </c>
      <c r="Z24" s="8">
        <f t="shared" si="22"/>
        <v>617.73333333333323</v>
      </c>
      <c r="AA24" s="8">
        <f t="shared" si="23"/>
        <v>602.94999999999993</v>
      </c>
      <c r="AB24" s="8">
        <f>P24</f>
        <v>558.59999999999991</v>
      </c>
    </row>
    <row r="25" spans="1:28" x14ac:dyDescent="0.25">
      <c r="A25" s="1">
        <v>3045</v>
      </c>
      <c r="B25" t="s">
        <v>24</v>
      </c>
      <c r="C25" s="1">
        <v>5</v>
      </c>
      <c r="D25" t="s">
        <v>25</v>
      </c>
      <c r="E25" t="s">
        <v>61</v>
      </c>
      <c r="F25">
        <v>160</v>
      </c>
      <c r="H25" s="2">
        <f t="shared" si="0"/>
        <v>438</v>
      </c>
      <c r="I25" s="2">
        <v>278</v>
      </c>
      <c r="J25" s="2">
        <f t="shared" si="15"/>
        <v>12</v>
      </c>
      <c r="K25" s="2">
        <v>168</v>
      </c>
      <c r="L25" s="2"/>
      <c r="M25" s="2">
        <f t="shared" si="25"/>
        <v>354.6</v>
      </c>
      <c r="N25" s="2">
        <f t="shared" si="16"/>
        <v>194.6</v>
      </c>
      <c r="O25" s="2">
        <v>10</v>
      </c>
      <c r="P25" s="2">
        <f t="shared" si="17"/>
        <v>117.6</v>
      </c>
      <c r="Q25" s="3"/>
      <c r="R25" s="2">
        <f t="shared" si="26"/>
        <v>438</v>
      </c>
      <c r="S25" s="2">
        <f t="shared" si="18"/>
        <v>278</v>
      </c>
      <c r="T25" s="2">
        <f>ROUNDUP((I25*2+J25)/3,0)</f>
        <v>190</v>
      </c>
      <c r="U25" s="2">
        <f t="shared" si="8"/>
        <v>184</v>
      </c>
      <c r="V25" s="2">
        <f t="shared" si="19"/>
        <v>168</v>
      </c>
      <c r="W25" s="2"/>
      <c r="X25" s="8">
        <f t="shared" si="20"/>
        <v>354.6</v>
      </c>
      <c r="Y25" s="8">
        <f t="shared" si="21"/>
        <v>194.6</v>
      </c>
      <c r="Z25" s="8">
        <f t="shared" si="22"/>
        <v>133.06666666666666</v>
      </c>
      <c r="AA25" s="8">
        <f t="shared" si="23"/>
        <v>129.19999999999999</v>
      </c>
      <c r="AB25" s="8">
        <f t="shared" si="24"/>
        <v>117.6</v>
      </c>
    </row>
    <row r="26" spans="1:28" x14ac:dyDescent="0.25">
      <c r="A26" s="1" t="s">
        <v>133</v>
      </c>
      <c r="C26" s="1"/>
      <c r="H26" s="2"/>
      <c r="I26" s="2"/>
      <c r="J26" s="2"/>
      <c r="K26" s="2"/>
      <c r="L26" s="2"/>
      <c r="M26" s="2"/>
      <c r="N26" s="2"/>
      <c r="O26" s="2"/>
      <c r="P26" s="2"/>
      <c r="Q26" s="3"/>
      <c r="R26" s="12">
        <f>R25+120</f>
        <v>558</v>
      </c>
      <c r="S26" s="12">
        <f>S25+60</f>
        <v>338</v>
      </c>
      <c r="T26" s="12">
        <f>T25+40</f>
        <v>230</v>
      </c>
      <c r="U26" s="12">
        <f>U25+30</f>
        <v>214</v>
      </c>
      <c r="V26" s="12">
        <f>V25+40</f>
        <v>208</v>
      </c>
      <c r="W26" s="12"/>
      <c r="X26" s="13">
        <f>X25+100</f>
        <v>454.6</v>
      </c>
      <c r="Y26" s="13">
        <f>Y25+50</f>
        <v>244.6</v>
      </c>
      <c r="Z26" s="13">
        <f>Z25+33.33</f>
        <v>166.39666666666665</v>
      </c>
      <c r="AA26" s="13">
        <f>AA25+25</f>
        <v>154.19999999999999</v>
      </c>
      <c r="AB26" s="13">
        <f>AB25+33.33</f>
        <v>150.93</v>
      </c>
    </row>
    <row r="27" spans="1:28" x14ac:dyDescent="0.25">
      <c r="A27" s="2">
        <v>3073</v>
      </c>
      <c r="B27" t="s">
        <v>71</v>
      </c>
      <c r="C27" s="1">
        <v>6</v>
      </c>
      <c r="D27" t="s">
        <v>92</v>
      </c>
      <c r="E27" t="s">
        <v>72</v>
      </c>
      <c r="F27">
        <v>200</v>
      </c>
      <c r="H27" s="2">
        <f t="shared" si="0"/>
        <v>638</v>
      </c>
      <c r="I27" s="2">
        <v>438</v>
      </c>
      <c r="J27" s="2">
        <f t="shared" si="15"/>
        <v>126</v>
      </c>
      <c r="K27" s="2">
        <v>308</v>
      </c>
      <c r="L27" s="2"/>
      <c r="M27" s="2">
        <f t="shared" si="25"/>
        <v>506.59999999999997</v>
      </c>
      <c r="N27" s="2">
        <f t="shared" si="16"/>
        <v>306.59999999999997</v>
      </c>
      <c r="O27" s="2">
        <v>105</v>
      </c>
      <c r="P27" s="2">
        <f t="shared" si="17"/>
        <v>215.6</v>
      </c>
      <c r="Q27" s="3"/>
      <c r="R27" s="2">
        <f t="shared" si="26"/>
        <v>638</v>
      </c>
      <c r="S27" s="2">
        <f t="shared" si="18"/>
        <v>438</v>
      </c>
      <c r="T27" s="2">
        <f>ROUNDUP((I27*2+J27)/3,0)</f>
        <v>334</v>
      </c>
      <c r="U27" s="2">
        <f t="shared" si="8"/>
        <v>328</v>
      </c>
      <c r="V27" s="2">
        <f t="shared" si="19"/>
        <v>308</v>
      </c>
      <c r="W27" s="2"/>
      <c r="X27" s="8">
        <f t="shared" si="20"/>
        <v>506.59999999999997</v>
      </c>
      <c r="Y27" s="8">
        <f t="shared" si="21"/>
        <v>306.59999999999997</v>
      </c>
      <c r="Z27" s="8">
        <f t="shared" si="22"/>
        <v>239.39999999999998</v>
      </c>
      <c r="AA27" s="8">
        <f t="shared" si="23"/>
        <v>233.45</v>
      </c>
      <c r="AB27" s="8">
        <f t="shared" si="24"/>
        <v>215.6</v>
      </c>
    </row>
    <row r="28" spans="1:28" x14ac:dyDescent="0.25">
      <c r="A28" s="1" t="s">
        <v>133</v>
      </c>
      <c r="C28" s="1"/>
      <c r="H28" s="2"/>
      <c r="I28" s="2"/>
      <c r="J28" s="2"/>
      <c r="K28" s="2"/>
      <c r="L28" s="2"/>
      <c r="M28" s="2"/>
      <c r="N28" s="2"/>
      <c r="O28" s="2"/>
      <c r="P28" s="2"/>
      <c r="Q28" s="3"/>
      <c r="R28" s="12">
        <f>R27+120</f>
        <v>758</v>
      </c>
      <c r="S28" s="12">
        <f>S27+60</f>
        <v>498</v>
      </c>
      <c r="T28" s="12">
        <f>T27+40</f>
        <v>374</v>
      </c>
      <c r="U28" s="12">
        <f>U27+30</f>
        <v>358</v>
      </c>
      <c r="V28" s="12">
        <f>V27+40</f>
        <v>348</v>
      </c>
      <c r="W28" s="12"/>
      <c r="X28" s="13">
        <f>X27+100</f>
        <v>606.59999999999991</v>
      </c>
      <c r="Y28" s="13">
        <f>Y27+50</f>
        <v>356.59999999999997</v>
      </c>
      <c r="Z28" s="13">
        <f>Z27+33.33</f>
        <v>272.72999999999996</v>
      </c>
      <c r="AA28" s="13">
        <f>AA27+25</f>
        <v>258.45</v>
      </c>
      <c r="AB28" s="13">
        <f>AB27+33.33</f>
        <v>248.93</v>
      </c>
    </row>
    <row r="29" spans="1:28" x14ac:dyDescent="0.25">
      <c r="A29" s="2">
        <v>3074</v>
      </c>
      <c r="B29" t="s">
        <v>73</v>
      </c>
      <c r="C29" s="1">
        <v>7</v>
      </c>
      <c r="D29" t="s">
        <v>74</v>
      </c>
      <c r="E29" t="s">
        <v>75</v>
      </c>
      <c r="F29">
        <v>240</v>
      </c>
      <c r="H29" s="2">
        <f t="shared" si="0"/>
        <v>848</v>
      </c>
      <c r="I29" s="2">
        <v>608</v>
      </c>
      <c r="J29" s="2">
        <f t="shared" si="15"/>
        <v>240</v>
      </c>
      <c r="K29" s="2">
        <v>448</v>
      </c>
      <c r="L29" s="2"/>
      <c r="M29" s="2">
        <f t="shared" si="25"/>
        <v>665.59999999999991</v>
      </c>
      <c r="N29" s="2">
        <f t="shared" si="16"/>
        <v>425.59999999999997</v>
      </c>
      <c r="O29" s="2">
        <v>200</v>
      </c>
      <c r="P29" s="2">
        <f t="shared" si="17"/>
        <v>313.59999999999997</v>
      </c>
      <c r="Q29" s="3"/>
      <c r="R29" s="2">
        <f t="shared" si="26"/>
        <v>848</v>
      </c>
      <c r="S29" s="2">
        <f t="shared" si="18"/>
        <v>608</v>
      </c>
      <c r="T29" s="2">
        <f>ROUNDUP((I29*2+J29)/3,0)</f>
        <v>486</v>
      </c>
      <c r="U29" s="2">
        <f t="shared" si="8"/>
        <v>476</v>
      </c>
      <c r="V29" s="2">
        <f t="shared" si="19"/>
        <v>448</v>
      </c>
      <c r="W29" s="2"/>
      <c r="X29" s="8">
        <f t="shared" si="20"/>
        <v>665.59999999999991</v>
      </c>
      <c r="Y29" s="8">
        <f t="shared" si="21"/>
        <v>425.59999999999997</v>
      </c>
      <c r="Z29" s="8">
        <f t="shared" si="22"/>
        <v>350.39999999999992</v>
      </c>
      <c r="AA29" s="8">
        <f t="shared" si="23"/>
        <v>341.19999999999993</v>
      </c>
      <c r="AB29" s="8">
        <f t="shared" si="24"/>
        <v>313.59999999999997</v>
      </c>
    </row>
    <row r="30" spans="1:28" x14ac:dyDescent="0.25">
      <c r="A30" s="1" t="s">
        <v>133</v>
      </c>
      <c r="C30" s="1"/>
      <c r="H30" s="2"/>
      <c r="I30" s="2"/>
      <c r="J30" s="2"/>
      <c r="K30" s="2"/>
      <c r="L30" s="2"/>
      <c r="M30" s="2"/>
      <c r="N30" s="2"/>
      <c r="O30" s="2"/>
      <c r="P30" s="2"/>
      <c r="Q30" s="3"/>
      <c r="R30" s="12">
        <f>R29+120</f>
        <v>968</v>
      </c>
      <c r="S30" s="12">
        <f>S29+60</f>
        <v>668</v>
      </c>
      <c r="T30" s="12">
        <f>T29+40</f>
        <v>526</v>
      </c>
      <c r="U30" s="12">
        <f>U29+30</f>
        <v>506</v>
      </c>
      <c r="V30" s="12">
        <f>V29+40</f>
        <v>488</v>
      </c>
      <c r="W30" s="12"/>
      <c r="X30" s="13">
        <f>X29+100</f>
        <v>765.59999999999991</v>
      </c>
      <c r="Y30" s="13">
        <f>Y29+50</f>
        <v>475.59999999999997</v>
      </c>
      <c r="Z30" s="13">
        <f>Z29+33.33</f>
        <v>383.7299999999999</v>
      </c>
      <c r="AA30" s="13">
        <f>AA29+25</f>
        <v>366.19999999999993</v>
      </c>
      <c r="AB30" s="13">
        <f>AB29+33.33</f>
        <v>346.92999999999995</v>
      </c>
    </row>
    <row r="31" spans="1:28" x14ac:dyDescent="0.25">
      <c r="A31" s="2">
        <v>3075</v>
      </c>
      <c r="B31" t="s">
        <v>76</v>
      </c>
      <c r="C31" s="1">
        <v>8</v>
      </c>
      <c r="D31" t="s">
        <v>38</v>
      </c>
      <c r="E31" t="s">
        <v>77</v>
      </c>
      <c r="F31">
        <v>280</v>
      </c>
      <c r="H31" s="2">
        <f t="shared" si="0"/>
        <v>1048</v>
      </c>
      <c r="I31" s="2">
        <v>768</v>
      </c>
      <c r="J31" s="2">
        <f t="shared" si="15"/>
        <v>354</v>
      </c>
      <c r="K31" s="2">
        <v>598</v>
      </c>
      <c r="L31" s="2"/>
      <c r="M31" s="2">
        <f t="shared" si="25"/>
        <v>817.59999999999991</v>
      </c>
      <c r="N31" s="2">
        <f t="shared" si="16"/>
        <v>537.59999999999991</v>
      </c>
      <c r="O31" s="2">
        <v>295</v>
      </c>
      <c r="P31" s="2">
        <f t="shared" si="17"/>
        <v>418.59999999999997</v>
      </c>
      <c r="Q31" s="3"/>
      <c r="R31" s="2">
        <f t="shared" si="26"/>
        <v>1048</v>
      </c>
      <c r="S31" s="2">
        <f t="shared" si="18"/>
        <v>768</v>
      </c>
      <c r="T31" s="2">
        <f>ROUNDUP((I31*2+J31)/3,0)</f>
        <v>630</v>
      </c>
      <c r="U31" s="2">
        <f t="shared" si="8"/>
        <v>622</v>
      </c>
      <c r="V31" s="2">
        <f t="shared" si="19"/>
        <v>598</v>
      </c>
      <c r="W31" s="2"/>
      <c r="X31" s="8">
        <f t="shared" si="20"/>
        <v>817.59999999999991</v>
      </c>
      <c r="Y31" s="8">
        <f t="shared" si="21"/>
        <v>537.59999999999991</v>
      </c>
      <c r="Z31" s="8">
        <f t="shared" si="22"/>
        <v>456.73333333333329</v>
      </c>
      <c r="AA31" s="8">
        <f t="shared" si="23"/>
        <v>447.19999999999993</v>
      </c>
      <c r="AB31" s="8">
        <f t="shared" si="24"/>
        <v>418.59999999999997</v>
      </c>
    </row>
    <row r="32" spans="1:28" x14ac:dyDescent="0.25">
      <c r="A32" s="1" t="s">
        <v>133</v>
      </c>
      <c r="C32" s="1"/>
      <c r="H32" s="2"/>
      <c r="I32" s="2"/>
      <c r="J32" s="2"/>
      <c r="K32" s="2"/>
      <c r="L32" s="2"/>
      <c r="M32" s="2"/>
      <c r="N32" s="2"/>
      <c r="O32" s="2"/>
      <c r="P32" s="2"/>
      <c r="Q32" s="3"/>
      <c r="R32" s="12">
        <f>R31+120</f>
        <v>1168</v>
      </c>
      <c r="S32" s="12">
        <f>S31+60</f>
        <v>828</v>
      </c>
      <c r="T32" s="12">
        <f>T31+40</f>
        <v>670</v>
      </c>
      <c r="U32" s="12">
        <f>U31+30</f>
        <v>652</v>
      </c>
      <c r="V32" s="12">
        <f>V31+40</f>
        <v>638</v>
      </c>
      <c r="W32" s="12"/>
      <c r="X32" s="13">
        <f>X31+100</f>
        <v>917.59999999999991</v>
      </c>
      <c r="Y32" s="13">
        <f>Y31+50</f>
        <v>587.59999999999991</v>
      </c>
      <c r="Z32" s="13">
        <f>Z31+33.33</f>
        <v>490.06333333333328</v>
      </c>
      <c r="AA32" s="13">
        <f>AA31+25</f>
        <v>472.19999999999993</v>
      </c>
      <c r="AB32" s="13">
        <f>AB31+33.33</f>
        <v>451.92999999999995</v>
      </c>
    </row>
    <row r="33" spans="1:28" ht="15.75" customHeight="1" x14ac:dyDescent="0.25">
      <c r="A33" s="2">
        <v>3076</v>
      </c>
      <c r="B33" t="s">
        <v>78</v>
      </c>
      <c r="C33" s="1">
        <v>9</v>
      </c>
      <c r="D33" t="s">
        <v>38</v>
      </c>
      <c r="E33" t="s">
        <v>79</v>
      </c>
      <c r="F33">
        <v>320</v>
      </c>
      <c r="H33" s="2">
        <f t="shared" si="0"/>
        <v>1208</v>
      </c>
      <c r="I33" s="2">
        <v>888</v>
      </c>
      <c r="J33" s="2">
        <f t="shared" si="15"/>
        <v>468</v>
      </c>
      <c r="K33" s="2">
        <v>718</v>
      </c>
      <c r="L33" s="2"/>
      <c r="M33" s="2">
        <f t="shared" si="25"/>
        <v>941.59999999999991</v>
      </c>
      <c r="N33" s="2">
        <f t="shared" si="16"/>
        <v>621.59999999999991</v>
      </c>
      <c r="O33" s="2">
        <v>390</v>
      </c>
      <c r="P33" s="2">
        <f t="shared" si="17"/>
        <v>502.59999999999997</v>
      </c>
      <c r="Q33" s="3"/>
      <c r="R33" s="2">
        <f t="shared" si="26"/>
        <v>1208</v>
      </c>
      <c r="S33" s="2">
        <f t="shared" si="18"/>
        <v>888</v>
      </c>
      <c r="T33" s="2">
        <f>ROUNDUP((I33*2+J33)/3,0)</f>
        <v>748</v>
      </c>
      <c r="U33" s="2">
        <f t="shared" si="8"/>
        <v>741</v>
      </c>
      <c r="V33" s="2">
        <f t="shared" si="19"/>
        <v>718</v>
      </c>
      <c r="W33" s="2"/>
      <c r="X33" s="8">
        <f t="shared" si="20"/>
        <v>941.59999999999991</v>
      </c>
      <c r="Y33" s="8">
        <f t="shared" si="21"/>
        <v>621.59999999999991</v>
      </c>
      <c r="Z33" s="8">
        <f t="shared" si="22"/>
        <v>544.4</v>
      </c>
      <c r="AA33" s="8">
        <f t="shared" si="23"/>
        <v>533.94999999999993</v>
      </c>
      <c r="AB33" s="8">
        <f t="shared" si="24"/>
        <v>502.59999999999997</v>
      </c>
    </row>
    <row r="34" spans="1:28" x14ac:dyDescent="0.25">
      <c r="A34" s="1" t="s">
        <v>133</v>
      </c>
      <c r="C34" s="1"/>
      <c r="H34" s="2"/>
      <c r="I34" s="2"/>
      <c r="J34" s="2"/>
      <c r="K34" s="2"/>
      <c r="L34" s="2"/>
      <c r="M34" s="2"/>
      <c r="N34" s="2"/>
      <c r="O34" s="2"/>
      <c r="P34" s="2"/>
      <c r="Q34" s="3"/>
      <c r="R34" s="12">
        <f>R33+120</f>
        <v>1328</v>
      </c>
      <c r="S34" s="12">
        <f>S33+60</f>
        <v>948</v>
      </c>
      <c r="T34" s="12">
        <f>T33+40</f>
        <v>788</v>
      </c>
      <c r="U34" s="12">
        <f>U33+30</f>
        <v>771</v>
      </c>
      <c r="V34" s="12">
        <f>V33+40</f>
        <v>758</v>
      </c>
      <c r="W34" s="12"/>
      <c r="X34" s="13">
        <f>X33+100</f>
        <v>1041.5999999999999</v>
      </c>
      <c r="Y34" s="13">
        <f>Y33+50</f>
        <v>671.59999999999991</v>
      </c>
      <c r="Z34" s="13">
        <f>Z33+33.33</f>
        <v>577.73</v>
      </c>
      <c r="AA34" s="13">
        <f>AA33+25</f>
        <v>558.94999999999993</v>
      </c>
      <c r="AB34" s="13">
        <f>AB33+33.33</f>
        <v>535.92999999999995</v>
      </c>
    </row>
    <row r="35" spans="1:28" x14ac:dyDescent="0.25">
      <c r="A35" s="1">
        <v>3051</v>
      </c>
      <c r="B35" t="s">
        <v>70</v>
      </c>
      <c r="C35" s="1">
        <v>8</v>
      </c>
      <c r="D35" t="s">
        <v>23</v>
      </c>
      <c r="E35" t="s">
        <v>62</v>
      </c>
      <c r="F35">
        <v>280</v>
      </c>
      <c r="H35" s="2">
        <f>I35+F35</f>
        <v>768</v>
      </c>
      <c r="I35" s="2">
        <v>488</v>
      </c>
      <c r="J35" s="2">
        <f t="shared" si="15"/>
        <v>24</v>
      </c>
      <c r="K35" s="2">
        <v>288</v>
      </c>
      <c r="L35" s="2"/>
      <c r="M35" s="2">
        <f t="shared" si="25"/>
        <v>621.59999999999991</v>
      </c>
      <c r="N35" s="2">
        <f t="shared" si="16"/>
        <v>341.59999999999997</v>
      </c>
      <c r="O35" s="2">
        <v>20</v>
      </c>
      <c r="P35" s="2">
        <f t="shared" si="17"/>
        <v>201.6</v>
      </c>
      <c r="Q35" s="3"/>
      <c r="R35" s="2">
        <f t="shared" si="26"/>
        <v>768</v>
      </c>
      <c r="S35" s="2">
        <f>I35</f>
        <v>488</v>
      </c>
      <c r="T35" s="2">
        <f t="shared" si="27"/>
        <v>334</v>
      </c>
      <c r="U35" s="2">
        <f t="shared" si="8"/>
        <v>322</v>
      </c>
      <c r="V35" s="2">
        <f t="shared" si="19"/>
        <v>288</v>
      </c>
      <c r="W35" s="2"/>
      <c r="X35" s="8">
        <f t="shared" si="20"/>
        <v>621.59999999999991</v>
      </c>
      <c r="Y35" s="8">
        <f t="shared" si="21"/>
        <v>341.59999999999997</v>
      </c>
      <c r="Z35" s="8">
        <f t="shared" si="22"/>
        <v>234.39999999999998</v>
      </c>
      <c r="AA35" s="8">
        <f t="shared" si="23"/>
        <v>226.2</v>
      </c>
      <c r="AB35" s="8">
        <f t="shared" si="24"/>
        <v>201.6</v>
      </c>
    </row>
    <row r="36" spans="1:28" x14ac:dyDescent="0.25">
      <c r="A36" s="1" t="s">
        <v>133</v>
      </c>
      <c r="C36" s="1"/>
      <c r="H36" s="2"/>
      <c r="I36" s="2"/>
      <c r="J36" s="2"/>
      <c r="K36" s="2"/>
      <c r="L36" s="2"/>
      <c r="M36" s="2"/>
      <c r="N36" s="2"/>
      <c r="O36" s="2"/>
      <c r="P36" s="2"/>
      <c r="Q36" s="3"/>
      <c r="R36" s="12">
        <f>R35+120</f>
        <v>888</v>
      </c>
      <c r="S36" s="12">
        <f>S35+60</f>
        <v>548</v>
      </c>
      <c r="T36" s="12">
        <f>T35+40</f>
        <v>374</v>
      </c>
      <c r="U36" s="12">
        <f>U35+30</f>
        <v>352</v>
      </c>
      <c r="V36" s="12">
        <f>V35+40</f>
        <v>328</v>
      </c>
      <c r="W36" s="12"/>
      <c r="X36" s="13">
        <f>X35+100</f>
        <v>721.59999999999991</v>
      </c>
      <c r="Y36" s="13">
        <f>Y35+50</f>
        <v>391.59999999999997</v>
      </c>
      <c r="Z36" s="13">
        <f>Z35+33.33</f>
        <v>267.72999999999996</v>
      </c>
      <c r="AA36" s="13">
        <f>AA35+25</f>
        <v>251.2</v>
      </c>
      <c r="AB36" s="13">
        <f>AB35+33.33</f>
        <v>234.93</v>
      </c>
    </row>
    <row r="37" spans="1:28" x14ac:dyDescent="0.25">
      <c r="A37" s="2">
        <v>3077</v>
      </c>
      <c r="B37" t="s">
        <v>80</v>
      </c>
      <c r="C37" s="1">
        <v>9</v>
      </c>
      <c r="D37" t="s">
        <v>37</v>
      </c>
      <c r="E37" t="s">
        <v>84</v>
      </c>
      <c r="F37">
        <v>320</v>
      </c>
      <c r="H37" s="2">
        <f>I37+F37</f>
        <v>968</v>
      </c>
      <c r="I37" s="2">
        <v>648</v>
      </c>
      <c r="J37" s="2">
        <f t="shared" si="15"/>
        <v>138</v>
      </c>
      <c r="K37" s="2">
        <v>428</v>
      </c>
      <c r="L37" s="2"/>
      <c r="M37" s="2">
        <f t="shared" si="25"/>
        <v>773.59999999999991</v>
      </c>
      <c r="N37" s="2">
        <f t="shared" si="16"/>
        <v>453.59999999999997</v>
      </c>
      <c r="O37" s="2">
        <v>115</v>
      </c>
      <c r="P37" s="2">
        <f t="shared" si="17"/>
        <v>299.59999999999997</v>
      </c>
      <c r="Q37" s="3"/>
      <c r="R37" s="2">
        <f t="shared" si="26"/>
        <v>968</v>
      </c>
      <c r="S37" s="2">
        <f>I37</f>
        <v>648</v>
      </c>
      <c r="T37" s="2">
        <f t="shared" si="27"/>
        <v>478</v>
      </c>
      <c r="U37" s="2">
        <f t="shared" si="8"/>
        <v>466</v>
      </c>
      <c r="V37" s="2">
        <f t="shared" si="19"/>
        <v>428</v>
      </c>
      <c r="W37" s="2"/>
      <c r="X37" s="8">
        <f t="shared" si="20"/>
        <v>773.59999999999991</v>
      </c>
      <c r="Y37" s="8">
        <f t="shared" si="21"/>
        <v>453.59999999999997</v>
      </c>
      <c r="Z37" s="8">
        <f t="shared" si="22"/>
        <v>340.73333333333329</v>
      </c>
      <c r="AA37" s="8">
        <f t="shared" si="23"/>
        <v>330.45</v>
      </c>
      <c r="AB37" s="8">
        <f t="shared" si="24"/>
        <v>299.59999999999997</v>
      </c>
    </row>
    <row r="38" spans="1:28" x14ac:dyDescent="0.25">
      <c r="A38" s="1" t="s">
        <v>133</v>
      </c>
      <c r="C38" s="1"/>
      <c r="H38" s="2"/>
      <c r="I38" s="2"/>
      <c r="J38" s="2"/>
      <c r="K38" s="2"/>
      <c r="L38" s="2"/>
      <c r="M38" s="2"/>
      <c r="N38" s="2"/>
      <c r="O38" s="2"/>
      <c r="P38" s="2"/>
      <c r="Q38" s="3"/>
      <c r="R38" s="12">
        <f>R37+120</f>
        <v>1088</v>
      </c>
      <c r="S38" s="12">
        <f>S37+60</f>
        <v>708</v>
      </c>
      <c r="T38" s="12">
        <f>T37+40</f>
        <v>518</v>
      </c>
      <c r="U38" s="12">
        <f>U37+30</f>
        <v>496</v>
      </c>
      <c r="V38" s="12">
        <f>V37+40</f>
        <v>468</v>
      </c>
      <c r="W38" s="12"/>
      <c r="X38" s="13">
        <f>X37+100</f>
        <v>873.59999999999991</v>
      </c>
      <c r="Y38" s="13">
        <f>Y37+50</f>
        <v>503.59999999999997</v>
      </c>
      <c r="Z38" s="13">
        <f>Z37+33.33</f>
        <v>374.06333333333328</v>
      </c>
      <c r="AA38" s="13">
        <f>AA37+25</f>
        <v>355.45</v>
      </c>
      <c r="AB38" s="13">
        <f>AB37+33.33</f>
        <v>332.92999999999995</v>
      </c>
    </row>
    <row r="39" spans="1:28" x14ac:dyDescent="0.25">
      <c r="A39" s="2">
        <v>3078</v>
      </c>
      <c r="B39" t="s">
        <v>81</v>
      </c>
      <c r="C39" s="1">
        <v>10</v>
      </c>
      <c r="D39" t="s">
        <v>38</v>
      </c>
      <c r="E39" t="s">
        <v>89</v>
      </c>
      <c r="F39">
        <v>360</v>
      </c>
      <c r="H39" s="2">
        <f>I39+F39</f>
        <v>1178</v>
      </c>
      <c r="I39" s="2">
        <v>818</v>
      </c>
      <c r="J39" s="2">
        <f t="shared" si="15"/>
        <v>252</v>
      </c>
      <c r="K39" s="2">
        <v>568</v>
      </c>
      <c r="L39" s="2"/>
      <c r="M39" s="2">
        <f t="shared" si="25"/>
        <v>932.59999999999991</v>
      </c>
      <c r="N39" s="2">
        <f t="shared" si="16"/>
        <v>572.59999999999991</v>
      </c>
      <c r="O39" s="2">
        <v>210</v>
      </c>
      <c r="P39" s="2">
        <f t="shared" si="17"/>
        <v>397.59999999999997</v>
      </c>
      <c r="Q39" s="3"/>
      <c r="R39" s="2">
        <f t="shared" si="26"/>
        <v>1178</v>
      </c>
      <c r="S39" s="2">
        <f>I39</f>
        <v>818</v>
      </c>
      <c r="T39" s="2">
        <f t="shared" si="27"/>
        <v>630</v>
      </c>
      <c r="U39" s="2">
        <f t="shared" si="8"/>
        <v>614</v>
      </c>
      <c r="V39" s="2">
        <f t="shared" si="19"/>
        <v>568</v>
      </c>
      <c r="W39" s="2"/>
      <c r="X39" s="8">
        <f t="shared" si="20"/>
        <v>932.59999999999991</v>
      </c>
      <c r="Y39" s="8">
        <f t="shared" si="21"/>
        <v>572.59999999999991</v>
      </c>
      <c r="Z39" s="8">
        <f t="shared" si="22"/>
        <v>451.73333333333329</v>
      </c>
      <c r="AA39" s="8">
        <f t="shared" si="23"/>
        <v>438.19999999999993</v>
      </c>
      <c r="AB39" s="8">
        <f t="shared" si="24"/>
        <v>397.59999999999997</v>
      </c>
    </row>
    <row r="40" spans="1:28" x14ac:dyDescent="0.25">
      <c r="A40" s="1" t="s">
        <v>133</v>
      </c>
      <c r="C40" s="1"/>
      <c r="H40" s="2"/>
      <c r="I40" s="2"/>
      <c r="J40" s="2"/>
      <c r="K40" s="2"/>
      <c r="L40" s="2"/>
      <c r="M40" s="2"/>
      <c r="N40" s="2"/>
      <c r="O40" s="2"/>
      <c r="P40" s="2"/>
      <c r="Q40" s="3"/>
      <c r="R40" s="12">
        <f>R39+120</f>
        <v>1298</v>
      </c>
      <c r="S40" s="12">
        <f>S39+60</f>
        <v>878</v>
      </c>
      <c r="T40" s="12">
        <f>T39+40</f>
        <v>670</v>
      </c>
      <c r="U40" s="12">
        <f>U39+30</f>
        <v>644</v>
      </c>
      <c r="V40" s="12">
        <f>V39+40</f>
        <v>608</v>
      </c>
      <c r="W40" s="12"/>
      <c r="X40" s="13">
        <f>X39+100</f>
        <v>1032.5999999999999</v>
      </c>
      <c r="Y40" s="13">
        <f>Y39+50</f>
        <v>622.59999999999991</v>
      </c>
      <c r="Z40" s="13">
        <f>Z39+33.33</f>
        <v>485.06333333333328</v>
      </c>
      <c r="AA40" s="13">
        <f>AA39+25</f>
        <v>463.19999999999993</v>
      </c>
      <c r="AB40" s="13">
        <f>AB39+33.33</f>
        <v>430.92999999999995</v>
      </c>
    </row>
    <row r="41" spans="1:28" x14ac:dyDescent="0.25">
      <c r="A41" s="2">
        <v>3079</v>
      </c>
      <c r="B41" t="s">
        <v>82</v>
      </c>
      <c r="C41" s="1">
        <v>11</v>
      </c>
      <c r="D41" t="s">
        <v>38</v>
      </c>
      <c r="E41" t="s">
        <v>90</v>
      </c>
      <c r="F41">
        <v>400</v>
      </c>
      <c r="H41" s="2">
        <f>I41+F41</f>
        <v>1388</v>
      </c>
      <c r="I41" s="2">
        <v>988</v>
      </c>
      <c r="J41" s="2">
        <f t="shared" si="15"/>
        <v>366</v>
      </c>
      <c r="K41" s="2">
        <v>708</v>
      </c>
      <c r="L41" s="2"/>
      <c r="M41" s="2">
        <f t="shared" si="25"/>
        <v>1091.5999999999999</v>
      </c>
      <c r="N41" s="2">
        <f t="shared" si="16"/>
        <v>691.59999999999991</v>
      </c>
      <c r="O41" s="2">
        <v>305</v>
      </c>
      <c r="P41" s="2">
        <f t="shared" si="17"/>
        <v>495.59999999999997</v>
      </c>
      <c r="Q41" s="3"/>
      <c r="R41" s="2">
        <f t="shared" si="26"/>
        <v>1388</v>
      </c>
      <c r="S41" s="2">
        <f>I41</f>
        <v>988</v>
      </c>
      <c r="T41" s="2">
        <f t="shared" si="27"/>
        <v>781</v>
      </c>
      <c r="U41" s="2">
        <f t="shared" si="8"/>
        <v>763</v>
      </c>
      <c r="V41" s="2">
        <f t="shared" si="19"/>
        <v>708</v>
      </c>
      <c r="W41" s="2"/>
      <c r="X41" s="8">
        <f t="shared" si="20"/>
        <v>1091.5999999999999</v>
      </c>
      <c r="Y41" s="8">
        <f t="shared" si="21"/>
        <v>691.59999999999991</v>
      </c>
      <c r="Z41" s="8">
        <f t="shared" si="22"/>
        <v>562.73333333333323</v>
      </c>
      <c r="AA41" s="8">
        <f t="shared" si="23"/>
        <v>545.94999999999993</v>
      </c>
      <c r="AB41" s="8">
        <f t="shared" si="24"/>
        <v>495.59999999999997</v>
      </c>
    </row>
    <row r="42" spans="1:28" x14ac:dyDescent="0.25">
      <c r="A42" s="1" t="s">
        <v>133</v>
      </c>
      <c r="C42" s="1"/>
      <c r="H42" s="2"/>
      <c r="I42" s="2"/>
      <c r="J42" s="2"/>
      <c r="K42" s="2"/>
      <c r="L42" s="2"/>
      <c r="M42" s="2"/>
      <c r="N42" s="2"/>
      <c r="O42" s="2"/>
      <c r="P42" s="2"/>
      <c r="Q42" s="3"/>
      <c r="R42" s="12">
        <f>R41+120</f>
        <v>1508</v>
      </c>
      <c r="S42" s="12">
        <f>S41+60</f>
        <v>1048</v>
      </c>
      <c r="T42" s="12">
        <f>T41+40</f>
        <v>821</v>
      </c>
      <c r="U42" s="12">
        <f>U41+30</f>
        <v>793</v>
      </c>
      <c r="V42" s="12">
        <f>V41+40</f>
        <v>748</v>
      </c>
      <c r="W42" s="12"/>
      <c r="X42" s="13">
        <f>X41+100</f>
        <v>1191.5999999999999</v>
      </c>
      <c r="Y42" s="13">
        <f>Y41+50</f>
        <v>741.59999999999991</v>
      </c>
      <c r="Z42" s="13">
        <f>Z41+33.33</f>
        <v>596.06333333333328</v>
      </c>
      <c r="AA42" s="13">
        <f>AA41+25</f>
        <v>570.94999999999993</v>
      </c>
      <c r="AB42" s="13">
        <f>AB41+33.33</f>
        <v>528.92999999999995</v>
      </c>
    </row>
    <row r="43" spans="1:28" x14ac:dyDescent="0.25">
      <c r="A43" s="2">
        <v>3080</v>
      </c>
      <c r="B43" t="s">
        <v>83</v>
      </c>
      <c r="C43" s="1">
        <v>12</v>
      </c>
      <c r="D43" t="s">
        <v>38</v>
      </c>
      <c r="E43" t="s">
        <v>91</v>
      </c>
      <c r="F43">
        <v>440</v>
      </c>
      <c r="H43" s="2">
        <f>I43+F43</f>
        <v>1538</v>
      </c>
      <c r="I43" s="2">
        <v>1098</v>
      </c>
      <c r="J43" s="2">
        <f t="shared" si="15"/>
        <v>480</v>
      </c>
      <c r="K43" s="2">
        <v>818</v>
      </c>
      <c r="L43" s="2"/>
      <c r="M43" s="2">
        <f t="shared" si="25"/>
        <v>1208.5999999999999</v>
      </c>
      <c r="N43" s="2">
        <f t="shared" si="16"/>
        <v>768.59999999999991</v>
      </c>
      <c r="O43" s="2">
        <v>400</v>
      </c>
      <c r="P43" s="2">
        <f t="shared" si="17"/>
        <v>572.59999999999991</v>
      </c>
      <c r="Q43" s="3"/>
      <c r="R43" s="2">
        <f t="shared" si="26"/>
        <v>1538</v>
      </c>
      <c r="S43" s="2">
        <f>I43</f>
        <v>1098</v>
      </c>
      <c r="T43" s="2">
        <f t="shared" si="27"/>
        <v>892</v>
      </c>
      <c r="U43" s="2">
        <f t="shared" si="8"/>
        <v>874</v>
      </c>
      <c r="V43" s="2">
        <f t="shared" si="19"/>
        <v>818</v>
      </c>
      <c r="W43" s="2"/>
      <c r="X43" s="8">
        <f t="shared" si="20"/>
        <v>1208.5999999999999</v>
      </c>
      <c r="Y43" s="8">
        <f t="shared" si="21"/>
        <v>768.59999999999991</v>
      </c>
      <c r="Z43" s="8">
        <f t="shared" si="22"/>
        <v>645.73333333333323</v>
      </c>
      <c r="AA43" s="8">
        <f t="shared" si="23"/>
        <v>627.44999999999993</v>
      </c>
      <c r="AB43" s="8">
        <f t="shared" si="24"/>
        <v>572.59999999999991</v>
      </c>
    </row>
    <row r="44" spans="1:28" x14ac:dyDescent="0.25">
      <c r="A44" s="1" t="s">
        <v>133</v>
      </c>
      <c r="C44" s="1"/>
      <c r="H44" s="2"/>
      <c r="I44" s="2"/>
      <c r="J44" s="2"/>
      <c r="K44" s="2"/>
      <c r="L44" s="2"/>
      <c r="M44" s="2"/>
      <c r="N44" s="2"/>
      <c r="O44" s="2"/>
      <c r="P44" s="2"/>
      <c r="Q44" s="3"/>
      <c r="R44" s="12">
        <f>R43+120</f>
        <v>1658</v>
      </c>
      <c r="S44" s="12">
        <f>S43+60</f>
        <v>1158</v>
      </c>
      <c r="T44" s="12">
        <f>T43+40</f>
        <v>932</v>
      </c>
      <c r="U44" s="12">
        <f>U43+30</f>
        <v>904</v>
      </c>
      <c r="V44" s="12">
        <f>V43+40</f>
        <v>858</v>
      </c>
      <c r="W44" s="12"/>
      <c r="X44" s="13">
        <f>X43+100</f>
        <v>1308.5999999999999</v>
      </c>
      <c r="Y44" s="13">
        <f>Y43+50</f>
        <v>818.59999999999991</v>
      </c>
      <c r="Z44" s="13">
        <f>Z43+33.33</f>
        <v>679.06333333333328</v>
      </c>
      <c r="AA44" s="13">
        <f>AA43+25</f>
        <v>652.44999999999993</v>
      </c>
      <c r="AB44" s="13">
        <f>AB43+33.33</f>
        <v>605.92999999999995</v>
      </c>
    </row>
    <row r="45" spans="1:28" x14ac:dyDescent="0.25">
      <c r="A45" s="1">
        <v>3046</v>
      </c>
      <c r="B45" t="s">
        <v>28</v>
      </c>
      <c r="C45" s="1">
        <v>6</v>
      </c>
      <c r="D45" t="s">
        <v>26</v>
      </c>
      <c r="E45" t="s">
        <v>63</v>
      </c>
      <c r="F45">
        <v>200</v>
      </c>
      <c r="H45" s="2">
        <f t="shared" si="0"/>
        <v>628</v>
      </c>
      <c r="I45" s="2">
        <v>428</v>
      </c>
      <c r="J45" s="2">
        <f t="shared" si="15"/>
        <v>12</v>
      </c>
      <c r="K45" s="2">
        <v>238</v>
      </c>
      <c r="L45" s="2"/>
      <c r="M45" s="2">
        <f t="shared" si="25"/>
        <v>499.59999999999997</v>
      </c>
      <c r="N45" s="2">
        <f t="shared" si="16"/>
        <v>299.59999999999997</v>
      </c>
      <c r="O45" s="2">
        <v>10</v>
      </c>
      <c r="P45" s="2">
        <f t="shared" si="17"/>
        <v>166.6</v>
      </c>
      <c r="Q45" s="3"/>
      <c r="R45" s="2">
        <f t="shared" si="26"/>
        <v>628</v>
      </c>
      <c r="S45" s="2">
        <f t="shared" si="18"/>
        <v>428</v>
      </c>
      <c r="T45" s="2">
        <f>ROUNDUP((I45*2+J45)/3,0)</f>
        <v>290</v>
      </c>
      <c r="U45" s="2">
        <f t="shared" si="8"/>
        <v>277</v>
      </c>
      <c r="V45" s="2">
        <f>K45</f>
        <v>238</v>
      </c>
      <c r="W45" s="2"/>
      <c r="X45" s="8">
        <f t="shared" si="20"/>
        <v>499.59999999999997</v>
      </c>
      <c r="Y45" s="8">
        <f t="shared" ref="Y45:Y63" si="28">N45</f>
        <v>299.59999999999997</v>
      </c>
      <c r="Z45" s="8">
        <f t="shared" ref="Z45:Z63" si="29">(N45*2+O45)/3</f>
        <v>203.06666666666663</v>
      </c>
      <c r="AA45" s="8">
        <f t="shared" si="23"/>
        <v>193.95</v>
      </c>
      <c r="AB45" s="8">
        <f t="shared" ref="AB45:AB63" si="30">P45</f>
        <v>166.6</v>
      </c>
    </row>
    <row r="46" spans="1:28" x14ac:dyDescent="0.25">
      <c r="A46" s="1" t="s">
        <v>133</v>
      </c>
      <c r="C46" s="1"/>
      <c r="H46" s="2"/>
      <c r="I46" s="2"/>
      <c r="J46" s="2"/>
      <c r="K46" s="2"/>
      <c r="L46" s="2"/>
      <c r="M46" s="2"/>
      <c r="N46" s="2"/>
      <c r="O46" s="2"/>
      <c r="P46" s="2"/>
      <c r="Q46" s="3"/>
      <c r="R46" s="12">
        <f>R45+120</f>
        <v>748</v>
      </c>
      <c r="S46" s="12">
        <f>S45+60</f>
        <v>488</v>
      </c>
      <c r="T46" s="12">
        <f>T45+40</f>
        <v>330</v>
      </c>
      <c r="U46" s="12">
        <f>U45+30</f>
        <v>307</v>
      </c>
      <c r="V46" s="12">
        <f>V45+40</f>
        <v>278</v>
      </c>
      <c r="W46" s="12"/>
      <c r="X46" s="13">
        <f>X45+100</f>
        <v>599.59999999999991</v>
      </c>
      <c r="Y46" s="13">
        <f>Y45+50</f>
        <v>349.59999999999997</v>
      </c>
      <c r="Z46" s="13">
        <f>Z45+33.33</f>
        <v>236.39666666666665</v>
      </c>
      <c r="AA46" s="13">
        <f>AA45+25</f>
        <v>218.95</v>
      </c>
      <c r="AB46" s="13">
        <f>AB45+33.33</f>
        <v>199.93</v>
      </c>
    </row>
    <row r="47" spans="1:28" x14ac:dyDescent="0.25">
      <c r="A47" s="2">
        <v>3093</v>
      </c>
      <c r="B47" t="s">
        <v>104</v>
      </c>
      <c r="C47" s="1">
        <v>7</v>
      </c>
      <c r="E47" t="s">
        <v>108</v>
      </c>
      <c r="F47">
        <v>240</v>
      </c>
      <c r="H47" s="2">
        <f t="shared" si="0"/>
        <v>838</v>
      </c>
      <c r="I47" s="2">
        <v>598</v>
      </c>
      <c r="J47" s="2">
        <f t="shared" si="15"/>
        <v>126</v>
      </c>
      <c r="K47" s="2">
        <v>378</v>
      </c>
      <c r="L47" s="2"/>
      <c r="M47" s="2">
        <f t="shared" si="25"/>
        <v>658.59999999999991</v>
      </c>
      <c r="N47" s="2">
        <f t="shared" si="16"/>
        <v>418.59999999999997</v>
      </c>
      <c r="O47" s="2">
        <v>105</v>
      </c>
      <c r="P47" s="2">
        <f t="shared" si="17"/>
        <v>264.59999999999997</v>
      </c>
      <c r="Q47" s="3"/>
      <c r="R47" s="2">
        <f t="shared" si="26"/>
        <v>838</v>
      </c>
      <c r="S47" s="2">
        <f t="shared" si="18"/>
        <v>598</v>
      </c>
      <c r="T47" s="2">
        <f>ROUNDUP((I47*2+J47)/3,0)</f>
        <v>441</v>
      </c>
      <c r="U47" s="2">
        <f t="shared" si="8"/>
        <v>425</v>
      </c>
      <c r="V47" s="2">
        <f>K47</f>
        <v>378</v>
      </c>
      <c r="W47" s="2"/>
      <c r="X47" s="8">
        <f t="shared" si="20"/>
        <v>658.59999999999991</v>
      </c>
      <c r="Y47" s="8">
        <f t="shared" si="28"/>
        <v>418.59999999999997</v>
      </c>
      <c r="Z47" s="8">
        <f t="shared" si="29"/>
        <v>314.06666666666666</v>
      </c>
      <c r="AA47" s="8">
        <f t="shared" si="23"/>
        <v>301.7</v>
      </c>
      <c r="AB47" s="8">
        <f t="shared" si="30"/>
        <v>264.59999999999997</v>
      </c>
    </row>
    <row r="48" spans="1:28" x14ac:dyDescent="0.25">
      <c r="A48" s="1" t="s">
        <v>133</v>
      </c>
      <c r="C48" s="1"/>
      <c r="H48" s="2"/>
      <c r="I48" s="2"/>
      <c r="J48" s="2"/>
      <c r="K48" s="2"/>
      <c r="L48" s="2"/>
      <c r="M48" s="2"/>
      <c r="N48" s="2"/>
      <c r="O48" s="2"/>
      <c r="P48" s="2"/>
      <c r="Q48" s="3"/>
      <c r="R48" s="12">
        <f>R47+120</f>
        <v>958</v>
      </c>
      <c r="S48" s="12">
        <f>S47+60</f>
        <v>658</v>
      </c>
      <c r="T48" s="12">
        <f>T47+40</f>
        <v>481</v>
      </c>
      <c r="U48" s="12">
        <f>U47+30</f>
        <v>455</v>
      </c>
      <c r="V48" s="12">
        <f>V47+40</f>
        <v>418</v>
      </c>
      <c r="W48" s="12"/>
      <c r="X48" s="13">
        <f>X47+100</f>
        <v>758.59999999999991</v>
      </c>
      <c r="Y48" s="13">
        <f>Y47+50</f>
        <v>468.59999999999997</v>
      </c>
      <c r="Z48" s="13">
        <f>Z47+33.33</f>
        <v>347.39666666666665</v>
      </c>
      <c r="AA48" s="13">
        <f>AA47+25</f>
        <v>326.7</v>
      </c>
      <c r="AB48" s="13">
        <f>AB47+33.33</f>
        <v>297.92999999999995</v>
      </c>
    </row>
    <row r="49" spans="1:28" x14ac:dyDescent="0.25">
      <c r="A49" s="2">
        <v>3094</v>
      </c>
      <c r="B49" t="s">
        <v>105</v>
      </c>
      <c r="C49" s="1">
        <v>8</v>
      </c>
      <c r="E49" t="s">
        <v>109</v>
      </c>
      <c r="F49">
        <v>280</v>
      </c>
      <c r="H49" s="2">
        <f t="shared" si="0"/>
        <v>1038</v>
      </c>
      <c r="I49" s="2">
        <v>758</v>
      </c>
      <c r="J49" s="2">
        <f t="shared" si="15"/>
        <v>240</v>
      </c>
      <c r="K49" s="2">
        <v>518</v>
      </c>
      <c r="L49" s="2"/>
      <c r="M49" s="2">
        <f t="shared" si="25"/>
        <v>810.6</v>
      </c>
      <c r="N49" s="2">
        <f t="shared" si="16"/>
        <v>530.6</v>
      </c>
      <c r="O49" s="2">
        <v>200</v>
      </c>
      <c r="P49" s="2">
        <f t="shared" si="17"/>
        <v>362.59999999999997</v>
      </c>
      <c r="Q49" s="3"/>
      <c r="R49" s="2">
        <f t="shared" si="26"/>
        <v>1038</v>
      </c>
      <c r="S49" s="2">
        <f t="shared" si="18"/>
        <v>758</v>
      </c>
      <c r="T49" s="2">
        <f>ROUNDUP((I49*2+J49)/3,0)</f>
        <v>586</v>
      </c>
      <c r="U49" s="2">
        <f t="shared" si="8"/>
        <v>569</v>
      </c>
      <c r="V49" s="2">
        <f>K49</f>
        <v>518</v>
      </c>
      <c r="W49" s="2"/>
      <c r="X49" s="8">
        <f t="shared" si="20"/>
        <v>810.6</v>
      </c>
      <c r="Y49" s="8">
        <f t="shared" si="28"/>
        <v>530.6</v>
      </c>
      <c r="Z49" s="8">
        <f t="shared" si="29"/>
        <v>420.40000000000003</v>
      </c>
      <c r="AA49" s="8">
        <f t="shared" si="23"/>
        <v>405.95</v>
      </c>
      <c r="AB49" s="8">
        <f t="shared" si="30"/>
        <v>362.59999999999997</v>
      </c>
    </row>
    <row r="50" spans="1:28" x14ac:dyDescent="0.25">
      <c r="A50" s="1" t="s">
        <v>133</v>
      </c>
      <c r="C50" s="1"/>
      <c r="H50" s="2"/>
      <c r="I50" s="2"/>
      <c r="J50" s="2"/>
      <c r="K50" s="2"/>
      <c r="L50" s="2"/>
      <c r="M50" s="2"/>
      <c r="N50" s="2"/>
      <c r="O50" s="2"/>
      <c r="P50" s="2"/>
      <c r="Q50" s="3"/>
      <c r="R50" s="12">
        <f>R49+120</f>
        <v>1158</v>
      </c>
      <c r="S50" s="12">
        <f>S49+60</f>
        <v>818</v>
      </c>
      <c r="T50" s="12">
        <f>T49+40</f>
        <v>626</v>
      </c>
      <c r="U50" s="12">
        <f>U49+30</f>
        <v>599</v>
      </c>
      <c r="V50" s="12">
        <f>V49+40</f>
        <v>558</v>
      </c>
      <c r="W50" s="12"/>
      <c r="X50" s="13">
        <f>X49+100</f>
        <v>910.6</v>
      </c>
      <c r="Y50" s="13">
        <f>Y49+50</f>
        <v>580.6</v>
      </c>
      <c r="Z50" s="13">
        <f>Z49+33.33</f>
        <v>453.73</v>
      </c>
      <c r="AA50" s="13">
        <f>AA49+25</f>
        <v>430.95</v>
      </c>
      <c r="AB50" s="13">
        <f>AB49+33.33</f>
        <v>395.92999999999995</v>
      </c>
    </row>
    <row r="51" spans="1:28" x14ac:dyDescent="0.25">
      <c r="A51" s="2">
        <v>3095</v>
      </c>
      <c r="B51" t="s">
        <v>106</v>
      </c>
      <c r="C51" s="1">
        <v>9</v>
      </c>
      <c r="E51" t="s">
        <v>110</v>
      </c>
      <c r="F51">
        <v>320</v>
      </c>
      <c r="H51" s="2">
        <f t="shared" si="0"/>
        <v>1248</v>
      </c>
      <c r="I51" s="2">
        <v>928</v>
      </c>
      <c r="J51" s="2">
        <f t="shared" si="15"/>
        <v>354</v>
      </c>
      <c r="K51" s="2">
        <v>658</v>
      </c>
      <c r="L51" s="2"/>
      <c r="M51" s="2">
        <f t="shared" si="25"/>
        <v>969.59999999999991</v>
      </c>
      <c r="N51" s="2">
        <f t="shared" si="16"/>
        <v>649.59999999999991</v>
      </c>
      <c r="O51" s="2">
        <v>295</v>
      </c>
      <c r="P51" s="2">
        <f t="shared" si="17"/>
        <v>460.59999999999997</v>
      </c>
      <c r="Q51" s="3"/>
      <c r="R51" s="2">
        <f t="shared" si="26"/>
        <v>1248</v>
      </c>
      <c r="S51" s="2">
        <f t="shared" si="18"/>
        <v>928</v>
      </c>
      <c r="T51" s="2">
        <f>ROUNDUP((I51*2+J51)/3,0)</f>
        <v>737</v>
      </c>
      <c r="U51" s="2">
        <f t="shared" si="8"/>
        <v>717</v>
      </c>
      <c r="V51" s="2">
        <f>K51</f>
        <v>658</v>
      </c>
      <c r="W51" s="2"/>
      <c r="X51" s="8">
        <f t="shared" si="20"/>
        <v>969.59999999999991</v>
      </c>
      <c r="Y51" s="8">
        <f t="shared" si="28"/>
        <v>649.59999999999991</v>
      </c>
      <c r="Z51" s="8">
        <f t="shared" si="29"/>
        <v>531.4</v>
      </c>
      <c r="AA51" s="8">
        <f t="shared" si="23"/>
        <v>513.69999999999993</v>
      </c>
      <c r="AB51" s="8">
        <f t="shared" si="30"/>
        <v>460.59999999999997</v>
      </c>
    </row>
    <row r="52" spans="1:28" x14ac:dyDescent="0.25">
      <c r="A52" s="1" t="s">
        <v>133</v>
      </c>
      <c r="C52" s="1"/>
      <c r="H52" s="2"/>
      <c r="I52" s="2"/>
      <c r="J52" s="2"/>
      <c r="K52" s="2"/>
      <c r="L52" s="2"/>
      <c r="M52" s="2"/>
      <c r="N52" s="2"/>
      <c r="O52" s="2"/>
      <c r="P52" s="2"/>
      <c r="Q52" s="3"/>
      <c r="R52" s="12">
        <f>R51+120</f>
        <v>1368</v>
      </c>
      <c r="S52" s="12">
        <f>S51+60</f>
        <v>988</v>
      </c>
      <c r="T52" s="12">
        <f>T51+40</f>
        <v>777</v>
      </c>
      <c r="U52" s="12">
        <f>U51+30</f>
        <v>747</v>
      </c>
      <c r="V52" s="12">
        <f>V51+40</f>
        <v>698</v>
      </c>
      <c r="W52" s="12"/>
      <c r="X52" s="13">
        <f>X51+100</f>
        <v>1069.5999999999999</v>
      </c>
      <c r="Y52" s="13">
        <f>Y51+50</f>
        <v>699.59999999999991</v>
      </c>
      <c r="Z52" s="13">
        <f>Z51+33.33</f>
        <v>564.73</v>
      </c>
      <c r="AA52" s="13">
        <f>AA51+25</f>
        <v>538.69999999999993</v>
      </c>
      <c r="AB52" s="13">
        <f>AB51+33.33</f>
        <v>493.92999999999995</v>
      </c>
    </row>
    <row r="53" spans="1:28" x14ac:dyDescent="0.25">
      <c r="A53" s="2">
        <v>3096</v>
      </c>
      <c r="B53" t="s">
        <v>107</v>
      </c>
      <c r="C53" s="1">
        <v>10</v>
      </c>
      <c r="E53" t="s">
        <v>111</v>
      </c>
      <c r="F53">
        <v>360</v>
      </c>
      <c r="H53" s="2">
        <f t="shared" si="0"/>
        <v>1398</v>
      </c>
      <c r="I53" s="2">
        <v>1038</v>
      </c>
      <c r="J53" s="2">
        <f t="shared" si="15"/>
        <v>468</v>
      </c>
      <c r="K53" s="2">
        <v>768</v>
      </c>
      <c r="L53" s="2"/>
      <c r="M53" s="2">
        <f t="shared" si="25"/>
        <v>1086.5999999999999</v>
      </c>
      <c r="N53" s="2">
        <f t="shared" si="16"/>
        <v>726.59999999999991</v>
      </c>
      <c r="O53" s="2">
        <v>390</v>
      </c>
      <c r="P53" s="2">
        <f t="shared" si="17"/>
        <v>537.59999999999991</v>
      </c>
      <c r="Q53" s="3"/>
      <c r="R53" s="2">
        <f t="shared" si="26"/>
        <v>1398</v>
      </c>
      <c r="S53" s="2">
        <f t="shared" si="18"/>
        <v>1038</v>
      </c>
      <c r="T53" s="2">
        <f>ROUNDUP((I53*2+J53)/3,0)</f>
        <v>848</v>
      </c>
      <c r="U53" s="2">
        <f t="shared" si="8"/>
        <v>828</v>
      </c>
      <c r="V53" s="2">
        <f>K53</f>
        <v>768</v>
      </c>
      <c r="W53" s="2"/>
      <c r="X53" s="8">
        <f t="shared" si="20"/>
        <v>1086.5999999999999</v>
      </c>
      <c r="Y53" s="8">
        <f t="shared" si="28"/>
        <v>726.59999999999991</v>
      </c>
      <c r="Z53" s="8">
        <f t="shared" si="29"/>
        <v>614.4</v>
      </c>
      <c r="AA53" s="8">
        <f t="shared" si="23"/>
        <v>595.19999999999993</v>
      </c>
      <c r="AB53" s="8">
        <f t="shared" si="30"/>
        <v>537.59999999999991</v>
      </c>
    </row>
    <row r="54" spans="1:28" x14ac:dyDescent="0.25">
      <c r="A54" s="1" t="s">
        <v>133</v>
      </c>
      <c r="C54" s="1"/>
      <c r="H54" s="2"/>
      <c r="I54" s="2"/>
      <c r="J54" s="2"/>
      <c r="K54" s="2"/>
      <c r="L54" s="2"/>
      <c r="M54" s="2"/>
      <c r="N54" s="2"/>
      <c r="O54" s="2"/>
      <c r="P54" s="2"/>
      <c r="Q54" s="3"/>
      <c r="R54" s="12">
        <f>R53+120</f>
        <v>1518</v>
      </c>
      <c r="S54" s="12">
        <f>S53+60</f>
        <v>1098</v>
      </c>
      <c r="T54" s="12">
        <f>T53+40</f>
        <v>888</v>
      </c>
      <c r="U54" s="12">
        <f>U53+30</f>
        <v>858</v>
      </c>
      <c r="V54" s="12">
        <f>V53+40</f>
        <v>808</v>
      </c>
      <c r="W54" s="12"/>
      <c r="X54" s="13">
        <f>X53+100</f>
        <v>1186.5999999999999</v>
      </c>
      <c r="Y54" s="13">
        <f>Y53+50</f>
        <v>776.59999999999991</v>
      </c>
      <c r="Z54" s="13">
        <f>Z53+33.33</f>
        <v>647.73</v>
      </c>
      <c r="AA54" s="13">
        <f>AA53+25</f>
        <v>620.19999999999993</v>
      </c>
      <c r="AB54" s="13">
        <f>AB53+33.33</f>
        <v>570.92999999999995</v>
      </c>
    </row>
    <row r="55" spans="1:28" x14ac:dyDescent="0.25">
      <c r="A55" s="1">
        <v>3048</v>
      </c>
      <c r="B55" t="s">
        <v>29</v>
      </c>
      <c r="C55" s="1">
        <v>7</v>
      </c>
      <c r="D55" t="s">
        <v>26</v>
      </c>
      <c r="E55" t="s">
        <v>63</v>
      </c>
      <c r="F55">
        <v>240</v>
      </c>
      <c r="H55" s="2">
        <f t="shared" si="0"/>
        <v>728</v>
      </c>
      <c r="I55" s="2">
        <v>488</v>
      </c>
      <c r="J55" s="2">
        <f t="shared" si="15"/>
        <v>12</v>
      </c>
      <c r="K55" s="2">
        <v>268</v>
      </c>
      <c r="L55" s="2"/>
      <c r="M55" s="2">
        <f t="shared" si="25"/>
        <v>581.59999999999991</v>
      </c>
      <c r="N55" s="2">
        <f t="shared" si="16"/>
        <v>341.59999999999997</v>
      </c>
      <c r="O55" s="2">
        <v>10</v>
      </c>
      <c r="P55" s="2">
        <f t="shared" si="17"/>
        <v>187.6</v>
      </c>
      <c r="Q55" s="3"/>
      <c r="R55" s="2">
        <f t="shared" si="26"/>
        <v>728</v>
      </c>
      <c r="S55" s="2">
        <f t="shared" si="18"/>
        <v>488</v>
      </c>
      <c r="T55" s="2">
        <f t="shared" si="27"/>
        <v>330</v>
      </c>
      <c r="U55" s="2">
        <f t="shared" si="8"/>
        <v>314</v>
      </c>
      <c r="V55" s="2">
        <f t="shared" si="19"/>
        <v>268</v>
      </c>
      <c r="W55" s="2"/>
      <c r="X55" s="8">
        <f>M55</f>
        <v>581.59999999999991</v>
      </c>
      <c r="Y55" s="8">
        <f t="shared" si="28"/>
        <v>341.59999999999997</v>
      </c>
      <c r="Z55" s="8">
        <f t="shared" si="29"/>
        <v>231.06666666666663</v>
      </c>
      <c r="AA55" s="8">
        <f>(N55*2+O55+P55)/4</f>
        <v>220.2</v>
      </c>
      <c r="AB55" s="8">
        <f t="shared" si="30"/>
        <v>187.6</v>
      </c>
    </row>
    <row r="56" spans="1:28" x14ac:dyDescent="0.25">
      <c r="A56" s="1" t="s">
        <v>133</v>
      </c>
      <c r="C56" s="1"/>
      <c r="H56" s="2"/>
      <c r="I56" s="2"/>
      <c r="J56" s="2"/>
      <c r="K56" s="2"/>
      <c r="L56" s="2"/>
      <c r="M56" s="2"/>
      <c r="N56" s="2"/>
      <c r="O56" s="2"/>
      <c r="P56" s="2"/>
      <c r="Q56" s="3"/>
      <c r="R56" s="12">
        <f>R55+120</f>
        <v>848</v>
      </c>
      <c r="S56" s="12">
        <f>S55+60</f>
        <v>548</v>
      </c>
      <c r="T56" s="12">
        <f>T55+40</f>
        <v>370</v>
      </c>
      <c r="U56" s="12">
        <f>U55+30</f>
        <v>344</v>
      </c>
      <c r="V56" s="12">
        <f>V55+40</f>
        <v>308</v>
      </c>
      <c r="W56" s="12"/>
      <c r="X56" s="13">
        <f>X55+100</f>
        <v>681.59999999999991</v>
      </c>
      <c r="Y56" s="13">
        <f>Y55+50</f>
        <v>391.59999999999997</v>
      </c>
      <c r="Z56" s="13">
        <f>Z55+33.33</f>
        <v>264.39666666666665</v>
      </c>
      <c r="AA56" s="13">
        <f>AA55+25</f>
        <v>245.2</v>
      </c>
      <c r="AB56" s="13">
        <f>AB55+33.33</f>
        <v>220.93</v>
      </c>
    </row>
    <row r="57" spans="1:28" x14ac:dyDescent="0.25">
      <c r="A57" s="2">
        <v>3097</v>
      </c>
      <c r="B57" t="s">
        <v>112</v>
      </c>
      <c r="C57" s="1">
        <v>8</v>
      </c>
      <c r="E57" t="s">
        <v>116</v>
      </c>
      <c r="F57">
        <v>280</v>
      </c>
      <c r="H57" s="2">
        <f t="shared" si="0"/>
        <v>938</v>
      </c>
      <c r="I57" s="2">
        <v>658</v>
      </c>
      <c r="J57" s="2">
        <f t="shared" si="15"/>
        <v>126</v>
      </c>
      <c r="K57" s="2">
        <v>408</v>
      </c>
      <c r="L57" s="2"/>
      <c r="M57" s="2">
        <f t="shared" si="25"/>
        <v>740.59999999999991</v>
      </c>
      <c r="N57" s="2">
        <f t="shared" si="16"/>
        <v>460.59999999999997</v>
      </c>
      <c r="O57" s="2">
        <v>105</v>
      </c>
      <c r="P57" s="2">
        <f t="shared" si="17"/>
        <v>285.59999999999997</v>
      </c>
      <c r="Q57" s="3"/>
      <c r="R57" s="2">
        <f t="shared" si="26"/>
        <v>938</v>
      </c>
      <c r="S57" s="2">
        <f t="shared" si="18"/>
        <v>658</v>
      </c>
      <c r="T57" s="2">
        <f t="shared" si="27"/>
        <v>481</v>
      </c>
      <c r="U57" s="2">
        <f t="shared" si="8"/>
        <v>463</v>
      </c>
      <c r="V57" s="2">
        <f t="shared" si="19"/>
        <v>408</v>
      </c>
      <c r="W57" s="2"/>
      <c r="X57" s="8">
        <f>M57</f>
        <v>740.59999999999991</v>
      </c>
      <c r="Y57" s="8">
        <f t="shared" si="28"/>
        <v>460.59999999999997</v>
      </c>
      <c r="Z57" s="8">
        <f t="shared" si="29"/>
        <v>342.06666666666661</v>
      </c>
      <c r="AA57" s="8">
        <f>(N57*2+O57+P57)/4</f>
        <v>327.94999999999993</v>
      </c>
      <c r="AB57" s="8">
        <f t="shared" si="30"/>
        <v>285.59999999999997</v>
      </c>
    </row>
    <row r="58" spans="1:28" x14ac:dyDescent="0.25">
      <c r="A58" s="1" t="s">
        <v>133</v>
      </c>
      <c r="C58" s="1"/>
      <c r="H58" s="2"/>
      <c r="I58" s="2"/>
      <c r="J58" s="2"/>
      <c r="K58" s="2"/>
      <c r="L58" s="2"/>
      <c r="M58" s="2"/>
      <c r="N58" s="2"/>
      <c r="O58" s="2"/>
      <c r="P58" s="2"/>
      <c r="Q58" s="3"/>
      <c r="R58" s="12">
        <f>R57+120</f>
        <v>1058</v>
      </c>
      <c r="S58" s="12">
        <f>S57+60</f>
        <v>718</v>
      </c>
      <c r="T58" s="12">
        <f>T57+40</f>
        <v>521</v>
      </c>
      <c r="U58" s="12">
        <f>U57+30</f>
        <v>493</v>
      </c>
      <c r="V58" s="12">
        <f>V57+40</f>
        <v>448</v>
      </c>
      <c r="W58" s="12"/>
      <c r="X58" s="13">
        <f>X57+100</f>
        <v>840.59999999999991</v>
      </c>
      <c r="Y58" s="13">
        <f>Y57+50</f>
        <v>510.59999999999997</v>
      </c>
      <c r="Z58" s="13">
        <f>Z57+33.33</f>
        <v>375.39666666666659</v>
      </c>
      <c r="AA58" s="13">
        <f>AA57+25</f>
        <v>352.94999999999993</v>
      </c>
      <c r="AB58" s="13">
        <f>AB57+33.33</f>
        <v>318.92999999999995</v>
      </c>
    </row>
    <row r="59" spans="1:28" x14ac:dyDescent="0.25">
      <c r="A59" s="2">
        <v>3098</v>
      </c>
      <c r="B59" t="s">
        <v>113</v>
      </c>
      <c r="C59" s="1">
        <v>9</v>
      </c>
      <c r="E59" t="s">
        <v>109</v>
      </c>
      <c r="F59">
        <v>320</v>
      </c>
      <c r="H59" s="2">
        <f t="shared" si="0"/>
        <v>1138</v>
      </c>
      <c r="I59" s="2">
        <v>818</v>
      </c>
      <c r="J59" s="2">
        <f t="shared" si="15"/>
        <v>240</v>
      </c>
      <c r="K59" s="2">
        <v>558</v>
      </c>
      <c r="L59" s="2"/>
      <c r="M59" s="2">
        <f t="shared" si="25"/>
        <v>892.59999999999991</v>
      </c>
      <c r="N59" s="2">
        <f t="shared" si="16"/>
        <v>572.59999999999991</v>
      </c>
      <c r="O59" s="2">
        <v>200</v>
      </c>
      <c r="P59" s="2">
        <f t="shared" si="17"/>
        <v>390.59999999999997</v>
      </c>
      <c r="Q59" s="3"/>
      <c r="R59" s="2">
        <f t="shared" si="26"/>
        <v>1138</v>
      </c>
      <c r="S59" s="2">
        <f t="shared" si="18"/>
        <v>818</v>
      </c>
      <c r="T59" s="2">
        <f t="shared" si="27"/>
        <v>626</v>
      </c>
      <c r="U59" s="2">
        <f t="shared" si="8"/>
        <v>609</v>
      </c>
      <c r="V59" s="2">
        <f t="shared" si="19"/>
        <v>558</v>
      </c>
      <c r="W59" s="2"/>
      <c r="X59" s="8">
        <f>M59</f>
        <v>892.59999999999991</v>
      </c>
      <c r="Y59" s="8">
        <f t="shared" si="28"/>
        <v>572.59999999999991</v>
      </c>
      <c r="Z59" s="8">
        <f t="shared" si="29"/>
        <v>448.39999999999992</v>
      </c>
      <c r="AA59" s="8">
        <f>(N59*2+O59+P59)/4</f>
        <v>433.94999999999993</v>
      </c>
      <c r="AB59" s="8">
        <f t="shared" si="30"/>
        <v>390.59999999999997</v>
      </c>
    </row>
    <row r="60" spans="1:28" x14ac:dyDescent="0.25">
      <c r="A60" s="1" t="s">
        <v>133</v>
      </c>
      <c r="C60" s="1"/>
      <c r="H60" s="2"/>
      <c r="I60" s="2"/>
      <c r="J60" s="2"/>
      <c r="K60" s="2"/>
      <c r="L60" s="2"/>
      <c r="M60" s="2"/>
      <c r="N60" s="2"/>
      <c r="O60" s="2"/>
      <c r="P60" s="2"/>
      <c r="Q60" s="3"/>
      <c r="R60" s="12">
        <f>R59+120</f>
        <v>1258</v>
      </c>
      <c r="S60" s="12">
        <f>S59+60</f>
        <v>878</v>
      </c>
      <c r="T60" s="12">
        <f>T59+40</f>
        <v>666</v>
      </c>
      <c r="U60" s="12">
        <f>U59+30</f>
        <v>639</v>
      </c>
      <c r="V60" s="12">
        <f>V59+40</f>
        <v>598</v>
      </c>
      <c r="W60" s="12"/>
      <c r="X60" s="13">
        <f>X59+100</f>
        <v>992.59999999999991</v>
      </c>
      <c r="Y60" s="13">
        <f>Y59+50</f>
        <v>622.59999999999991</v>
      </c>
      <c r="Z60" s="13">
        <f>Z59+33.33</f>
        <v>481.7299999999999</v>
      </c>
      <c r="AA60" s="13">
        <f>AA59+25</f>
        <v>458.94999999999993</v>
      </c>
      <c r="AB60" s="13">
        <f>AB59+33.33</f>
        <v>423.92999999999995</v>
      </c>
    </row>
    <row r="61" spans="1:28" x14ac:dyDescent="0.25">
      <c r="A61" s="2">
        <v>3099</v>
      </c>
      <c r="B61" t="s">
        <v>114</v>
      </c>
      <c r="C61" s="1">
        <v>10</v>
      </c>
      <c r="E61" t="s">
        <v>110</v>
      </c>
      <c r="F61">
        <v>360</v>
      </c>
      <c r="H61" s="2">
        <f t="shared" si="0"/>
        <v>1348</v>
      </c>
      <c r="I61" s="2">
        <v>988</v>
      </c>
      <c r="J61" s="2">
        <f t="shared" si="15"/>
        <v>354</v>
      </c>
      <c r="K61" s="2">
        <v>698</v>
      </c>
      <c r="L61" s="2"/>
      <c r="M61" s="2">
        <f t="shared" si="25"/>
        <v>1051.5999999999999</v>
      </c>
      <c r="N61" s="2">
        <f t="shared" si="16"/>
        <v>691.59999999999991</v>
      </c>
      <c r="O61" s="2">
        <v>295</v>
      </c>
      <c r="P61" s="2">
        <f t="shared" si="17"/>
        <v>488.59999999999997</v>
      </c>
      <c r="Q61" s="3"/>
      <c r="R61" s="2">
        <f t="shared" si="26"/>
        <v>1348</v>
      </c>
      <c r="S61" s="2">
        <f t="shared" si="18"/>
        <v>988</v>
      </c>
      <c r="T61" s="2">
        <f t="shared" si="27"/>
        <v>777</v>
      </c>
      <c r="U61" s="2">
        <f t="shared" si="8"/>
        <v>757</v>
      </c>
      <c r="V61" s="2">
        <f t="shared" si="19"/>
        <v>698</v>
      </c>
      <c r="W61" s="2"/>
      <c r="X61" s="8">
        <f>M61</f>
        <v>1051.5999999999999</v>
      </c>
      <c r="Y61" s="8">
        <f t="shared" si="28"/>
        <v>691.59999999999991</v>
      </c>
      <c r="Z61" s="8">
        <f t="shared" si="29"/>
        <v>559.4</v>
      </c>
      <c r="AA61" s="8">
        <f>(N61*2+O61+P61)/4</f>
        <v>541.69999999999993</v>
      </c>
      <c r="AB61" s="8">
        <f t="shared" si="30"/>
        <v>488.59999999999997</v>
      </c>
    </row>
    <row r="62" spans="1:28" x14ac:dyDescent="0.25">
      <c r="A62" s="1" t="s">
        <v>133</v>
      </c>
      <c r="C62" s="1"/>
      <c r="H62" s="2"/>
      <c r="I62" s="2"/>
      <c r="J62" s="2"/>
      <c r="K62" s="2"/>
      <c r="L62" s="2"/>
      <c r="M62" s="2"/>
      <c r="N62" s="2"/>
      <c r="O62" s="2"/>
      <c r="P62" s="2"/>
      <c r="Q62" s="3"/>
      <c r="R62" s="12">
        <f>R61+120</f>
        <v>1468</v>
      </c>
      <c r="S62" s="12">
        <f>S61+60</f>
        <v>1048</v>
      </c>
      <c r="T62" s="12">
        <f>T61+40</f>
        <v>817</v>
      </c>
      <c r="U62" s="12">
        <f>U61+30</f>
        <v>787</v>
      </c>
      <c r="V62" s="12">
        <f>V61+40</f>
        <v>738</v>
      </c>
      <c r="W62" s="12"/>
      <c r="X62" s="13">
        <f>X61+100</f>
        <v>1151.5999999999999</v>
      </c>
      <c r="Y62" s="13">
        <f>Y61+50</f>
        <v>741.59999999999991</v>
      </c>
      <c r="Z62" s="13">
        <f>Z61+33.33</f>
        <v>592.73</v>
      </c>
      <c r="AA62" s="13">
        <f>AA61+25</f>
        <v>566.69999999999993</v>
      </c>
      <c r="AB62" s="13">
        <f>AB61+33.33</f>
        <v>521.92999999999995</v>
      </c>
    </row>
    <row r="63" spans="1:28" x14ac:dyDescent="0.25">
      <c r="A63" s="2">
        <v>3100</v>
      </c>
      <c r="B63" t="s">
        <v>115</v>
      </c>
      <c r="C63" s="1">
        <v>11</v>
      </c>
      <c r="E63" t="s">
        <v>111</v>
      </c>
      <c r="F63">
        <v>400</v>
      </c>
      <c r="H63" s="2">
        <f t="shared" si="0"/>
        <v>1498</v>
      </c>
      <c r="I63" s="2">
        <v>1098</v>
      </c>
      <c r="J63" s="2">
        <f t="shared" si="15"/>
        <v>468</v>
      </c>
      <c r="K63" s="2">
        <v>808</v>
      </c>
      <c r="L63" s="2"/>
      <c r="M63" s="2">
        <f t="shared" si="25"/>
        <v>1168.5999999999999</v>
      </c>
      <c r="N63" s="2">
        <f t="shared" si="16"/>
        <v>768.59999999999991</v>
      </c>
      <c r="O63" s="2">
        <v>390</v>
      </c>
      <c r="P63" s="2">
        <f t="shared" si="17"/>
        <v>565.59999999999991</v>
      </c>
      <c r="Q63" s="3"/>
      <c r="R63" s="2">
        <f t="shared" si="26"/>
        <v>1498</v>
      </c>
      <c r="S63" s="2">
        <f t="shared" si="18"/>
        <v>1098</v>
      </c>
      <c r="T63" s="2">
        <f t="shared" si="27"/>
        <v>888</v>
      </c>
      <c r="U63" s="2">
        <f t="shared" si="8"/>
        <v>868</v>
      </c>
      <c r="V63" s="2">
        <f t="shared" si="19"/>
        <v>808</v>
      </c>
      <c r="W63" s="2"/>
      <c r="X63" s="8">
        <f>M63</f>
        <v>1168.5999999999999</v>
      </c>
      <c r="Y63" s="8">
        <f t="shared" si="28"/>
        <v>768.59999999999991</v>
      </c>
      <c r="Z63" s="8">
        <f t="shared" si="29"/>
        <v>642.4</v>
      </c>
      <c r="AA63" s="8">
        <f>(N63*2+O63+P63)/4</f>
        <v>623.19999999999993</v>
      </c>
      <c r="AB63" s="8">
        <f t="shared" si="30"/>
        <v>565.59999999999991</v>
      </c>
    </row>
    <row r="64" spans="1:28" x14ac:dyDescent="0.25">
      <c r="A64" s="1" t="s">
        <v>133</v>
      </c>
      <c r="C64" s="1"/>
      <c r="H64" s="2"/>
      <c r="I64" s="2"/>
      <c r="J64" s="2"/>
      <c r="K64" s="2"/>
      <c r="L64" s="2"/>
      <c r="M64" s="2"/>
      <c r="N64" s="2"/>
      <c r="O64" s="2"/>
      <c r="P64" s="2"/>
      <c r="Q64" s="3"/>
      <c r="R64" s="12">
        <f>R63+120</f>
        <v>1618</v>
      </c>
      <c r="S64" s="12">
        <f>S63+60</f>
        <v>1158</v>
      </c>
      <c r="T64" s="12">
        <f>T63+40</f>
        <v>928</v>
      </c>
      <c r="U64" s="12">
        <f>U63+30</f>
        <v>898</v>
      </c>
      <c r="V64" s="12">
        <f>V63+40</f>
        <v>848</v>
      </c>
      <c r="W64" s="12"/>
      <c r="X64" s="13">
        <f>X63+100</f>
        <v>1268.5999999999999</v>
      </c>
      <c r="Y64" s="13">
        <f>Y63+50</f>
        <v>818.59999999999991</v>
      </c>
      <c r="Z64" s="13">
        <f>Z63+33.33</f>
        <v>675.73</v>
      </c>
      <c r="AA64" s="13">
        <f>AA63+25</f>
        <v>648.19999999999993</v>
      </c>
      <c r="AB64" s="13">
        <f>AB63+33.33</f>
        <v>598.92999999999995</v>
      </c>
    </row>
    <row r="65" spans="1:28" x14ac:dyDescent="0.25">
      <c r="A65" s="1">
        <v>3047</v>
      </c>
      <c r="B65" t="s">
        <v>27</v>
      </c>
      <c r="C65" s="1">
        <v>6</v>
      </c>
      <c r="D65" t="s">
        <v>30</v>
      </c>
      <c r="E65" t="s">
        <v>64</v>
      </c>
      <c r="F65">
        <v>200</v>
      </c>
      <c r="H65" s="2">
        <f t="shared" si="0"/>
        <v>578</v>
      </c>
      <c r="I65" s="2">
        <v>378</v>
      </c>
      <c r="J65" s="2">
        <f t="shared" si="15"/>
        <v>12</v>
      </c>
      <c r="K65" s="2">
        <v>218</v>
      </c>
      <c r="L65" s="2"/>
      <c r="M65" s="2">
        <f t="shared" si="25"/>
        <v>464.59999999999997</v>
      </c>
      <c r="N65" s="2">
        <f t="shared" si="16"/>
        <v>264.59999999999997</v>
      </c>
      <c r="O65" s="2">
        <v>10</v>
      </c>
      <c r="P65" s="2">
        <f t="shared" si="17"/>
        <v>152.6</v>
      </c>
      <c r="Q65" s="3"/>
      <c r="R65" s="2">
        <f t="shared" si="26"/>
        <v>578</v>
      </c>
      <c r="S65" s="2">
        <f t="shared" si="18"/>
        <v>378</v>
      </c>
      <c r="T65" s="2">
        <f t="shared" si="27"/>
        <v>256</v>
      </c>
      <c r="U65" s="2">
        <f t="shared" si="8"/>
        <v>247</v>
      </c>
      <c r="V65" s="2">
        <f t="shared" si="19"/>
        <v>218</v>
      </c>
      <c r="W65" s="2"/>
      <c r="X65" s="8">
        <f t="shared" si="20"/>
        <v>464.59999999999997</v>
      </c>
      <c r="Y65" s="8">
        <f t="shared" si="21"/>
        <v>264.59999999999997</v>
      </c>
      <c r="Z65" s="8">
        <f t="shared" si="22"/>
        <v>179.73333333333332</v>
      </c>
      <c r="AA65" s="8">
        <f t="shared" si="23"/>
        <v>172.95</v>
      </c>
      <c r="AB65" s="8">
        <f t="shared" si="24"/>
        <v>152.6</v>
      </c>
    </row>
    <row r="66" spans="1:28" x14ac:dyDescent="0.25">
      <c r="A66" s="1" t="s">
        <v>133</v>
      </c>
      <c r="C66" s="1"/>
      <c r="H66" s="2"/>
      <c r="I66" s="2"/>
      <c r="J66" s="2"/>
      <c r="K66" s="2"/>
      <c r="L66" s="2"/>
      <c r="M66" s="2"/>
      <c r="N66" s="2"/>
      <c r="O66" s="2"/>
      <c r="P66" s="2"/>
      <c r="Q66" s="3"/>
      <c r="R66" s="12">
        <f>R65+120</f>
        <v>698</v>
      </c>
      <c r="S66" s="12">
        <f>S65+60</f>
        <v>438</v>
      </c>
      <c r="T66" s="12">
        <f>T65+40</f>
        <v>296</v>
      </c>
      <c r="U66" s="12">
        <f>U65+30</f>
        <v>277</v>
      </c>
      <c r="V66" s="12">
        <f>V65+40</f>
        <v>258</v>
      </c>
      <c r="W66" s="12"/>
      <c r="X66" s="13">
        <f>X65+100</f>
        <v>564.59999999999991</v>
      </c>
      <c r="Y66" s="13">
        <f>Y65+50</f>
        <v>314.59999999999997</v>
      </c>
      <c r="Z66" s="13">
        <f>Z65+33.33</f>
        <v>213.06333333333333</v>
      </c>
      <c r="AA66" s="13">
        <f>AA65+25</f>
        <v>197.95</v>
      </c>
      <c r="AB66" s="13">
        <f>AB65+33.33</f>
        <v>185.93</v>
      </c>
    </row>
    <row r="67" spans="1:28" x14ac:dyDescent="0.25">
      <c r="A67" s="2">
        <v>3123</v>
      </c>
      <c r="B67" t="s">
        <v>121</v>
      </c>
      <c r="C67" s="1">
        <v>7</v>
      </c>
      <c r="F67">
        <v>240</v>
      </c>
      <c r="H67" s="2">
        <f t="shared" si="0"/>
        <v>778</v>
      </c>
      <c r="I67" s="2">
        <v>538</v>
      </c>
      <c r="J67" s="2">
        <f t="shared" si="15"/>
        <v>126</v>
      </c>
      <c r="K67" s="2">
        <v>368</v>
      </c>
      <c r="L67" s="2"/>
      <c r="M67" s="2">
        <f t="shared" si="25"/>
        <v>616.59999999999991</v>
      </c>
      <c r="N67" s="2">
        <f t="shared" si="16"/>
        <v>376.59999999999997</v>
      </c>
      <c r="O67" s="2">
        <v>105</v>
      </c>
      <c r="P67" s="2">
        <f t="shared" si="17"/>
        <v>257.59999999999997</v>
      </c>
      <c r="Q67" s="3"/>
      <c r="R67" s="2">
        <f t="shared" si="26"/>
        <v>778</v>
      </c>
      <c r="S67" s="2">
        <f t="shared" si="18"/>
        <v>538</v>
      </c>
      <c r="T67" s="2">
        <f t="shared" si="27"/>
        <v>401</v>
      </c>
      <c r="U67" s="2">
        <f t="shared" si="8"/>
        <v>393</v>
      </c>
      <c r="V67" s="2">
        <f t="shared" si="19"/>
        <v>368</v>
      </c>
      <c r="W67" s="2"/>
      <c r="X67" s="8">
        <f t="shared" si="20"/>
        <v>616.59999999999991</v>
      </c>
      <c r="Y67" s="8">
        <f t="shared" si="21"/>
        <v>376.59999999999997</v>
      </c>
      <c r="Z67" s="8">
        <f t="shared" si="22"/>
        <v>286.06666666666666</v>
      </c>
      <c r="AA67" s="8">
        <f t="shared" si="23"/>
        <v>278.95</v>
      </c>
      <c r="AB67" s="8">
        <f t="shared" si="24"/>
        <v>257.59999999999997</v>
      </c>
    </row>
    <row r="68" spans="1:28" x14ac:dyDescent="0.25">
      <c r="A68" s="1" t="s">
        <v>133</v>
      </c>
      <c r="C68" s="1"/>
      <c r="H68" s="2"/>
      <c r="I68" s="2"/>
      <c r="J68" s="2"/>
      <c r="K68" s="2"/>
      <c r="L68" s="2"/>
      <c r="M68" s="2"/>
      <c r="N68" s="2"/>
      <c r="O68" s="2"/>
      <c r="P68" s="2"/>
      <c r="Q68" s="3"/>
      <c r="R68" s="12">
        <f>R67+120</f>
        <v>898</v>
      </c>
      <c r="S68" s="12">
        <f>S67+60</f>
        <v>598</v>
      </c>
      <c r="T68" s="12">
        <f>T67+40</f>
        <v>441</v>
      </c>
      <c r="U68" s="12">
        <f>U67+30</f>
        <v>423</v>
      </c>
      <c r="V68" s="12">
        <f>V67+40</f>
        <v>408</v>
      </c>
      <c r="W68" s="12"/>
      <c r="X68" s="13">
        <f>X67+100</f>
        <v>716.59999999999991</v>
      </c>
      <c r="Y68" s="13">
        <f>Y67+50</f>
        <v>426.59999999999997</v>
      </c>
      <c r="Z68" s="13">
        <f>Z67+33.33</f>
        <v>319.39666666666665</v>
      </c>
      <c r="AA68" s="13">
        <f>AA67+25</f>
        <v>303.95</v>
      </c>
      <c r="AB68" s="13">
        <f>AB67+33.33</f>
        <v>290.92999999999995</v>
      </c>
    </row>
    <row r="69" spans="1:28" x14ac:dyDescent="0.25">
      <c r="A69" s="2">
        <v>3124</v>
      </c>
      <c r="B69" t="s">
        <v>122</v>
      </c>
      <c r="C69" s="1">
        <v>8</v>
      </c>
      <c r="F69">
        <v>280</v>
      </c>
      <c r="H69" s="2">
        <f t="shared" si="0"/>
        <v>988</v>
      </c>
      <c r="I69" s="2">
        <v>708</v>
      </c>
      <c r="J69" s="2">
        <f t="shared" si="15"/>
        <v>240</v>
      </c>
      <c r="K69" s="2">
        <v>508</v>
      </c>
      <c r="L69" s="2"/>
      <c r="M69" s="2">
        <f t="shared" si="25"/>
        <v>775.59999999999991</v>
      </c>
      <c r="N69" s="2">
        <f t="shared" si="16"/>
        <v>495.59999999999997</v>
      </c>
      <c r="O69" s="2">
        <v>200</v>
      </c>
      <c r="P69" s="2">
        <f t="shared" si="17"/>
        <v>355.59999999999997</v>
      </c>
      <c r="Q69" s="3"/>
      <c r="R69" s="2">
        <f t="shared" si="26"/>
        <v>988</v>
      </c>
      <c r="S69" s="2">
        <f t="shared" si="18"/>
        <v>708</v>
      </c>
      <c r="T69" s="2">
        <f t="shared" si="27"/>
        <v>552</v>
      </c>
      <c r="U69" s="2">
        <f t="shared" si="8"/>
        <v>541</v>
      </c>
      <c r="V69" s="2">
        <f t="shared" si="19"/>
        <v>508</v>
      </c>
      <c r="W69" s="2"/>
      <c r="X69" s="8">
        <f t="shared" si="20"/>
        <v>775.59999999999991</v>
      </c>
      <c r="Y69" s="8">
        <f t="shared" si="21"/>
        <v>495.59999999999997</v>
      </c>
      <c r="Z69" s="8">
        <f t="shared" si="22"/>
        <v>397.06666666666661</v>
      </c>
      <c r="AA69" s="8">
        <f t="shared" si="23"/>
        <v>386.69999999999993</v>
      </c>
      <c r="AB69" s="8">
        <f t="shared" si="24"/>
        <v>355.59999999999997</v>
      </c>
    </row>
    <row r="70" spans="1:28" x14ac:dyDescent="0.25">
      <c r="A70" s="1" t="s">
        <v>133</v>
      </c>
      <c r="C70" s="1"/>
      <c r="H70" s="2"/>
      <c r="I70" s="2"/>
      <c r="J70" s="2"/>
      <c r="K70" s="2"/>
      <c r="L70" s="2"/>
      <c r="M70" s="2"/>
      <c r="N70" s="2"/>
      <c r="O70" s="2"/>
      <c r="P70" s="2"/>
      <c r="Q70" s="3"/>
      <c r="R70" s="12">
        <f>R69+120</f>
        <v>1108</v>
      </c>
      <c r="S70" s="12">
        <f>S69+60</f>
        <v>768</v>
      </c>
      <c r="T70" s="12">
        <f>T69+40</f>
        <v>592</v>
      </c>
      <c r="U70" s="12">
        <f>U69+30</f>
        <v>571</v>
      </c>
      <c r="V70" s="12">
        <f>V69+40</f>
        <v>548</v>
      </c>
      <c r="W70" s="12"/>
      <c r="X70" s="13">
        <f>X69+100</f>
        <v>875.59999999999991</v>
      </c>
      <c r="Y70" s="13">
        <f>Y69+50</f>
        <v>545.59999999999991</v>
      </c>
      <c r="Z70" s="13">
        <f>Z69+33.33</f>
        <v>430.39666666666659</v>
      </c>
      <c r="AA70" s="13">
        <f>AA69+25</f>
        <v>411.69999999999993</v>
      </c>
      <c r="AB70" s="13">
        <f>AB69+33.33</f>
        <v>388.92999999999995</v>
      </c>
    </row>
    <row r="71" spans="1:28" x14ac:dyDescent="0.25">
      <c r="A71" s="2">
        <v>3125</v>
      </c>
      <c r="B71" t="s">
        <v>123</v>
      </c>
      <c r="C71" s="1">
        <v>9</v>
      </c>
      <c r="F71">
        <v>320</v>
      </c>
      <c r="H71" s="2">
        <f t="shared" si="0"/>
        <v>1188</v>
      </c>
      <c r="I71" s="2">
        <v>868</v>
      </c>
      <c r="J71" s="2">
        <f t="shared" si="15"/>
        <v>354</v>
      </c>
      <c r="K71" s="2">
        <v>648</v>
      </c>
      <c r="L71" s="2"/>
      <c r="M71" s="2">
        <f t="shared" si="25"/>
        <v>927.59999999999991</v>
      </c>
      <c r="N71" s="2">
        <f t="shared" si="16"/>
        <v>607.59999999999991</v>
      </c>
      <c r="O71" s="2">
        <v>295</v>
      </c>
      <c r="P71" s="2">
        <f t="shared" si="17"/>
        <v>453.59999999999997</v>
      </c>
      <c r="Q71" s="3"/>
      <c r="R71" s="2">
        <f t="shared" si="26"/>
        <v>1188</v>
      </c>
      <c r="S71" s="2">
        <f t="shared" si="18"/>
        <v>868</v>
      </c>
      <c r="T71" s="2">
        <f t="shared" si="27"/>
        <v>697</v>
      </c>
      <c r="U71" s="2">
        <f t="shared" si="8"/>
        <v>685</v>
      </c>
      <c r="V71" s="2">
        <f t="shared" si="19"/>
        <v>648</v>
      </c>
      <c r="W71" s="2"/>
      <c r="X71" s="8">
        <f t="shared" si="20"/>
        <v>927.59999999999991</v>
      </c>
      <c r="Y71" s="8">
        <f t="shared" si="21"/>
        <v>607.59999999999991</v>
      </c>
      <c r="Z71" s="8">
        <f t="shared" si="22"/>
        <v>503.39999999999992</v>
      </c>
      <c r="AA71" s="8">
        <f t="shared" si="23"/>
        <v>490.94999999999993</v>
      </c>
      <c r="AB71" s="8">
        <f t="shared" si="24"/>
        <v>453.59999999999997</v>
      </c>
    </row>
    <row r="72" spans="1:28" x14ac:dyDescent="0.25">
      <c r="A72" s="1" t="s">
        <v>133</v>
      </c>
      <c r="C72" s="1"/>
      <c r="H72" s="2"/>
      <c r="I72" s="2"/>
      <c r="J72" s="2"/>
      <c r="K72" s="2"/>
      <c r="L72" s="2"/>
      <c r="M72" s="2"/>
      <c r="N72" s="2"/>
      <c r="O72" s="2"/>
      <c r="P72" s="2"/>
      <c r="Q72" s="3"/>
      <c r="R72" s="12">
        <f>R71+120</f>
        <v>1308</v>
      </c>
      <c r="S72" s="12">
        <f>S71+60</f>
        <v>928</v>
      </c>
      <c r="T72" s="12">
        <f>T71+40</f>
        <v>737</v>
      </c>
      <c r="U72" s="12">
        <f>U71+30</f>
        <v>715</v>
      </c>
      <c r="V72" s="12">
        <f>V71+40</f>
        <v>688</v>
      </c>
      <c r="W72" s="12"/>
      <c r="X72" s="13">
        <f>X71+100</f>
        <v>1027.5999999999999</v>
      </c>
      <c r="Y72" s="13">
        <f>Y71+50</f>
        <v>657.59999999999991</v>
      </c>
      <c r="Z72" s="13">
        <f>Z71+33.33</f>
        <v>536.7299999999999</v>
      </c>
      <c r="AA72" s="13">
        <f>AA71+25</f>
        <v>515.94999999999993</v>
      </c>
      <c r="AB72" s="13">
        <f>AB71+33.33</f>
        <v>486.92999999999995</v>
      </c>
    </row>
    <row r="73" spans="1:28" x14ac:dyDescent="0.25">
      <c r="A73" s="2">
        <v>3126</v>
      </c>
      <c r="B73" t="s">
        <v>124</v>
      </c>
      <c r="C73" s="1">
        <v>10</v>
      </c>
      <c r="F73">
        <v>360</v>
      </c>
      <c r="H73" s="2">
        <f t="shared" si="0"/>
        <v>1348</v>
      </c>
      <c r="I73" s="2">
        <v>988</v>
      </c>
      <c r="J73" s="2">
        <f t="shared" si="15"/>
        <v>468</v>
      </c>
      <c r="K73" s="2">
        <v>768</v>
      </c>
      <c r="L73" s="2"/>
      <c r="M73" s="2">
        <f t="shared" si="25"/>
        <v>1051.5999999999999</v>
      </c>
      <c r="N73" s="2">
        <f t="shared" si="16"/>
        <v>691.59999999999991</v>
      </c>
      <c r="O73" s="2">
        <v>390</v>
      </c>
      <c r="P73" s="2">
        <f t="shared" si="17"/>
        <v>537.59999999999991</v>
      </c>
      <c r="Q73" s="3"/>
      <c r="R73" s="2">
        <f t="shared" si="26"/>
        <v>1348</v>
      </c>
      <c r="S73" s="2">
        <f t="shared" si="18"/>
        <v>988</v>
      </c>
      <c r="T73" s="2">
        <f t="shared" si="27"/>
        <v>815</v>
      </c>
      <c r="U73" s="2">
        <f t="shared" si="8"/>
        <v>803</v>
      </c>
      <c r="V73" s="2">
        <f t="shared" si="19"/>
        <v>768</v>
      </c>
      <c r="W73" s="2"/>
      <c r="X73" s="8">
        <f t="shared" si="20"/>
        <v>1051.5999999999999</v>
      </c>
      <c r="Y73" s="8">
        <f t="shared" si="21"/>
        <v>691.59999999999991</v>
      </c>
      <c r="Z73" s="8">
        <f t="shared" si="22"/>
        <v>591.06666666666661</v>
      </c>
      <c r="AA73" s="8">
        <f t="shared" si="23"/>
        <v>577.69999999999993</v>
      </c>
      <c r="AB73" s="8">
        <f t="shared" si="24"/>
        <v>537.59999999999991</v>
      </c>
    </row>
    <row r="74" spans="1:28" x14ac:dyDescent="0.25">
      <c r="A74" s="1" t="s">
        <v>133</v>
      </c>
      <c r="C74" s="1"/>
      <c r="H74" s="2"/>
      <c r="I74" s="2"/>
      <c r="J74" s="2"/>
      <c r="K74" s="2"/>
      <c r="L74" s="2"/>
      <c r="M74" s="2"/>
      <c r="N74" s="2"/>
      <c r="O74" s="2"/>
      <c r="P74" s="2"/>
      <c r="Q74" s="3"/>
      <c r="R74" s="12">
        <f>R73+120</f>
        <v>1468</v>
      </c>
      <c r="S74" s="12">
        <f>S73+60</f>
        <v>1048</v>
      </c>
      <c r="T74" s="12">
        <f>T73+40</f>
        <v>855</v>
      </c>
      <c r="U74" s="12">
        <f>U73+30</f>
        <v>833</v>
      </c>
      <c r="V74" s="12">
        <f>V73+40</f>
        <v>808</v>
      </c>
      <c r="W74" s="12"/>
      <c r="X74" s="13">
        <f>X73+100</f>
        <v>1151.5999999999999</v>
      </c>
      <c r="Y74" s="13">
        <f>Y73+50</f>
        <v>741.59999999999991</v>
      </c>
      <c r="Z74" s="13">
        <f>Z73+33.33</f>
        <v>624.39666666666665</v>
      </c>
      <c r="AA74" s="13">
        <f>AA73+25</f>
        <v>602.69999999999993</v>
      </c>
      <c r="AB74" s="13">
        <f>AB73+33.33</f>
        <v>570.92999999999995</v>
      </c>
    </row>
    <row r="75" spans="1:28" x14ac:dyDescent="0.25">
      <c r="A75" s="1">
        <v>3049</v>
      </c>
      <c r="B75" t="s">
        <v>31</v>
      </c>
      <c r="C75" s="1">
        <v>7</v>
      </c>
      <c r="D75" t="s">
        <v>32</v>
      </c>
      <c r="E75" t="s">
        <v>62</v>
      </c>
      <c r="F75">
        <v>240</v>
      </c>
      <c r="H75" s="2">
        <f t="shared" si="0"/>
        <v>678</v>
      </c>
      <c r="I75" s="2">
        <v>438</v>
      </c>
      <c r="J75" s="2">
        <f t="shared" si="15"/>
        <v>12</v>
      </c>
      <c r="K75" s="2">
        <v>258</v>
      </c>
      <c r="L75" s="2"/>
      <c r="M75" s="2">
        <f t="shared" si="25"/>
        <v>546.59999999999991</v>
      </c>
      <c r="N75" s="2">
        <f t="shared" si="16"/>
        <v>306.59999999999997</v>
      </c>
      <c r="O75" s="2">
        <v>10</v>
      </c>
      <c r="P75" s="2">
        <f t="shared" si="17"/>
        <v>180.6</v>
      </c>
      <c r="Q75" s="3"/>
      <c r="R75" s="2">
        <f t="shared" si="26"/>
        <v>678</v>
      </c>
      <c r="S75" s="2">
        <f t="shared" si="18"/>
        <v>438</v>
      </c>
      <c r="T75" s="2">
        <f t="shared" si="27"/>
        <v>296</v>
      </c>
      <c r="U75" s="2">
        <f t="shared" si="8"/>
        <v>287</v>
      </c>
      <c r="V75" s="2">
        <f t="shared" ref="V75:V106" si="31">K75</f>
        <v>258</v>
      </c>
      <c r="W75" s="2"/>
      <c r="X75" s="8">
        <f t="shared" si="20"/>
        <v>546.59999999999991</v>
      </c>
      <c r="Y75" s="8">
        <f t="shared" si="21"/>
        <v>306.59999999999997</v>
      </c>
      <c r="Z75" s="8">
        <f t="shared" si="22"/>
        <v>207.73333333333332</v>
      </c>
      <c r="AA75" s="8">
        <f t="shared" si="23"/>
        <v>200.95</v>
      </c>
      <c r="AB75" s="8">
        <f t="shared" ref="AB75:AB106" si="32">P75</f>
        <v>180.6</v>
      </c>
    </row>
    <row r="76" spans="1:28" x14ac:dyDescent="0.25">
      <c r="A76" s="1" t="s">
        <v>133</v>
      </c>
      <c r="C76" s="1"/>
      <c r="H76" s="2"/>
      <c r="I76" s="2"/>
      <c r="J76" s="2"/>
      <c r="K76" s="2"/>
      <c r="L76" s="2"/>
      <c r="M76" s="2"/>
      <c r="N76" s="2"/>
      <c r="O76" s="2"/>
      <c r="P76" s="2"/>
      <c r="Q76" s="3"/>
      <c r="R76" s="12">
        <f>R75+120</f>
        <v>798</v>
      </c>
      <c r="S76" s="12">
        <f>S75+60</f>
        <v>498</v>
      </c>
      <c r="T76" s="12">
        <f>T75+40</f>
        <v>336</v>
      </c>
      <c r="U76" s="12">
        <f>U75+30</f>
        <v>317</v>
      </c>
      <c r="V76" s="12">
        <f>V75+40</f>
        <v>298</v>
      </c>
      <c r="W76" s="12"/>
      <c r="X76" s="13">
        <f>X75+100</f>
        <v>646.59999999999991</v>
      </c>
      <c r="Y76" s="13">
        <f>Y75+50</f>
        <v>356.59999999999997</v>
      </c>
      <c r="Z76" s="13">
        <f>Z75+33.33</f>
        <v>241.06333333333333</v>
      </c>
      <c r="AA76" s="13">
        <f>AA75+25</f>
        <v>225.95</v>
      </c>
      <c r="AB76" s="13">
        <f>AB75+33.33</f>
        <v>213.93</v>
      </c>
    </row>
    <row r="77" spans="1:28" x14ac:dyDescent="0.25">
      <c r="A77" s="2">
        <v>3131</v>
      </c>
      <c r="B77" t="s">
        <v>129</v>
      </c>
      <c r="C77" s="1">
        <v>8</v>
      </c>
      <c r="F77">
        <v>280</v>
      </c>
      <c r="H77" s="2">
        <f t="shared" si="0"/>
        <v>878</v>
      </c>
      <c r="I77" s="2">
        <v>598</v>
      </c>
      <c r="J77" s="2">
        <f t="shared" si="15"/>
        <v>126</v>
      </c>
      <c r="K77" s="2">
        <v>398</v>
      </c>
      <c r="L77" s="2"/>
      <c r="M77" s="2">
        <f t="shared" si="25"/>
        <v>698.59999999999991</v>
      </c>
      <c r="N77" s="2">
        <f t="shared" si="16"/>
        <v>418.59999999999997</v>
      </c>
      <c r="O77" s="2">
        <v>105</v>
      </c>
      <c r="P77" s="2">
        <f t="shared" si="17"/>
        <v>278.59999999999997</v>
      </c>
      <c r="Q77" s="3"/>
      <c r="R77" s="2">
        <f t="shared" si="26"/>
        <v>878</v>
      </c>
      <c r="S77" s="2">
        <f t="shared" si="18"/>
        <v>598</v>
      </c>
      <c r="T77" s="2">
        <f t="shared" si="27"/>
        <v>441</v>
      </c>
      <c r="U77" s="2">
        <f t="shared" si="8"/>
        <v>430</v>
      </c>
      <c r="V77" s="2">
        <f t="shared" si="31"/>
        <v>398</v>
      </c>
      <c r="W77" s="2"/>
      <c r="X77" s="8">
        <f t="shared" si="20"/>
        <v>698.59999999999991</v>
      </c>
      <c r="Y77" s="8">
        <f t="shared" si="21"/>
        <v>418.59999999999997</v>
      </c>
      <c r="Z77" s="8">
        <f t="shared" si="22"/>
        <v>314.06666666666666</v>
      </c>
      <c r="AA77" s="8">
        <f t="shared" si="23"/>
        <v>305.2</v>
      </c>
      <c r="AB77" s="8">
        <f t="shared" si="32"/>
        <v>278.59999999999997</v>
      </c>
    </row>
    <row r="78" spans="1:28" x14ac:dyDescent="0.25">
      <c r="A78" s="1" t="s">
        <v>133</v>
      </c>
      <c r="C78" s="1"/>
      <c r="H78" s="2"/>
      <c r="I78" s="2"/>
      <c r="J78" s="2"/>
      <c r="K78" s="2"/>
      <c r="L78" s="2"/>
      <c r="M78" s="2"/>
      <c r="N78" s="2"/>
      <c r="O78" s="2"/>
      <c r="P78" s="2"/>
      <c r="Q78" s="3"/>
      <c r="R78" s="12">
        <f>R77+120</f>
        <v>998</v>
      </c>
      <c r="S78" s="12">
        <f>S77+60</f>
        <v>658</v>
      </c>
      <c r="T78" s="12">
        <f>T77+40</f>
        <v>481</v>
      </c>
      <c r="U78" s="12">
        <f>U77+30</f>
        <v>460</v>
      </c>
      <c r="V78" s="12">
        <f>V77+40</f>
        <v>438</v>
      </c>
      <c r="W78" s="12"/>
      <c r="X78" s="13">
        <f>X77+100</f>
        <v>798.59999999999991</v>
      </c>
      <c r="Y78" s="13">
        <f>Y77+50</f>
        <v>468.59999999999997</v>
      </c>
      <c r="Z78" s="13">
        <f>Z77+33.33</f>
        <v>347.39666666666665</v>
      </c>
      <c r="AA78" s="13">
        <f>AA77+25</f>
        <v>330.2</v>
      </c>
      <c r="AB78" s="13">
        <f>AB77+33.33</f>
        <v>311.92999999999995</v>
      </c>
    </row>
    <row r="79" spans="1:28" x14ac:dyDescent="0.25">
      <c r="A79" s="2">
        <v>3132</v>
      </c>
      <c r="B79" t="s">
        <v>130</v>
      </c>
      <c r="C79" s="1">
        <v>9</v>
      </c>
      <c r="F79">
        <v>320</v>
      </c>
      <c r="H79" s="2">
        <f t="shared" si="0"/>
        <v>1088</v>
      </c>
      <c r="I79" s="2">
        <v>768</v>
      </c>
      <c r="J79" s="2">
        <f t="shared" si="15"/>
        <v>240</v>
      </c>
      <c r="K79" s="2">
        <v>538</v>
      </c>
      <c r="L79" s="2"/>
      <c r="M79" s="2">
        <f t="shared" si="25"/>
        <v>857.59999999999991</v>
      </c>
      <c r="N79" s="2">
        <f t="shared" si="16"/>
        <v>537.59999999999991</v>
      </c>
      <c r="O79" s="2">
        <v>200</v>
      </c>
      <c r="P79" s="2">
        <f t="shared" si="17"/>
        <v>376.59999999999997</v>
      </c>
      <c r="Q79" s="3"/>
      <c r="R79" s="2">
        <f t="shared" si="26"/>
        <v>1088</v>
      </c>
      <c r="S79" s="2">
        <f t="shared" si="18"/>
        <v>768</v>
      </c>
      <c r="T79" s="2">
        <f t="shared" si="27"/>
        <v>592</v>
      </c>
      <c r="U79" s="2">
        <f t="shared" si="8"/>
        <v>579</v>
      </c>
      <c r="V79" s="2">
        <f t="shared" si="31"/>
        <v>538</v>
      </c>
      <c r="W79" s="2"/>
      <c r="X79" s="8">
        <f t="shared" si="20"/>
        <v>857.59999999999991</v>
      </c>
      <c r="Y79" s="8">
        <f t="shared" si="21"/>
        <v>537.59999999999991</v>
      </c>
      <c r="Z79" s="8">
        <f t="shared" si="22"/>
        <v>425.06666666666661</v>
      </c>
      <c r="AA79" s="8">
        <f t="shared" si="23"/>
        <v>412.94999999999993</v>
      </c>
      <c r="AB79" s="8">
        <f t="shared" si="32"/>
        <v>376.59999999999997</v>
      </c>
    </row>
    <row r="80" spans="1:28" x14ac:dyDescent="0.25">
      <c r="A80" s="1" t="s">
        <v>133</v>
      </c>
      <c r="C80" s="1"/>
      <c r="H80" s="2"/>
      <c r="I80" s="2"/>
      <c r="J80" s="2"/>
      <c r="K80" s="2"/>
      <c r="L80" s="2"/>
      <c r="M80" s="2"/>
      <c r="N80" s="2"/>
      <c r="O80" s="2"/>
      <c r="P80" s="2"/>
      <c r="Q80" s="3"/>
      <c r="R80" s="12">
        <f>R79+120</f>
        <v>1208</v>
      </c>
      <c r="S80" s="12">
        <f>S79+60</f>
        <v>828</v>
      </c>
      <c r="T80" s="12">
        <f>T79+40</f>
        <v>632</v>
      </c>
      <c r="U80" s="12">
        <f>U79+30</f>
        <v>609</v>
      </c>
      <c r="V80" s="12">
        <f>V79+40</f>
        <v>578</v>
      </c>
      <c r="W80" s="12"/>
      <c r="X80" s="13">
        <f>X79+100</f>
        <v>957.59999999999991</v>
      </c>
      <c r="Y80" s="13">
        <f>Y79+50</f>
        <v>587.59999999999991</v>
      </c>
      <c r="Z80" s="13">
        <f>Z79+33.33</f>
        <v>458.39666666666659</v>
      </c>
      <c r="AA80" s="13">
        <f>AA79+25</f>
        <v>437.94999999999993</v>
      </c>
      <c r="AB80" s="13">
        <f>AB79+33.33</f>
        <v>409.92999999999995</v>
      </c>
    </row>
    <row r="81" spans="1:28" x14ac:dyDescent="0.25">
      <c r="A81" s="2">
        <v>3133</v>
      </c>
      <c r="B81" t="s">
        <v>131</v>
      </c>
      <c r="C81" s="1">
        <v>10</v>
      </c>
      <c r="F81">
        <v>360</v>
      </c>
      <c r="H81" s="2">
        <f t="shared" si="0"/>
        <v>1288</v>
      </c>
      <c r="I81" s="2">
        <v>928</v>
      </c>
      <c r="J81" s="2">
        <f t="shared" si="15"/>
        <v>354</v>
      </c>
      <c r="K81" s="2">
        <v>678</v>
      </c>
      <c r="L81" s="2"/>
      <c r="M81" s="2">
        <f t="shared" si="25"/>
        <v>1009.5999999999999</v>
      </c>
      <c r="N81" s="2">
        <f t="shared" si="16"/>
        <v>649.59999999999991</v>
      </c>
      <c r="O81" s="2">
        <v>295</v>
      </c>
      <c r="P81" s="2">
        <f t="shared" si="17"/>
        <v>474.59999999999997</v>
      </c>
      <c r="Q81" s="3"/>
      <c r="R81" s="2">
        <f t="shared" si="26"/>
        <v>1288</v>
      </c>
      <c r="S81" s="2">
        <f t="shared" si="18"/>
        <v>928</v>
      </c>
      <c r="T81" s="2">
        <f t="shared" si="27"/>
        <v>737</v>
      </c>
      <c r="U81" s="2">
        <f t="shared" si="8"/>
        <v>722</v>
      </c>
      <c r="V81" s="2">
        <f t="shared" si="31"/>
        <v>678</v>
      </c>
      <c r="W81" s="2"/>
      <c r="X81" s="8">
        <f t="shared" si="20"/>
        <v>1009.5999999999999</v>
      </c>
      <c r="Y81" s="8">
        <f t="shared" si="21"/>
        <v>649.59999999999991</v>
      </c>
      <c r="Z81" s="8">
        <f t="shared" si="22"/>
        <v>531.4</v>
      </c>
      <c r="AA81" s="8">
        <f t="shared" si="23"/>
        <v>517.19999999999993</v>
      </c>
      <c r="AB81" s="8">
        <f t="shared" si="32"/>
        <v>474.59999999999997</v>
      </c>
    </row>
    <row r="82" spans="1:28" x14ac:dyDescent="0.25">
      <c r="A82" s="1" t="s">
        <v>133</v>
      </c>
      <c r="C82" s="1"/>
      <c r="H82" s="2"/>
      <c r="I82" s="2"/>
      <c r="J82" s="2"/>
      <c r="K82" s="2"/>
      <c r="L82" s="2"/>
      <c r="M82" s="2"/>
      <c r="N82" s="2"/>
      <c r="O82" s="2"/>
      <c r="P82" s="2"/>
      <c r="Q82" s="3"/>
      <c r="R82" s="12">
        <f>R81+120</f>
        <v>1408</v>
      </c>
      <c r="S82" s="12">
        <f>S81+60</f>
        <v>988</v>
      </c>
      <c r="T82" s="12">
        <f>T81+40</f>
        <v>777</v>
      </c>
      <c r="U82" s="12">
        <f>U81+30</f>
        <v>752</v>
      </c>
      <c r="V82" s="12">
        <f>V81+40</f>
        <v>718</v>
      </c>
      <c r="W82" s="12"/>
      <c r="X82" s="13">
        <f>X81+100</f>
        <v>1109.5999999999999</v>
      </c>
      <c r="Y82" s="13">
        <f>Y81+50</f>
        <v>699.59999999999991</v>
      </c>
      <c r="Z82" s="13">
        <f>Z81+33.33</f>
        <v>564.73</v>
      </c>
      <c r="AA82" s="13">
        <f>AA81+25</f>
        <v>542.19999999999993</v>
      </c>
      <c r="AB82" s="13">
        <f>AB81+33.33</f>
        <v>507.92999999999995</v>
      </c>
    </row>
    <row r="83" spans="1:28" x14ac:dyDescent="0.25">
      <c r="A83" s="2">
        <v>3134</v>
      </c>
      <c r="B83" t="s">
        <v>132</v>
      </c>
      <c r="C83" s="1">
        <v>11</v>
      </c>
      <c r="F83">
        <v>400</v>
      </c>
      <c r="H83" s="2">
        <f t="shared" si="0"/>
        <v>1448</v>
      </c>
      <c r="I83" s="2">
        <v>1048</v>
      </c>
      <c r="J83" s="2">
        <f t="shared" si="15"/>
        <v>468</v>
      </c>
      <c r="K83" s="2">
        <v>798</v>
      </c>
      <c r="L83" s="2"/>
      <c r="M83" s="2">
        <f t="shared" si="25"/>
        <v>1133.5999999999999</v>
      </c>
      <c r="N83" s="2">
        <f t="shared" si="16"/>
        <v>733.59999999999991</v>
      </c>
      <c r="O83" s="2">
        <v>390</v>
      </c>
      <c r="P83" s="2">
        <f t="shared" si="17"/>
        <v>558.59999999999991</v>
      </c>
      <c r="Q83" s="3"/>
      <c r="R83" s="2">
        <f t="shared" si="26"/>
        <v>1448</v>
      </c>
      <c r="S83" s="2">
        <f t="shared" si="18"/>
        <v>1048</v>
      </c>
      <c r="T83" s="2">
        <f t="shared" si="27"/>
        <v>855</v>
      </c>
      <c r="U83" s="2">
        <f t="shared" si="8"/>
        <v>841</v>
      </c>
      <c r="V83" s="2">
        <f t="shared" si="31"/>
        <v>798</v>
      </c>
      <c r="W83" s="2"/>
      <c r="X83" s="8">
        <f t="shared" si="20"/>
        <v>1133.5999999999999</v>
      </c>
      <c r="Y83" s="8">
        <f t="shared" si="21"/>
        <v>733.59999999999991</v>
      </c>
      <c r="Z83" s="8">
        <f t="shared" si="22"/>
        <v>619.06666666666661</v>
      </c>
      <c r="AA83" s="8">
        <f t="shared" si="23"/>
        <v>603.94999999999993</v>
      </c>
      <c r="AB83" s="8">
        <f t="shared" si="32"/>
        <v>558.59999999999991</v>
      </c>
    </row>
    <row r="84" spans="1:28" x14ac:dyDescent="0.25">
      <c r="A84" s="1" t="s">
        <v>133</v>
      </c>
      <c r="C84" s="1"/>
      <c r="H84" s="2"/>
      <c r="I84" s="2"/>
      <c r="J84" s="2"/>
      <c r="K84" s="2"/>
      <c r="L84" s="2"/>
      <c r="M84" s="2"/>
      <c r="N84" s="2"/>
      <c r="O84" s="2"/>
      <c r="P84" s="2"/>
      <c r="Q84" s="3"/>
      <c r="R84" s="12">
        <f>R83+120</f>
        <v>1568</v>
      </c>
      <c r="S84" s="12">
        <f>S83+60</f>
        <v>1108</v>
      </c>
      <c r="T84" s="12">
        <f>T83+40</f>
        <v>895</v>
      </c>
      <c r="U84" s="12">
        <f>U83+30</f>
        <v>871</v>
      </c>
      <c r="V84" s="12">
        <f>V83+40</f>
        <v>838</v>
      </c>
      <c r="W84" s="12"/>
      <c r="X84" s="13">
        <f>X83+100</f>
        <v>1233.5999999999999</v>
      </c>
      <c r="Y84" s="13">
        <f>Y83+50</f>
        <v>783.59999999999991</v>
      </c>
      <c r="Z84" s="13">
        <f>Z83+33.33</f>
        <v>652.39666666666665</v>
      </c>
      <c r="AA84" s="13">
        <f>AA83+25</f>
        <v>628.94999999999993</v>
      </c>
      <c r="AB84" s="13">
        <f>AB83+33.33</f>
        <v>591.92999999999995</v>
      </c>
    </row>
    <row r="85" spans="1:28" x14ac:dyDescent="0.25">
      <c r="A85" s="1">
        <v>3067</v>
      </c>
      <c r="B85" t="s">
        <v>45</v>
      </c>
      <c r="C85" s="1">
        <v>4</v>
      </c>
      <c r="D85" t="s">
        <v>38</v>
      </c>
      <c r="E85" t="s">
        <v>59</v>
      </c>
      <c r="F85">
        <v>120</v>
      </c>
      <c r="H85" s="2">
        <f t="shared" si="0"/>
        <v>638</v>
      </c>
      <c r="I85" s="2">
        <v>518</v>
      </c>
      <c r="J85" s="2">
        <f t="shared" si="15"/>
        <v>354</v>
      </c>
      <c r="K85" s="2">
        <v>448</v>
      </c>
      <c r="L85" s="2"/>
      <c r="M85" s="2">
        <f t="shared" si="25"/>
        <v>482.59999999999997</v>
      </c>
      <c r="N85" s="2">
        <f t="shared" si="16"/>
        <v>362.59999999999997</v>
      </c>
      <c r="O85" s="2">
        <v>295</v>
      </c>
      <c r="P85" s="2">
        <f t="shared" si="17"/>
        <v>313.59999999999997</v>
      </c>
      <c r="Q85" s="3"/>
      <c r="R85" s="2">
        <f t="shared" si="26"/>
        <v>638</v>
      </c>
      <c r="S85" s="2">
        <f t="shared" si="18"/>
        <v>518</v>
      </c>
      <c r="T85" s="2">
        <f t="shared" si="27"/>
        <v>464</v>
      </c>
      <c r="U85" s="2">
        <f t="shared" si="8"/>
        <v>460</v>
      </c>
      <c r="V85" s="2">
        <f t="shared" si="31"/>
        <v>448</v>
      </c>
      <c r="W85" s="2"/>
      <c r="X85" s="8">
        <f t="shared" si="20"/>
        <v>482.59999999999997</v>
      </c>
      <c r="Y85" s="8">
        <f t="shared" si="21"/>
        <v>362.59999999999997</v>
      </c>
      <c r="Z85" s="8">
        <f t="shared" si="22"/>
        <v>340.06666666666666</v>
      </c>
      <c r="AA85" s="8">
        <f t="shared" si="23"/>
        <v>333.45</v>
      </c>
      <c r="AB85" s="8">
        <f t="shared" si="32"/>
        <v>313.59999999999997</v>
      </c>
    </row>
    <row r="86" spans="1:28" x14ac:dyDescent="0.25">
      <c r="A86" s="1">
        <v>3068</v>
      </c>
      <c r="B86" t="s">
        <v>46</v>
      </c>
      <c r="C86" s="1">
        <v>5</v>
      </c>
      <c r="D86" t="s">
        <v>38</v>
      </c>
      <c r="E86" t="s">
        <v>60</v>
      </c>
      <c r="F86">
        <v>160</v>
      </c>
      <c r="H86" s="2">
        <f t="shared" si="0"/>
        <v>788</v>
      </c>
      <c r="I86" s="2">
        <v>628</v>
      </c>
      <c r="J86" s="2">
        <f t="shared" si="15"/>
        <v>432</v>
      </c>
      <c r="K86" s="2">
        <v>538</v>
      </c>
      <c r="L86" s="2"/>
      <c r="M86" s="2">
        <f t="shared" si="25"/>
        <v>599.59999999999991</v>
      </c>
      <c r="N86" s="2">
        <f t="shared" si="16"/>
        <v>439.59999999999997</v>
      </c>
      <c r="O86" s="2">
        <v>360</v>
      </c>
      <c r="P86" s="2">
        <f t="shared" si="17"/>
        <v>376.59999999999997</v>
      </c>
      <c r="Q86" s="3"/>
      <c r="R86" s="2">
        <f t="shared" si="26"/>
        <v>788</v>
      </c>
      <c r="S86" s="2">
        <f t="shared" si="18"/>
        <v>628</v>
      </c>
      <c r="T86" s="2">
        <f t="shared" si="27"/>
        <v>563</v>
      </c>
      <c r="U86" s="2">
        <f t="shared" si="8"/>
        <v>557</v>
      </c>
      <c r="V86" s="2">
        <f t="shared" si="31"/>
        <v>538</v>
      </c>
      <c r="W86" s="2"/>
      <c r="X86" s="2">
        <f t="shared" si="20"/>
        <v>599.59999999999991</v>
      </c>
      <c r="Y86" s="2">
        <f t="shared" si="21"/>
        <v>439.59999999999997</v>
      </c>
      <c r="Z86" s="2">
        <f t="shared" si="22"/>
        <v>413.06666666666661</v>
      </c>
      <c r="AA86" s="2">
        <f t="shared" si="23"/>
        <v>403.94999999999993</v>
      </c>
      <c r="AB86" s="2">
        <f t="shared" si="32"/>
        <v>376.59999999999997</v>
      </c>
    </row>
    <row r="87" spans="1:28" x14ac:dyDescent="0.25">
      <c r="A87" s="10">
        <v>3088</v>
      </c>
      <c r="B87" t="s">
        <v>93</v>
      </c>
      <c r="C87" s="1">
        <v>3</v>
      </c>
      <c r="D87" t="s">
        <v>98</v>
      </c>
      <c r="E87" t="s">
        <v>99</v>
      </c>
      <c r="F87">
        <v>80</v>
      </c>
      <c r="H87" s="2">
        <f t="shared" si="0"/>
        <v>318</v>
      </c>
      <c r="I87" s="2">
        <v>238</v>
      </c>
      <c r="J87" s="2">
        <f t="shared" si="15"/>
        <v>0</v>
      </c>
      <c r="K87" s="2">
        <v>118</v>
      </c>
      <c r="M87" s="2">
        <f t="shared" si="25"/>
        <v>246.6</v>
      </c>
      <c r="N87" s="2">
        <f t="shared" si="16"/>
        <v>166.6</v>
      </c>
      <c r="O87" s="2">
        <v>0</v>
      </c>
      <c r="P87" s="2">
        <f t="shared" si="17"/>
        <v>82.6</v>
      </c>
      <c r="R87" s="2">
        <f t="shared" si="26"/>
        <v>318</v>
      </c>
      <c r="S87" s="2">
        <f t="shared" si="18"/>
        <v>238</v>
      </c>
      <c r="T87" s="2">
        <f t="shared" si="27"/>
        <v>159</v>
      </c>
      <c r="U87" s="2">
        <f t="shared" si="8"/>
        <v>149</v>
      </c>
      <c r="V87" s="2">
        <f t="shared" si="31"/>
        <v>118</v>
      </c>
      <c r="X87" s="8">
        <f t="shared" si="20"/>
        <v>246.6</v>
      </c>
      <c r="Y87" s="8">
        <f t="shared" si="21"/>
        <v>166.6</v>
      </c>
      <c r="Z87" s="8">
        <f t="shared" si="22"/>
        <v>111.06666666666666</v>
      </c>
      <c r="AA87" s="8">
        <f t="shared" si="23"/>
        <v>103.94999999999999</v>
      </c>
      <c r="AB87" s="8">
        <f t="shared" si="32"/>
        <v>82.6</v>
      </c>
    </row>
    <row r="88" spans="1:28" x14ac:dyDescent="0.25">
      <c r="A88" s="11">
        <v>3089</v>
      </c>
      <c r="B88" t="s">
        <v>94</v>
      </c>
      <c r="C88" s="5">
        <v>4</v>
      </c>
      <c r="D88" t="s">
        <v>98</v>
      </c>
      <c r="E88" s="4" t="s">
        <v>100</v>
      </c>
      <c r="F88" s="4">
        <v>120</v>
      </c>
      <c r="G88" s="4"/>
      <c r="H88" s="5">
        <f t="shared" si="0"/>
        <v>518</v>
      </c>
      <c r="I88" s="5">
        <v>398</v>
      </c>
      <c r="J88" s="5">
        <f t="shared" si="15"/>
        <v>114</v>
      </c>
      <c r="K88" s="5">
        <v>268</v>
      </c>
      <c r="L88" s="5"/>
      <c r="M88" s="2">
        <f t="shared" si="25"/>
        <v>398.59999999999997</v>
      </c>
      <c r="N88" s="2">
        <f t="shared" si="16"/>
        <v>278.59999999999997</v>
      </c>
      <c r="O88" s="2">
        <v>95</v>
      </c>
      <c r="P88" s="2">
        <f t="shared" si="17"/>
        <v>187.6</v>
      </c>
      <c r="R88" s="2">
        <f t="shared" si="26"/>
        <v>518</v>
      </c>
      <c r="S88" s="2">
        <f t="shared" si="18"/>
        <v>398</v>
      </c>
      <c r="T88" s="2">
        <f t="shared" si="27"/>
        <v>304</v>
      </c>
      <c r="U88" s="2">
        <f t="shared" si="8"/>
        <v>295</v>
      </c>
      <c r="V88" s="2">
        <f t="shared" si="31"/>
        <v>268</v>
      </c>
      <c r="X88" s="8">
        <f t="shared" si="20"/>
        <v>398.59999999999997</v>
      </c>
      <c r="Y88" s="8">
        <f t="shared" si="21"/>
        <v>278.59999999999997</v>
      </c>
      <c r="Z88" s="8">
        <f t="shared" si="22"/>
        <v>217.39999999999998</v>
      </c>
      <c r="AA88" s="8">
        <f t="shared" si="23"/>
        <v>209.95</v>
      </c>
      <c r="AB88" s="8">
        <f t="shared" si="32"/>
        <v>187.6</v>
      </c>
    </row>
    <row r="89" spans="1:28" x14ac:dyDescent="0.25">
      <c r="A89" s="11">
        <v>3090</v>
      </c>
      <c r="B89" t="s">
        <v>95</v>
      </c>
      <c r="C89" s="6">
        <v>5</v>
      </c>
      <c r="D89" t="s">
        <v>98</v>
      </c>
      <c r="E89" s="9" t="s">
        <v>101</v>
      </c>
      <c r="F89" s="9">
        <v>160</v>
      </c>
      <c r="G89" s="4"/>
      <c r="H89" s="5">
        <f t="shared" si="0"/>
        <v>728</v>
      </c>
      <c r="I89" s="5">
        <v>568</v>
      </c>
      <c r="J89" s="5">
        <f t="shared" si="15"/>
        <v>228</v>
      </c>
      <c r="K89" s="5">
        <v>408</v>
      </c>
      <c r="L89" s="5"/>
      <c r="M89" s="2">
        <f t="shared" si="25"/>
        <v>557.59999999999991</v>
      </c>
      <c r="N89" s="2">
        <f t="shared" si="16"/>
        <v>397.59999999999997</v>
      </c>
      <c r="O89" s="2">
        <v>190</v>
      </c>
      <c r="P89" s="2">
        <f t="shared" si="17"/>
        <v>285.59999999999997</v>
      </c>
      <c r="R89" s="2">
        <f t="shared" si="26"/>
        <v>728</v>
      </c>
      <c r="S89" s="2">
        <f t="shared" si="18"/>
        <v>568</v>
      </c>
      <c r="T89" s="2">
        <f t="shared" si="27"/>
        <v>455</v>
      </c>
      <c r="U89" s="2">
        <f t="shared" si="8"/>
        <v>443</v>
      </c>
      <c r="V89" s="2">
        <f t="shared" si="31"/>
        <v>408</v>
      </c>
      <c r="X89" s="8">
        <f t="shared" si="20"/>
        <v>557.59999999999991</v>
      </c>
      <c r="Y89" s="8">
        <f t="shared" si="21"/>
        <v>397.59999999999997</v>
      </c>
      <c r="Z89" s="8">
        <f t="shared" si="22"/>
        <v>328.4</v>
      </c>
      <c r="AA89" s="8">
        <f t="shared" si="23"/>
        <v>317.7</v>
      </c>
      <c r="AB89" s="8">
        <f t="shared" si="32"/>
        <v>285.59999999999997</v>
      </c>
    </row>
    <row r="90" spans="1:28" x14ac:dyDescent="0.25">
      <c r="A90" s="11">
        <v>3091</v>
      </c>
      <c r="B90" t="s">
        <v>96</v>
      </c>
      <c r="C90" s="6">
        <v>6</v>
      </c>
      <c r="D90" t="s">
        <v>98</v>
      </c>
      <c r="E90" s="9" t="s">
        <v>102</v>
      </c>
      <c r="F90" s="9">
        <v>200</v>
      </c>
      <c r="G90" s="4"/>
      <c r="H90" s="6">
        <f t="shared" si="0"/>
        <v>938</v>
      </c>
      <c r="I90" s="6">
        <v>738</v>
      </c>
      <c r="J90" s="6">
        <f t="shared" si="15"/>
        <v>342</v>
      </c>
      <c r="K90" s="6">
        <v>548</v>
      </c>
      <c r="L90" s="6"/>
      <c r="M90" s="2">
        <f t="shared" si="25"/>
        <v>716.6</v>
      </c>
      <c r="N90" s="2">
        <f t="shared" si="16"/>
        <v>516.6</v>
      </c>
      <c r="O90" s="2">
        <v>285</v>
      </c>
      <c r="P90" s="2">
        <f t="shared" si="17"/>
        <v>383.59999999999997</v>
      </c>
      <c r="R90" s="2">
        <f t="shared" si="26"/>
        <v>938</v>
      </c>
      <c r="S90" s="2">
        <f t="shared" si="18"/>
        <v>738</v>
      </c>
      <c r="T90" s="2">
        <f t="shared" si="27"/>
        <v>606</v>
      </c>
      <c r="U90" s="2">
        <f t="shared" si="8"/>
        <v>592</v>
      </c>
      <c r="V90" s="2">
        <f t="shared" si="31"/>
        <v>548</v>
      </c>
      <c r="X90" s="8">
        <f t="shared" si="20"/>
        <v>716.6</v>
      </c>
      <c r="Y90" s="8">
        <f t="shared" si="21"/>
        <v>516.6</v>
      </c>
      <c r="Z90" s="8">
        <f t="shared" si="22"/>
        <v>439.40000000000003</v>
      </c>
      <c r="AA90" s="8">
        <f t="shared" si="23"/>
        <v>425.45</v>
      </c>
      <c r="AB90" s="8">
        <f t="shared" si="32"/>
        <v>383.59999999999997</v>
      </c>
    </row>
    <row r="91" spans="1:28" x14ac:dyDescent="0.25">
      <c r="A91" s="11">
        <v>3092</v>
      </c>
      <c r="B91" t="s">
        <v>97</v>
      </c>
      <c r="C91" s="6">
        <v>7</v>
      </c>
      <c r="D91" t="s">
        <v>98</v>
      </c>
      <c r="E91" s="9" t="s">
        <v>103</v>
      </c>
      <c r="F91" s="9">
        <v>240</v>
      </c>
      <c r="G91" s="4"/>
      <c r="H91" s="6">
        <f t="shared" si="0"/>
        <v>1088</v>
      </c>
      <c r="I91" s="6">
        <v>848</v>
      </c>
      <c r="J91" s="6">
        <f t="shared" si="15"/>
        <v>456</v>
      </c>
      <c r="K91" s="6">
        <v>658</v>
      </c>
      <c r="L91" s="6"/>
      <c r="M91" s="2">
        <f t="shared" si="25"/>
        <v>833.59999999999991</v>
      </c>
      <c r="N91" s="2">
        <f t="shared" si="16"/>
        <v>593.59999999999991</v>
      </c>
      <c r="O91" s="2">
        <v>380</v>
      </c>
      <c r="P91" s="2">
        <f t="shared" si="17"/>
        <v>460.59999999999997</v>
      </c>
      <c r="R91" s="2">
        <f t="shared" si="26"/>
        <v>1088</v>
      </c>
      <c r="S91" s="2">
        <f t="shared" si="18"/>
        <v>848</v>
      </c>
      <c r="T91" s="2">
        <f t="shared" si="27"/>
        <v>718</v>
      </c>
      <c r="U91" s="2">
        <f t="shared" si="8"/>
        <v>703</v>
      </c>
      <c r="V91" s="2">
        <f t="shared" si="31"/>
        <v>658</v>
      </c>
      <c r="X91" s="8">
        <f t="shared" si="20"/>
        <v>833.59999999999991</v>
      </c>
      <c r="Y91" s="8">
        <f t="shared" si="21"/>
        <v>593.59999999999991</v>
      </c>
      <c r="Z91" s="8">
        <f t="shared" si="22"/>
        <v>522.4</v>
      </c>
      <c r="AA91" s="8">
        <f t="shared" si="23"/>
        <v>506.94999999999993</v>
      </c>
      <c r="AB91" s="8">
        <f t="shared" si="32"/>
        <v>460.59999999999997</v>
      </c>
    </row>
    <row r="92" spans="1:28" x14ac:dyDescent="0.25">
      <c r="A92" s="6">
        <v>3118</v>
      </c>
      <c r="B92" t="s">
        <v>117</v>
      </c>
      <c r="C92" s="6">
        <v>4</v>
      </c>
      <c r="D92" s="4"/>
      <c r="E92" s="4"/>
      <c r="F92" s="9">
        <v>120</v>
      </c>
      <c r="G92" s="4"/>
      <c r="H92" s="6">
        <f t="shared" si="0"/>
        <v>448</v>
      </c>
      <c r="I92" s="6">
        <v>328</v>
      </c>
      <c r="J92" s="6">
        <f t="shared" si="15"/>
        <v>114</v>
      </c>
      <c r="K92" s="6">
        <v>248</v>
      </c>
      <c r="L92" s="6"/>
      <c r="M92" s="2">
        <f t="shared" si="25"/>
        <v>349.6</v>
      </c>
      <c r="N92" s="2">
        <f t="shared" si="16"/>
        <v>229.6</v>
      </c>
      <c r="O92" s="2">
        <v>95</v>
      </c>
      <c r="P92" s="2">
        <f t="shared" si="17"/>
        <v>173.6</v>
      </c>
      <c r="R92" s="2">
        <f t="shared" si="26"/>
        <v>448</v>
      </c>
      <c r="S92" s="2">
        <f t="shared" si="18"/>
        <v>328</v>
      </c>
      <c r="T92" s="2">
        <f t="shared" si="27"/>
        <v>257</v>
      </c>
      <c r="U92" s="2">
        <f t="shared" si="8"/>
        <v>255</v>
      </c>
      <c r="V92" s="2">
        <f t="shared" si="31"/>
        <v>248</v>
      </c>
      <c r="X92" s="8">
        <f t="shared" si="20"/>
        <v>349.6</v>
      </c>
      <c r="Y92" s="8">
        <f t="shared" si="21"/>
        <v>229.6</v>
      </c>
      <c r="Z92" s="8">
        <f t="shared" si="22"/>
        <v>184.73333333333335</v>
      </c>
      <c r="AA92" s="8">
        <f t="shared" si="23"/>
        <v>181.95000000000002</v>
      </c>
      <c r="AB92" s="8">
        <f t="shared" si="32"/>
        <v>173.6</v>
      </c>
    </row>
    <row r="93" spans="1:28" x14ac:dyDescent="0.25">
      <c r="A93" s="1" t="s">
        <v>133</v>
      </c>
      <c r="C93" s="1"/>
      <c r="H93" s="2"/>
      <c r="I93" s="2"/>
      <c r="J93" s="2"/>
      <c r="K93" s="2"/>
      <c r="L93" s="2"/>
      <c r="M93" s="2"/>
      <c r="N93" s="2"/>
      <c r="O93" s="2"/>
      <c r="P93" s="2"/>
      <c r="Q93" s="3"/>
      <c r="R93" s="12">
        <f>R92+120</f>
        <v>568</v>
      </c>
      <c r="S93" s="12">
        <f>S92+60</f>
        <v>388</v>
      </c>
      <c r="T93" s="12">
        <f>T92+40</f>
        <v>297</v>
      </c>
      <c r="U93" s="12">
        <f>U92+30</f>
        <v>285</v>
      </c>
      <c r="V93" s="12">
        <f>V92+40</f>
        <v>288</v>
      </c>
      <c r="W93" s="12"/>
      <c r="X93" s="13">
        <f>X92+100</f>
        <v>449.6</v>
      </c>
      <c r="Y93" s="13">
        <f>Y92+50</f>
        <v>279.60000000000002</v>
      </c>
      <c r="Z93" s="13">
        <f>Z92+33.33</f>
        <v>218.06333333333333</v>
      </c>
      <c r="AA93" s="13">
        <f>AA92+25</f>
        <v>206.95000000000002</v>
      </c>
      <c r="AB93" s="13">
        <f>AB92+33.33</f>
        <v>206.93</v>
      </c>
    </row>
    <row r="94" spans="1:28" x14ac:dyDescent="0.25">
      <c r="A94" s="6">
        <v>3119</v>
      </c>
      <c r="B94" t="s">
        <v>118</v>
      </c>
      <c r="C94" s="6">
        <v>5</v>
      </c>
      <c r="D94" s="4"/>
      <c r="E94" s="4"/>
      <c r="F94" s="9">
        <v>160</v>
      </c>
      <c r="G94" s="4"/>
      <c r="H94" s="6">
        <f t="shared" si="0"/>
        <v>658</v>
      </c>
      <c r="I94" s="6">
        <v>498</v>
      </c>
      <c r="J94" s="6">
        <f t="shared" si="15"/>
        <v>228</v>
      </c>
      <c r="K94" s="6">
        <v>388</v>
      </c>
      <c r="L94" s="6"/>
      <c r="M94" s="2">
        <f t="shared" si="25"/>
        <v>508.59999999999997</v>
      </c>
      <c r="N94" s="2">
        <f t="shared" si="16"/>
        <v>348.59999999999997</v>
      </c>
      <c r="O94" s="2">
        <v>190</v>
      </c>
      <c r="P94" s="2">
        <f t="shared" si="17"/>
        <v>271.59999999999997</v>
      </c>
      <c r="R94" s="2">
        <f t="shared" si="26"/>
        <v>658</v>
      </c>
      <c r="S94" s="2">
        <f t="shared" si="18"/>
        <v>498</v>
      </c>
      <c r="T94" s="2">
        <f t="shared" si="27"/>
        <v>408</v>
      </c>
      <c r="U94" s="2">
        <f t="shared" si="8"/>
        <v>403</v>
      </c>
      <c r="V94" s="2">
        <f t="shared" si="31"/>
        <v>388</v>
      </c>
      <c r="X94" s="8">
        <f t="shared" si="20"/>
        <v>508.59999999999997</v>
      </c>
      <c r="Y94" s="8">
        <f t="shared" si="21"/>
        <v>348.59999999999997</v>
      </c>
      <c r="Z94" s="8">
        <f t="shared" si="22"/>
        <v>295.73333333333329</v>
      </c>
      <c r="AA94" s="8">
        <f t="shared" si="23"/>
        <v>289.7</v>
      </c>
      <c r="AB94" s="8">
        <f t="shared" si="32"/>
        <v>271.59999999999997</v>
      </c>
    </row>
    <row r="95" spans="1:28" x14ac:dyDescent="0.25">
      <c r="A95" s="1" t="s">
        <v>133</v>
      </c>
      <c r="C95" s="1"/>
      <c r="H95" s="2"/>
      <c r="I95" s="2"/>
      <c r="J95" s="2"/>
      <c r="K95" s="2"/>
      <c r="L95" s="2"/>
      <c r="M95" s="2"/>
      <c r="N95" s="2"/>
      <c r="O95" s="2"/>
      <c r="P95" s="2"/>
      <c r="Q95" s="3"/>
      <c r="R95" s="12">
        <f>R94+120</f>
        <v>778</v>
      </c>
      <c r="S95" s="12">
        <f>S94+60</f>
        <v>558</v>
      </c>
      <c r="T95" s="12">
        <f>T94+40</f>
        <v>448</v>
      </c>
      <c r="U95" s="12">
        <f>U94+30</f>
        <v>433</v>
      </c>
      <c r="V95" s="12">
        <f>V94+40</f>
        <v>428</v>
      </c>
      <c r="W95" s="12"/>
      <c r="X95" s="13">
        <f>X94+100</f>
        <v>608.59999999999991</v>
      </c>
      <c r="Y95" s="13">
        <f>Y94+50</f>
        <v>398.59999999999997</v>
      </c>
      <c r="Z95" s="13">
        <f>Z94+33.33</f>
        <v>329.06333333333328</v>
      </c>
      <c r="AA95" s="13">
        <f>AA94+25</f>
        <v>314.7</v>
      </c>
      <c r="AB95" s="13">
        <f>AB94+33.33</f>
        <v>304.92999999999995</v>
      </c>
    </row>
    <row r="96" spans="1:28" x14ac:dyDescent="0.25">
      <c r="A96" s="6">
        <v>3120</v>
      </c>
      <c r="B96" t="s">
        <v>119</v>
      </c>
      <c r="C96" s="6">
        <v>6</v>
      </c>
      <c r="D96" s="4"/>
      <c r="E96" s="4"/>
      <c r="F96" s="9">
        <v>200</v>
      </c>
      <c r="G96" s="4"/>
      <c r="H96" s="6">
        <f t="shared" si="0"/>
        <v>858</v>
      </c>
      <c r="I96" s="6">
        <v>658</v>
      </c>
      <c r="J96" s="6">
        <f t="shared" si="15"/>
        <v>342</v>
      </c>
      <c r="K96" s="6">
        <v>538</v>
      </c>
      <c r="L96" s="6"/>
      <c r="M96" s="2">
        <f t="shared" si="25"/>
        <v>660.59999999999991</v>
      </c>
      <c r="N96" s="2">
        <f t="shared" si="16"/>
        <v>460.59999999999997</v>
      </c>
      <c r="O96" s="2">
        <v>285</v>
      </c>
      <c r="P96" s="2">
        <f t="shared" si="17"/>
        <v>376.59999999999997</v>
      </c>
      <c r="R96" s="2">
        <f t="shared" si="26"/>
        <v>858</v>
      </c>
      <c r="S96" s="2">
        <f t="shared" si="18"/>
        <v>658</v>
      </c>
      <c r="T96" s="2">
        <f t="shared" si="27"/>
        <v>553</v>
      </c>
      <c r="U96" s="2">
        <f t="shared" si="8"/>
        <v>549</v>
      </c>
      <c r="V96" s="2">
        <f t="shared" si="31"/>
        <v>538</v>
      </c>
      <c r="X96" s="8">
        <f t="shared" si="20"/>
        <v>660.59999999999991</v>
      </c>
      <c r="Y96" s="8">
        <f>N96</f>
        <v>460.59999999999997</v>
      </c>
      <c r="Z96" s="8">
        <f>(N96*2+O96)/3</f>
        <v>402.06666666666661</v>
      </c>
      <c r="AA96" s="8">
        <f t="shared" si="23"/>
        <v>395.69999999999993</v>
      </c>
      <c r="AB96" s="8">
        <f t="shared" si="32"/>
        <v>376.59999999999997</v>
      </c>
    </row>
    <row r="97" spans="1:28" x14ac:dyDescent="0.25">
      <c r="A97" s="1" t="s">
        <v>133</v>
      </c>
      <c r="C97" s="1"/>
      <c r="H97" s="2"/>
      <c r="I97" s="2"/>
      <c r="J97" s="2"/>
      <c r="K97" s="2"/>
      <c r="L97" s="2"/>
      <c r="M97" s="2"/>
      <c r="N97" s="2"/>
      <c r="O97" s="2"/>
      <c r="P97" s="2"/>
      <c r="Q97" s="3"/>
      <c r="R97" s="12">
        <f>R96+120</f>
        <v>978</v>
      </c>
      <c r="S97" s="12">
        <f>S96+60</f>
        <v>718</v>
      </c>
      <c r="T97" s="12">
        <f>T96+40</f>
        <v>593</v>
      </c>
      <c r="U97" s="12">
        <f>U96+30</f>
        <v>579</v>
      </c>
      <c r="V97" s="12">
        <f>V96+40</f>
        <v>578</v>
      </c>
      <c r="W97" s="12"/>
      <c r="X97" s="13">
        <f>X96+100</f>
        <v>760.59999999999991</v>
      </c>
      <c r="Y97" s="13">
        <f>Y96+50</f>
        <v>510.59999999999997</v>
      </c>
      <c r="Z97" s="13">
        <f>Z96+33.33</f>
        <v>435.39666666666659</v>
      </c>
      <c r="AA97" s="13">
        <f>AA96+25</f>
        <v>420.69999999999993</v>
      </c>
      <c r="AB97" s="13">
        <f>AB96+33.33</f>
        <v>409.92999999999995</v>
      </c>
    </row>
    <row r="98" spans="1:28" x14ac:dyDescent="0.25">
      <c r="A98" s="6">
        <v>3121</v>
      </c>
      <c r="B98" t="s">
        <v>120</v>
      </c>
      <c r="C98" s="6">
        <v>7</v>
      </c>
      <c r="D98" s="4"/>
      <c r="E98" s="4"/>
      <c r="F98" s="9">
        <v>240</v>
      </c>
      <c r="G98" s="4"/>
      <c r="H98" s="6">
        <f t="shared" si="0"/>
        <v>1018</v>
      </c>
      <c r="I98" s="6">
        <v>778</v>
      </c>
      <c r="J98" s="6">
        <f t="shared" si="15"/>
        <v>456</v>
      </c>
      <c r="K98" s="6">
        <v>658</v>
      </c>
      <c r="L98" s="6"/>
      <c r="M98" s="2">
        <f t="shared" si="25"/>
        <v>784.59999999999991</v>
      </c>
      <c r="N98" s="2">
        <f t="shared" si="16"/>
        <v>544.59999999999991</v>
      </c>
      <c r="O98" s="2">
        <v>380</v>
      </c>
      <c r="P98" s="2">
        <f t="shared" si="17"/>
        <v>460.59999999999997</v>
      </c>
      <c r="R98" s="2">
        <f t="shared" si="26"/>
        <v>1018</v>
      </c>
      <c r="S98" s="2">
        <f t="shared" si="18"/>
        <v>778</v>
      </c>
      <c r="T98" s="2">
        <f t="shared" si="27"/>
        <v>671</v>
      </c>
      <c r="U98" s="2">
        <f t="shared" si="8"/>
        <v>668</v>
      </c>
      <c r="V98" s="2">
        <f t="shared" si="31"/>
        <v>658</v>
      </c>
      <c r="X98" s="8">
        <f t="shared" si="20"/>
        <v>784.59999999999991</v>
      </c>
      <c r="Y98" s="8">
        <f t="shared" si="21"/>
        <v>544.59999999999991</v>
      </c>
      <c r="Z98" s="8">
        <f t="shared" si="22"/>
        <v>489.73333333333329</v>
      </c>
      <c r="AA98" s="8">
        <f t="shared" si="23"/>
        <v>482.44999999999993</v>
      </c>
      <c r="AB98" s="8">
        <f t="shared" si="32"/>
        <v>460.59999999999997</v>
      </c>
    </row>
    <row r="99" spans="1:28" x14ac:dyDescent="0.25">
      <c r="A99" s="1" t="s">
        <v>133</v>
      </c>
      <c r="C99" s="1"/>
      <c r="H99" s="2"/>
      <c r="I99" s="2"/>
      <c r="J99" s="2"/>
      <c r="K99" s="2"/>
      <c r="L99" s="2"/>
      <c r="M99" s="2"/>
      <c r="N99" s="2"/>
      <c r="O99" s="2"/>
      <c r="P99" s="2"/>
      <c r="Q99" s="3"/>
      <c r="R99" s="12">
        <f>R98+120</f>
        <v>1138</v>
      </c>
      <c r="S99" s="12">
        <f>S98+60</f>
        <v>838</v>
      </c>
      <c r="T99" s="12">
        <f>T98+40</f>
        <v>711</v>
      </c>
      <c r="U99" s="12">
        <f>U98+30</f>
        <v>698</v>
      </c>
      <c r="V99" s="12">
        <f>V98+40</f>
        <v>698</v>
      </c>
      <c r="W99" s="12"/>
      <c r="X99" s="13">
        <f>X98+100</f>
        <v>884.59999999999991</v>
      </c>
      <c r="Y99" s="13">
        <f>Y98+50</f>
        <v>594.59999999999991</v>
      </c>
      <c r="Z99" s="13">
        <f>Z98+33.33</f>
        <v>523.06333333333328</v>
      </c>
      <c r="AA99" s="13">
        <f>AA98+25</f>
        <v>507.44999999999993</v>
      </c>
      <c r="AB99" s="13">
        <f>AB98+33.33</f>
        <v>493.92999999999995</v>
      </c>
    </row>
    <row r="100" spans="1:28" x14ac:dyDescent="0.25">
      <c r="A100" s="2">
        <v>3127</v>
      </c>
      <c r="B100" t="s">
        <v>125</v>
      </c>
      <c r="C100" s="6">
        <v>5</v>
      </c>
      <c r="F100" s="9">
        <v>160</v>
      </c>
      <c r="H100" s="6">
        <f t="shared" si="0"/>
        <v>548</v>
      </c>
      <c r="I100" s="6">
        <v>388</v>
      </c>
      <c r="J100" s="6">
        <f t="shared" si="15"/>
        <v>114</v>
      </c>
      <c r="K100" s="6">
        <v>288</v>
      </c>
      <c r="M100" s="2">
        <f t="shared" si="25"/>
        <v>431.59999999999997</v>
      </c>
      <c r="N100" s="2">
        <f t="shared" si="16"/>
        <v>271.59999999999997</v>
      </c>
      <c r="O100" s="2">
        <v>95</v>
      </c>
      <c r="P100" s="2">
        <f t="shared" si="17"/>
        <v>201.6</v>
      </c>
      <c r="R100" s="2">
        <f t="shared" si="26"/>
        <v>548</v>
      </c>
      <c r="S100" s="2">
        <f t="shared" si="18"/>
        <v>388</v>
      </c>
      <c r="T100" s="2">
        <f t="shared" si="27"/>
        <v>297</v>
      </c>
      <c r="U100" s="2">
        <f t="shared" si="8"/>
        <v>295</v>
      </c>
      <c r="V100" s="2">
        <f t="shared" si="31"/>
        <v>288</v>
      </c>
      <c r="X100" s="8">
        <f t="shared" si="20"/>
        <v>431.59999999999997</v>
      </c>
      <c r="Y100" s="8">
        <f t="shared" si="21"/>
        <v>271.59999999999997</v>
      </c>
      <c r="Z100" s="8">
        <f t="shared" si="22"/>
        <v>212.73333333333332</v>
      </c>
      <c r="AA100" s="8">
        <f t="shared" si="23"/>
        <v>209.95</v>
      </c>
      <c r="AB100" s="8">
        <f t="shared" si="32"/>
        <v>201.6</v>
      </c>
    </row>
    <row r="101" spans="1:28" x14ac:dyDescent="0.25">
      <c r="A101" s="1" t="s">
        <v>133</v>
      </c>
      <c r="C101" s="1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12">
        <f>R100+120</f>
        <v>668</v>
      </c>
      <c r="S101" s="12">
        <f>S100+60</f>
        <v>448</v>
      </c>
      <c r="T101" s="12">
        <f>T100+40</f>
        <v>337</v>
      </c>
      <c r="U101" s="12">
        <f>U100+30</f>
        <v>325</v>
      </c>
      <c r="V101" s="12">
        <f>V100+40</f>
        <v>328</v>
      </c>
      <c r="W101" s="12"/>
      <c r="X101" s="13">
        <f>X100+100</f>
        <v>531.59999999999991</v>
      </c>
      <c r="Y101" s="13">
        <f>Y100+50</f>
        <v>321.59999999999997</v>
      </c>
      <c r="Z101" s="13">
        <f>Z100+33.33</f>
        <v>246.06333333333333</v>
      </c>
      <c r="AA101" s="13">
        <f>AA100+25</f>
        <v>234.95</v>
      </c>
      <c r="AB101" s="13">
        <f>AB100+33.33</f>
        <v>234.93</v>
      </c>
    </row>
    <row r="102" spans="1:28" x14ac:dyDescent="0.25">
      <c r="A102" s="2">
        <v>3128</v>
      </c>
      <c r="B102" t="s">
        <v>126</v>
      </c>
      <c r="C102" s="6">
        <v>6</v>
      </c>
      <c r="F102" s="9">
        <v>200</v>
      </c>
      <c r="H102" s="6">
        <f t="shared" si="0"/>
        <v>758</v>
      </c>
      <c r="I102" s="6">
        <v>558</v>
      </c>
      <c r="J102" s="6">
        <f t="shared" si="15"/>
        <v>228</v>
      </c>
      <c r="K102" s="6">
        <v>428</v>
      </c>
      <c r="M102" s="2">
        <f t="shared" si="25"/>
        <v>590.59999999999991</v>
      </c>
      <c r="N102" s="2">
        <f t="shared" si="16"/>
        <v>390.59999999999997</v>
      </c>
      <c r="O102" s="2">
        <v>190</v>
      </c>
      <c r="P102" s="2">
        <f t="shared" si="17"/>
        <v>299.59999999999997</v>
      </c>
      <c r="R102" s="2">
        <f t="shared" si="26"/>
        <v>758</v>
      </c>
      <c r="S102" s="2">
        <f t="shared" si="18"/>
        <v>558</v>
      </c>
      <c r="T102" s="2">
        <f t="shared" si="27"/>
        <v>448</v>
      </c>
      <c r="U102" s="2">
        <f t="shared" si="8"/>
        <v>443</v>
      </c>
      <c r="V102" s="2">
        <f t="shared" si="31"/>
        <v>428</v>
      </c>
      <c r="X102" s="8">
        <f t="shared" si="20"/>
        <v>590.59999999999991</v>
      </c>
      <c r="Y102" s="8">
        <f t="shared" si="21"/>
        <v>390.59999999999997</v>
      </c>
      <c r="Z102" s="8">
        <f t="shared" si="22"/>
        <v>323.73333333333329</v>
      </c>
      <c r="AA102" s="8">
        <f t="shared" si="23"/>
        <v>317.7</v>
      </c>
      <c r="AB102" s="8">
        <f t="shared" si="32"/>
        <v>299.59999999999997</v>
      </c>
    </row>
    <row r="103" spans="1:28" x14ac:dyDescent="0.25">
      <c r="A103" s="1" t="s">
        <v>133</v>
      </c>
      <c r="C103" s="1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12">
        <f>R102+120</f>
        <v>878</v>
      </c>
      <c r="S103" s="12">
        <f>S102+60</f>
        <v>618</v>
      </c>
      <c r="T103" s="12">
        <f>T102+40</f>
        <v>488</v>
      </c>
      <c r="U103" s="12">
        <f>U102+30</f>
        <v>473</v>
      </c>
      <c r="V103" s="12">
        <f>V102+40</f>
        <v>468</v>
      </c>
      <c r="W103" s="12"/>
      <c r="X103" s="13">
        <f>X102+100</f>
        <v>690.59999999999991</v>
      </c>
      <c r="Y103" s="13">
        <f>Y102+50</f>
        <v>440.59999999999997</v>
      </c>
      <c r="Z103" s="13">
        <f>Z102+33.33</f>
        <v>357.06333333333328</v>
      </c>
      <c r="AA103" s="13">
        <f>AA102+25</f>
        <v>342.7</v>
      </c>
      <c r="AB103" s="13">
        <f>AB102+33.33</f>
        <v>332.92999999999995</v>
      </c>
    </row>
    <row r="104" spans="1:28" x14ac:dyDescent="0.25">
      <c r="A104" s="2">
        <v>3129</v>
      </c>
      <c r="B104" t="s">
        <v>127</v>
      </c>
      <c r="C104" s="6">
        <v>7</v>
      </c>
      <c r="F104" s="9">
        <v>240</v>
      </c>
      <c r="H104" s="6">
        <f t="shared" si="0"/>
        <v>958</v>
      </c>
      <c r="I104" s="6">
        <v>718</v>
      </c>
      <c r="J104" s="6">
        <f t="shared" si="15"/>
        <v>342</v>
      </c>
      <c r="K104" s="6">
        <v>568</v>
      </c>
      <c r="M104" s="2">
        <f t="shared" si="25"/>
        <v>742.59999999999991</v>
      </c>
      <c r="N104" s="2">
        <f t="shared" si="16"/>
        <v>502.59999999999997</v>
      </c>
      <c r="O104" s="2">
        <v>285</v>
      </c>
      <c r="P104" s="2">
        <f t="shared" si="17"/>
        <v>397.59999999999997</v>
      </c>
      <c r="R104" s="2">
        <f t="shared" si="26"/>
        <v>958</v>
      </c>
      <c r="S104" s="2">
        <f t="shared" si="18"/>
        <v>718</v>
      </c>
      <c r="T104" s="2">
        <f t="shared" si="27"/>
        <v>593</v>
      </c>
      <c r="U104" s="2">
        <f t="shared" si="8"/>
        <v>587</v>
      </c>
      <c r="V104" s="2">
        <f t="shared" si="31"/>
        <v>568</v>
      </c>
      <c r="X104" s="8">
        <f t="shared" si="20"/>
        <v>742.59999999999991</v>
      </c>
      <c r="Y104" s="8">
        <f t="shared" si="21"/>
        <v>502.59999999999997</v>
      </c>
      <c r="Z104" s="8">
        <f t="shared" si="22"/>
        <v>430.06666666666661</v>
      </c>
      <c r="AA104" s="8">
        <f t="shared" si="23"/>
        <v>421.94999999999993</v>
      </c>
      <c r="AB104" s="8">
        <f t="shared" si="32"/>
        <v>397.59999999999997</v>
      </c>
    </row>
    <row r="105" spans="1:28" x14ac:dyDescent="0.25">
      <c r="A105" s="1" t="s">
        <v>133</v>
      </c>
      <c r="C105" s="1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12">
        <f>R104+120</f>
        <v>1078</v>
      </c>
      <c r="S105" s="12">
        <f>S104+60</f>
        <v>778</v>
      </c>
      <c r="T105" s="12">
        <f>T104+40</f>
        <v>633</v>
      </c>
      <c r="U105" s="12">
        <f>U104+30</f>
        <v>617</v>
      </c>
      <c r="V105" s="12">
        <f>V104+40</f>
        <v>608</v>
      </c>
      <c r="W105" s="12"/>
      <c r="X105" s="13">
        <f>X104+100</f>
        <v>842.59999999999991</v>
      </c>
      <c r="Y105" s="13">
        <f>Y104+50</f>
        <v>552.59999999999991</v>
      </c>
      <c r="Z105" s="13">
        <f>Z104+33.33</f>
        <v>463.39666666666659</v>
      </c>
      <c r="AA105" s="13">
        <f>AA104+25</f>
        <v>446.94999999999993</v>
      </c>
      <c r="AB105" s="13">
        <f>AB104+33.33</f>
        <v>430.92999999999995</v>
      </c>
    </row>
    <row r="106" spans="1:28" x14ac:dyDescent="0.25">
      <c r="A106" s="2">
        <v>3130</v>
      </c>
      <c r="B106" t="s">
        <v>128</v>
      </c>
      <c r="C106" s="6">
        <v>8</v>
      </c>
      <c r="F106" s="9">
        <v>280</v>
      </c>
      <c r="H106" s="6">
        <f t="shared" si="0"/>
        <v>1118</v>
      </c>
      <c r="I106" s="6">
        <v>838</v>
      </c>
      <c r="J106" s="6">
        <f t="shared" si="15"/>
        <v>456</v>
      </c>
      <c r="K106" s="6">
        <v>688</v>
      </c>
      <c r="M106" s="2">
        <f t="shared" si="25"/>
        <v>866.59999999999991</v>
      </c>
      <c r="N106" s="2">
        <f t="shared" si="16"/>
        <v>586.59999999999991</v>
      </c>
      <c r="O106" s="2">
        <v>380</v>
      </c>
      <c r="P106" s="2">
        <f t="shared" si="17"/>
        <v>481.59999999999997</v>
      </c>
      <c r="R106" s="2">
        <f t="shared" si="26"/>
        <v>1118</v>
      </c>
      <c r="S106" s="2">
        <f t="shared" si="18"/>
        <v>838</v>
      </c>
      <c r="T106" s="2">
        <f t="shared" si="27"/>
        <v>711</v>
      </c>
      <c r="U106" s="2">
        <f t="shared" si="8"/>
        <v>705</v>
      </c>
      <c r="V106" s="2">
        <f t="shared" si="31"/>
        <v>688</v>
      </c>
      <c r="X106" s="8">
        <f t="shared" si="20"/>
        <v>866.59999999999991</v>
      </c>
      <c r="Y106" s="8">
        <f t="shared" si="21"/>
        <v>586.59999999999991</v>
      </c>
      <c r="Z106" s="8">
        <f t="shared" si="22"/>
        <v>517.73333333333323</v>
      </c>
      <c r="AA106" s="8">
        <f t="shared" si="23"/>
        <v>508.69999999999993</v>
      </c>
      <c r="AB106" s="8">
        <f t="shared" si="32"/>
        <v>481.59999999999997</v>
      </c>
    </row>
    <row r="107" spans="1:28" x14ac:dyDescent="0.25">
      <c r="A107" s="1" t="s">
        <v>133</v>
      </c>
      <c r="C107" s="1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12">
        <f>R106+120</f>
        <v>1238</v>
      </c>
      <c r="S107" s="12">
        <f>S106+60</f>
        <v>898</v>
      </c>
      <c r="T107" s="12">
        <f>T106+40</f>
        <v>751</v>
      </c>
      <c r="U107" s="12">
        <f>U106+30</f>
        <v>735</v>
      </c>
      <c r="V107" s="12">
        <f>V106+40</f>
        <v>728</v>
      </c>
      <c r="W107" s="12"/>
      <c r="X107" s="13">
        <f>X106+100</f>
        <v>966.59999999999991</v>
      </c>
      <c r="Y107" s="13">
        <f>Y106+50</f>
        <v>636.59999999999991</v>
      </c>
      <c r="Z107" s="13">
        <f>Z106+33.33</f>
        <v>551.06333333333328</v>
      </c>
      <c r="AA107" s="13">
        <f>AA106+25</f>
        <v>533.69999999999993</v>
      </c>
      <c r="AB107" s="13">
        <f>AB106+33.33</f>
        <v>514.92999999999995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PACKAGE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2013-10-08T00:15:47Z</dcterms:modified>
</cp:coreProperties>
</file>