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5" i="1" l="1"/>
  <c r="V5" i="1" s="1"/>
  <c r="L5" i="1"/>
  <c r="W5" i="1" s="1"/>
  <c r="M5" i="1"/>
  <c r="N5" i="1"/>
  <c r="F5" i="1"/>
  <c r="P5" i="1" s="1"/>
  <c r="K4" i="1"/>
  <c r="F4" i="1"/>
  <c r="Z5" i="1"/>
  <c r="Q5" i="1"/>
  <c r="R5" i="1"/>
  <c r="S5" i="1"/>
  <c r="T5" i="1"/>
  <c r="Y5" i="1" l="1"/>
  <c r="X5" i="1"/>
  <c r="T4" i="1"/>
  <c r="S4" i="1"/>
  <c r="R4" i="1"/>
  <c r="Q4" i="1"/>
  <c r="P4" i="1"/>
  <c r="N4" i="1"/>
  <c r="Z4" i="1" s="1"/>
  <c r="M4" i="1"/>
  <c r="L4" i="1"/>
  <c r="Y4" i="1" s="1"/>
  <c r="V4" i="1"/>
  <c r="X4" i="1" l="1"/>
  <c r="W4" i="1"/>
</calcChain>
</file>

<file path=xl/sharedStrings.xml><?xml version="1.0" encoding="utf-8"?>
<sst xmlns="http://schemas.openxmlformats.org/spreadsheetml/2006/main" count="31" uniqueCount="20">
  <si>
    <t>修要上传的价格</t>
  </si>
  <si>
    <t>地接卖价</t>
  </si>
  <si>
    <t>地接底价</t>
  </si>
  <si>
    <t>卖价</t>
  </si>
  <si>
    <t>底价</t>
  </si>
  <si>
    <t>团号</t>
  </si>
  <si>
    <t>天数</t>
  </si>
  <si>
    <t>出发日期</t>
  </si>
  <si>
    <t>单房差</t>
  </si>
  <si>
    <t>单人房</t>
  </si>
  <si>
    <t>第一，二人</t>
  </si>
  <si>
    <t>第三人</t>
  </si>
  <si>
    <t>第四人</t>
  </si>
  <si>
    <t>双人</t>
  </si>
  <si>
    <t>三人</t>
  </si>
  <si>
    <t>四人</t>
  </si>
  <si>
    <t>小孩</t>
  </si>
  <si>
    <t>GCN</t>
  </si>
  <si>
    <t>三，日</t>
  </si>
  <si>
    <t>Comm 25%, 连单人房差都会有COMM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</si>
</sst>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"/>
  <sheetViews>
    <sheetView tabSelected="1" workbookViewId="0">
      <selection activeCell="X5" sqref="X5"/>
    </sheetView>
  </sheetViews>
  <sheetFormatPr defaultRowHeight="15" x14ac:dyDescent="0.25"/>
  <cols>
    <col min="3" max="3" width="11" customWidth="1"/>
  </cols>
  <sheetData>
    <row r="1" spans="1:26" x14ac:dyDescent="0.25">
      <c r="A1" s="1"/>
      <c r="B1" s="1"/>
      <c r="C1" s="1"/>
      <c r="D1" s="1"/>
      <c r="E1" s="1"/>
      <c r="F1" s="1" t="s">
        <v>19</v>
      </c>
      <c r="G1" s="1"/>
      <c r="H1" s="1"/>
      <c r="I1" s="1"/>
      <c r="J1" s="1"/>
      <c r="K1" s="1"/>
      <c r="L1" s="1"/>
      <c r="M1" s="1"/>
      <c r="N1" s="1"/>
      <c r="O1" s="1"/>
      <c r="P1" s="4"/>
      <c r="Q1" s="1" t="s">
        <v>0</v>
      </c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 t="s">
        <v>1</v>
      </c>
      <c r="G2" s="1"/>
      <c r="H2" s="1"/>
      <c r="I2" s="1"/>
      <c r="J2" s="1"/>
      <c r="K2" s="1" t="s">
        <v>2</v>
      </c>
      <c r="L2" s="1"/>
      <c r="M2" s="1"/>
      <c r="N2" s="1"/>
      <c r="O2" s="1"/>
      <c r="P2" s="1" t="s">
        <v>3</v>
      </c>
      <c r="Q2" s="1"/>
      <c r="R2" s="1"/>
      <c r="S2" s="1"/>
      <c r="T2" s="1"/>
      <c r="U2" s="1"/>
      <c r="V2" s="1" t="s">
        <v>4</v>
      </c>
      <c r="W2" s="1"/>
      <c r="X2" s="1"/>
      <c r="Y2" s="1"/>
      <c r="Z2" s="1"/>
    </row>
    <row r="3" spans="1:26" x14ac:dyDescent="0.25">
      <c r="A3" s="1" t="s">
        <v>5</v>
      </c>
      <c r="B3" s="1" t="s">
        <v>6</v>
      </c>
      <c r="C3" s="1" t="s">
        <v>7</v>
      </c>
      <c r="D3" s="1" t="s">
        <v>8</v>
      </c>
      <c r="E3" s="1"/>
      <c r="F3" s="1" t="s">
        <v>9</v>
      </c>
      <c r="G3" s="1" t="s">
        <v>10</v>
      </c>
      <c r="H3" s="1" t="s">
        <v>11</v>
      </c>
      <c r="I3" s="1" t="s">
        <v>12</v>
      </c>
      <c r="J3" s="1"/>
      <c r="K3" s="1" t="s">
        <v>9</v>
      </c>
      <c r="L3" s="1" t="s">
        <v>10</v>
      </c>
      <c r="M3" s="1" t="s">
        <v>11</v>
      </c>
      <c r="N3" s="1" t="s">
        <v>12</v>
      </c>
      <c r="O3" s="1"/>
      <c r="P3" s="1" t="s">
        <v>9</v>
      </c>
      <c r="Q3" s="1" t="s">
        <v>13</v>
      </c>
      <c r="R3" s="1" t="s">
        <v>14</v>
      </c>
      <c r="S3" s="1" t="s">
        <v>15</v>
      </c>
      <c r="T3" s="1" t="s">
        <v>16</v>
      </c>
      <c r="U3" s="1"/>
      <c r="V3" s="1" t="s">
        <v>9</v>
      </c>
      <c r="W3" s="1" t="s">
        <v>13</v>
      </c>
      <c r="X3" s="1" t="s">
        <v>14</v>
      </c>
      <c r="Y3" s="1" t="s">
        <v>15</v>
      </c>
      <c r="Z3" s="1" t="s">
        <v>16</v>
      </c>
    </row>
    <row r="4" spans="1:26" x14ac:dyDescent="0.25">
      <c r="A4" s="1" t="s">
        <v>17</v>
      </c>
      <c r="B4" s="2">
        <v>3</v>
      </c>
      <c r="C4" s="1" t="s">
        <v>18</v>
      </c>
      <c r="D4" s="1">
        <v>140</v>
      </c>
      <c r="E4" s="1"/>
      <c r="F4" s="4">
        <f>G4+D4</f>
        <v>265</v>
      </c>
      <c r="G4" s="4">
        <v>125</v>
      </c>
      <c r="H4" s="4">
        <v>0</v>
      </c>
      <c r="I4" s="4">
        <v>90</v>
      </c>
      <c r="J4" s="4"/>
      <c r="K4" s="4">
        <f>F4*0.75</f>
        <v>198.75</v>
      </c>
      <c r="L4" s="4">
        <f>G4*0.75</f>
        <v>93.75</v>
      </c>
      <c r="M4" s="4">
        <f>H4*0.75</f>
        <v>0</v>
      </c>
      <c r="N4" s="4">
        <f>I4*0.75</f>
        <v>67.5</v>
      </c>
      <c r="O4" s="4"/>
      <c r="P4" s="3">
        <f>F4</f>
        <v>265</v>
      </c>
      <c r="Q4" s="4">
        <f>G4</f>
        <v>125</v>
      </c>
      <c r="R4" s="4">
        <f>ROUNDUP((G4*2+H4)/3,0)</f>
        <v>84</v>
      </c>
      <c r="S4" s="4">
        <f>ROUNDUP((G4*2+H4+I4)/4,0)</f>
        <v>85</v>
      </c>
      <c r="T4" s="3">
        <f>I4</f>
        <v>90</v>
      </c>
      <c r="U4" s="4"/>
      <c r="V4" s="3">
        <f>K4</f>
        <v>198.75</v>
      </c>
      <c r="W4" s="3">
        <f>L4</f>
        <v>93.75</v>
      </c>
      <c r="X4" s="3">
        <f>(L4*2+M4)/3</f>
        <v>62.5</v>
      </c>
      <c r="Y4" s="3">
        <f>(L4*2+M4+N4)/4</f>
        <v>63.75</v>
      </c>
      <c r="Z4" s="3">
        <f>N4</f>
        <v>67.5</v>
      </c>
    </row>
    <row r="5" spans="1:26" x14ac:dyDescent="0.25">
      <c r="A5" s="1" t="s">
        <v>17</v>
      </c>
      <c r="B5" s="2">
        <v>3</v>
      </c>
      <c r="C5" s="5">
        <v>41458</v>
      </c>
      <c r="D5">
        <v>140</v>
      </c>
      <c r="F5">
        <f>D5+G5</f>
        <v>285</v>
      </c>
      <c r="G5">
        <v>145</v>
      </c>
      <c r="H5">
        <v>0</v>
      </c>
      <c r="I5">
        <v>90</v>
      </c>
      <c r="K5" s="4">
        <f>F5*0.75</f>
        <v>213.75</v>
      </c>
      <c r="L5" s="4">
        <f>G5*0.75</f>
        <v>108.75</v>
      </c>
      <c r="M5" s="4">
        <f>H5*0.75</f>
        <v>0</v>
      </c>
      <c r="N5" s="4">
        <f>I5*0.75</f>
        <v>67.5</v>
      </c>
      <c r="P5" s="3">
        <f>F5</f>
        <v>285</v>
      </c>
      <c r="Q5" s="4">
        <f>G5</f>
        <v>145</v>
      </c>
      <c r="R5" s="4">
        <f>ROUNDUP((G5*2+H5)/3,0)</f>
        <v>97</v>
      </c>
      <c r="S5" s="4">
        <f>ROUNDUP((G5*2+H5+I5)/4,0)</f>
        <v>95</v>
      </c>
      <c r="T5" s="3">
        <f>I5</f>
        <v>90</v>
      </c>
      <c r="V5" s="3">
        <f>K5</f>
        <v>213.75</v>
      </c>
      <c r="W5" s="3">
        <f>L5</f>
        <v>108.75</v>
      </c>
      <c r="X5" s="3">
        <f>(L5*2+M5)/3</f>
        <v>72.5</v>
      </c>
      <c r="Y5" s="3">
        <f>(L5*2+M5+N5)/4</f>
        <v>71.25</v>
      </c>
      <c r="Z5" s="3">
        <f>N5</f>
        <v>67.5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Sisi-Huang</dc:creator>
  <cp:lastModifiedBy>Sisi-Huang</cp:lastModifiedBy>
  <dcterms:created xsi:type="dcterms:W3CDTF">2013-06-13T00:41:56Z</dcterms:created>
  <dcterms:modified xsi:type="dcterms:W3CDTF">2013-06-24T17:15:01Z</dcterms:modified>
</cp:coreProperties>
</file>