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1" i="1" l="1"/>
  <c r="M21" i="1" l="1"/>
  <c r="N21" i="1"/>
  <c r="J21" i="1" l="1"/>
  <c r="E21" i="1" l="1"/>
  <c r="E20" i="1"/>
  <c r="E19" i="1"/>
  <c r="E6" i="1"/>
  <c r="H22" i="1"/>
  <c r="G22" i="1"/>
  <c r="F22" i="1"/>
  <c r="K21" i="1" l="1"/>
  <c r="J22" i="1"/>
  <c r="E22" i="1"/>
  <c r="D22" i="1"/>
  <c r="H21" i="1"/>
  <c r="G21" i="1"/>
  <c r="F21" i="1"/>
  <c r="H20" i="1"/>
  <c r="G20" i="1"/>
  <c r="F20" i="1"/>
  <c r="H19" i="1"/>
  <c r="G19" i="1"/>
  <c r="F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J6" i="1"/>
  <c r="H6" i="1"/>
  <c r="G6" i="1"/>
  <c r="F6" i="1"/>
</calcChain>
</file>

<file path=xl/sharedStrings.xml><?xml version="1.0" encoding="utf-8"?>
<sst xmlns="http://schemas.openxmlformats.org/spreadsheetml/2006/main" count="55" uniqueCount="32">
  <si>
    <t>235 加订酒店价格表</t>
  </si>
  <si>
    <t>酒店名称</t>
  </si>
  <si>
    <t>底价</t>
  </si>
  <si>
    <t>单人</t>
  </si>
  <si>
    <t>双人房/人</t>
  </si>
  <si>
    <t>三人房/人</t>
  </si>
  <si>
    <t>四人房/人</t>
  </si>
  <si>
    <t>小孩</t>
  </si>
  <si>
    <t>卖价</t>
  </si>
  <si>
    <t>Baymont Inn &amp; Suites</t>
  </si>
  <si>
    <t>Days Inn, Fountain Valley</t>
  </si>
  <si>
    <t>Days Inn, Buena Park</t>
  </si>
  <si>
    <t>Howard Johnson</t>
  </si>
  <si>
    <t>Holiday Inn</t>
  </si>
  <si>
    <t>Ramada Inn</t>
  </si>
  <si>
    <t>The Hotel Fullerton</t>
  </si>
  <si>
    <t>Lincoln Plaza</t>
  </si>
  <si>
    <t>Comfort Suites Inn</t>
  </si>
  <si>
    <t>Best Western Executive</t>
  </si>
  <si>
    <t xml:space="preserve">Fairfield Inn Marriott </t>
  </si>
  <si>
    <t>Holiday Inn Express LAX</t>
  </si>
  <si>
    <t>Comfort Inn LAX</t>
  </si>
  <si>
    <t>Pacific Palms Hotel</t>
  </si>
  <si>
    <t>Hilton Hotel</t>
  </si>
  <si>
    <t>Stratosphere Hotel Las Vegas</t>
  </si>
  <si>
    <t>周一-周四</t>
  </si>
  <si>
    <t>周五，周六</t>
  </si>
  <si>
    <t>Franky 核对</t>
  </si>
  <si>
    <t>X</t>
  </si>
  <si>
    <t>跟217的卖价要一样</t>
  </si>
  <si>
    <t>217 没有，乘以1.4</t>
  </si>
  <si>
    <t>线路ID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</si>
</sst>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sz val="10"/>
      <name val="黑体"/>
      <family val="3"/>
      <charset val="134"/>
    </font>
    <font>
      <b/>
      <sz val="14"/>
      <color theme="1"/>
      <name val="黑体"/>
      <family val="3"/>
      <charset val="13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/>
    <xf numFmtId="0" fontId="0" fillId="2" borderId="0" xfId="0" applyFill="1"/>
    <xf numFmtId="0" fontId="5" fillId="2" borderId="1" xfId="8" applyFont="1" applyFill="1" applyBorder="1" applyAlignment="1">
      <alignment horizontal="center" vertical="center" wrapText="1"/>
    </xf>
    <xf numFmtId="0" fontId="4" fillId="2" borderId="1" xfId="8" applyFont="1" applyFill="1" applyBorder="1" applyAlignment="1">
      <alignment horizontal="center" vertical="center" wrapText="1"/>
    </xf>
    <xf numFmtId="0" fontId="2" fillId="0" borderId="0" xfId="8" applyFill="1" applyAlignment="1">
      <alignment vertical="center"/>
    </xf>
    <xf numFmtId="0" fontId="2" fillId="0" borderId="0" xfId="8" applyFill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</cellXfs>
  <cellStyles count="43">
    <cellStyle name="Normal" xfId="0" builtinId="0"/>
    <cellStyle name="Normal 10" xfId="2"/>
    <cellStyle name="Normal 10 2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"/>
    <cellStyle name="Normal 19" xfId="11"/>
    <cellStyle name="Normal 2" xfId="12"/>
    <cellStyle name="Normal 2 10" xfId="13"/>
    <cellStyle name="Normal 2 11" xfId="14"/>
    <cellStyle name="Normal 2 12" xfId="15"/>
    <cellStyle name="Normal 2 13" xfId="16"/>
    <cellStyle name="Normal 2 14" xfId="17"/>
    <cellStyle name="Normal 2 15" xfId="18"/>
    <cellStyle name="Normal 2 16" xfId="19"/>
    <cellStyle name="Normal 2 17" xfId="20"/>
    <cellStyle name="Normal 2 18" xfId="21"/>
    <cellStyle name="Normal 2 19" xfId="22"/>
    <cellStyle name="Normal 2 2" xfId="23"/>
    <cellStyle name="Normal 2 20" xfId="24"/>
    <cellStyle name="Normal 2 21" xfId="25"/>
    <cellStyle name="Normal 2 3" xfId="26"/>
    <cellStyle name="Normal 2 4" xfId="27"/>
    <cellStyle name="Normal 2 5" xfId="28"/>
    <cellStyle name="Normal 2 6" xfId="29"/>
    <cellStyle name="Normal 2 7" xfId="30"/>
    <cellStyle name="Normal 2 8" xfId="31"/>
    <cellStyle name="Normal 2 9" xfId="32"/>
    <cellStyle name="Normal 21" xfId="33"/>
    <cellStyle name="Normal 3" xfId="34"/>
    <cellStyle name="Normal 3 2" xfId="35"/>
    <cellStyle name="Normal 4" xfId="36"/>
    <cellStyle name="Normal 4 2" xfId="37"/>
    <cellStyle name="Normal 5" xfId="38"/>
    <cellStyle name="Normal 6" xfId="39"/>
    <cellStyle name="Normal 7" xfId="40"/>
    <cellStyle name="Normal 8" xfId="41"/>
    <cellStyle name="Normal 9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tabSelected="1" workbookViewId="0">
      <selection activeCell="F21" sqref="F21"/>
    </sheetView>
  </sheetViews>
  <sheetFormatPr defaultRowHeight="15"/>
  <cols>
    <col min="2" max="2" width="49.85546875" customWidth="1"/>
    <col min="3" max="3" width="11.7109375" bestFit="1" customWidth="1"/>
    <col min="4" max="4" width="12.42578125" customWidth="1"/>
    <col min="5" max="5" width="13.28515625" customWidth="1"/>
    <col min="6" max="6" width="12.42578125" customWidth="1"/>
    <col min="7" max="7" width="13.42578125" customWidth="1"/>
    <col min="8" max="8" width="12.7109375" customWidth="1"/>
    <col min="10" max="10" width="12.42578125" customWidth="1"/>
    <col min="11" max="11" width="11.140625" customWidth="1"/>
    <col min="12" max="12" width="11.7109375" customWidth="1"/>
    <col min="13" max="14" width="11.28515625" customWidth="1"/>
  </cols>
  <sheetData>
    <row r="2" spans="1:16" ht="27.75" customHeight="1">
      <c r="B2" s="1" t="s">
        <v>0</v>
      </c>
      <c r="J2" t="s">
        <v>29</v>
      </c>
    </row>
    <row r="4" spans="1:16">
      <c r="D4" s="1" t="s">
        <v>2</v>
      </c>
      <c r="J4" s="1" t="s">
        <v>8</v>
      </c>
      <c r="O4" t="s">
        <v>27</v>
      </c>
    </row>
    <row r="5" spans="1:16" ht="29.25" customHeight="1">
      <c r="A5" s="9" t="s">
        <v>31</v>
      </c>
      <c r="B5" s="2" t="s">
        <v>1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J5" s="3" t="s">
        <v>3</v>
      </c>
      <c r="K5" s="3" t="s">
        <v>4</v>
      </c>
      <c r="L5" s="3" t="s">
        <v>5</v>
      </c>
      <c r="M5" s="3" t="s">
        <v>6</v>
      </c>
      <c r="N5" s="3" t="s">
        <v>7</v>
      </c>
    </row>
    <row r="6" spans="1:16" ht="25.5" customHeight="1">
      <c r="A6" s="9">
        <v>2995</v>
      </c>
      <c r="B6" t="s">
        <v>9</v>
      </c>
      <c r="D6" s="9">
        <v>65</v>
      </c>
      <c r="E6" s="9">
        <f>65/2</f>
        <v>32.5</v>
      </c>
      <c r="F6" s="7">
        <f t="shared" ref="F6:F11" si="0">70/3</f>
        <v>23.333333333333332</v>
      </c>
      <c r="G6" s="7">
        <f t="shared" ref="G6:H11" si="1">75/4</f>
        <v>18.75</v>
      </c>
      <c r="H6" s="9">
        <f t="shared" si="1"/>
        <v>18.75</v>
      </c>
      <c r="I6" s="9"/>
      <c r="J6" s="7">
        <f>D6*1.4</f>
        <v>91</v>
      </c>
      <c r="K6" s="7">
        <v>46</v>
      </c>
      <c r="L6" s="7">
        <v>33</v>
      </c>
      <c r="M6" s="7">
        <v>27</v>
      </c>
      <c r="N6" s="7">
        <v>27</v>
      </c>
      <c r="O6" s="6" t="s">
        <v>28</v>
      </c>
      <c r="P6" t="s">
        <v>30</v>
      </c>
    </row>
    <row r="7" spans="1:16" ht="25.5" customHeight="1">
      <c r="A7" s="9">
        <v>2997</v>
      </c>
      <c r="B7" t="s">
        <v>10</v>
      </c>
      <c r="D7" s="9">
        <v>65</v>
      </c>
      <c r="E7" s="9">
        <f t="shared" ref="E7:E11" si="2">65/2</f>
        <v>32.5</v>
      </c>
      <c r="F7" s="7">
        <f t="shared" si="0"/>
        <v>23.333333333333332</v>
      </c>
      <c r="G7" s="9">
        <f t="shared" si="1"/>
        <v>18.75</v>
      </c>
      <c r="H7" s="9">
        <f t="shared" si="1"/>
        <v>18.75</v>
      </c>
      <c r="I7" s="9"/>
      <c r="J7" s="7">
        <v>98</v>
      </c>
      <c r="K7" s="7">
        <v>49</v>
      </c>
      <c r="L7" s="7">
        <v>36</v>
      </c>
      <c r="M7" s="7">
        <v>30</v>
      </c>
      <c r="N7" s="7">
        <v>30</v>
      </c>
      <c r="O7" s="6" t="s">
        <v>28</v>
      </c>
    </row>
    <row r="8" spans="1:16" ht="25.5" customHeight="1">
      <c r="A8" s="9">
        <v>2994</v>
      </c>
      <c r="B8" t="s">
        <v>11</v>
      </c>
      <c r="D8" s="9">
        <v>65</v>
      </c>
      <c r="E8" s="9">
        <f t="shared" si="2"/>
        <v>32.5</v>
      </c>
      <c r="F8" s="7">
        <f t="shared" si="0"/>
        <v>23.333333333333332</v>
      </c>
      <c r="G8" s="9">
        <f t="shared" si="1"/>
        <v>18.75</v>
      </c>
      <c r="H8" s="9">
        <f t="shared" si="1"/>
        <v>18.75</v>
      </c>
      <c r="I8" s="9"/>
      <c r="J8" s="7">
        <v>98</v>
      </c>
      <c r="K8" s="7">
        <v>49</v>
      </c>
      <c r="L8" s="7">
        <v>36</v>
      </c>
      <c r="M8" s="7">
        <v>30</v>
      </c>
      <c r="N8" s="7">
        <v>30</v>
      </c>
      <c r="O8" s="6" t="s">
        <v>28</v>
      </c>
    </row>
    <row r="9" spans="1:16" ht="22.5" customHeight="1">
      <c r="A9" s="9">
        <v>2998</v>
      </c>
      <c r="B9" t="s">
        <v>12</v>
      </c>
      <c r="D9" s="9">
        <v>65</v>
      </c>
      <c r="E9" s="9">
        <f t="shared" si="2"/>
        <v>32.5</v>
      </c>
      <c r="F9" s="7">
        <f t="shared" si="0"/>
        <v>23.333333333333332</v>
      </c>
      <c r="G9" s="9">
        <f t="shared" si="1"/>
        <v>18.75</v>
      </c>
      <c r="H9" s="9">
        <f t="shared" si="1"/>
        <v>18.75</v>
      </c>
      <c r="I9" s="9"/>
      <c r="J9" s="7">
        <v>95</v>
      </c>
      <c r="K9" s="7">
        <v>48</v>
      </c>
      <c r="L9" s="7">
        <v>35</v>
      </c>
      <c r="M9" s="7">
        <v>29</v>
      </c>
      <c r="N9" s="7">
        <v>29</v>
      </c>
      <c r="O9" s="6" t="s">
        <v>28</v>
      </c>
    </row>
    <row r="10" spans="1:16" ht="23.25" customHeight="1">
      <c r="A10" s="9">
        <v>2999</v>
      </c>
      <c r="B10" t="s">
        <v>13</v>
      </c>
      <c r="D10" s="9">
        <v>65</v>
      </c>
      <c r="E10" s="9">
        <f t="shared" si="2"/>
        <v>32.5</v>
      </c>
      <c r="F10" s="7">
        <f t="shared" si="0"/>
        <v>23.333333333333332</v>
      </c>
      <c r="G10" s="9">
        <f t="shared" si="1"/>
        <v>18.75</v>
      </c>
      <c r="H10" s="9">
        <f t="shared" si="1"/>
        <v>18.75</v>
      </c>
      <c r="I10" s="9"/>
      <c r="J10" s="7">
        <v>98</v>
      </c>
      <c r="K10" s="7">
        <v>49</v>
      </c>
      <c r="L10" s="7">
        <v>36</v>
      </c>
      <c r="M10" s="7">
        <v>30</v>
      </c>
      <c r="N10" s="7">
        <v>30</v>
      </c>
      <c r="O10" s="6" t="s">
        <v>28</v>
      </c>
    </row>
    <row r="11" spans="1:16" ht="22.5" customHeight="1">
      <c r="A11" s="9">
        <v>3000</v>
      </c>
      <c r="B11" t="s">
        <v>14</v>
      </c>
      <c r="D11" s="9">
        <v>65</v>
      </c>
      <c r="E11" s="9">
        <f t="shared" si="2"/>
        <v>32.5</v>
      </c>
      <c r="F11" s="7">
        <f t="shared" si="0"/>
        <v>23.333333333333332</v>
      </c>
      <c r="G11" s="9">
        <f t="shared" si="1"/>
        <v>18.75</v>
      </c>
      <c r="H11" s="9">
        <f t="shared" si="1"/>
        <v>18.75</v>
      </c>
      <c r="I11" s="9"/>
      <c r="J11" s="7">
        <v>98</v>
      </c>
      <c r="K11" s="7">
        <v>49</v>
      </c>
      <c r="L11" s="7">
        <v>36</v>
      </c>
      <c r="M11" s="7">
        <v>30</v>
      </c>
      <c r="N11" s="7">
        <v>30</v>
      </c>
      <c r="O11" s="6" t="s">
        <v>28</v>
      </c>
    </row>
    <row r="12" spans="1:16" ht="25.5" customHeight="1">
      <c r="A12" s="10">
        <v>3001</v>
      </c>
      <c r="B12" t="s">
        <v>15</v>
      </c>
      <c r="D12" s="9">
        <v>75</v>
      </c>
      <c r="E12" s="9">
        <f>75/2</f>
        <v>37.5</v>
      </c>
      <c r="F12" s="7">
        <f>85/3</f>
        <v>28.333333333333332</v>
      </c>
      <c r="G12" s="9">
        <f t="shared" ref="G12:H16" si="3">95/4</f>
        <v>23.75</v>
      </c>
      <c r="H12" s="9">
        <f t="shared" si="3"/>
        <v>23.75</v>
      </c>
      <c r="I12" s="9"/>
      <c r="J12" s="7">
        <v>98</v>
      </c>
      <c r="K12" s="7">
        <v>49</v>
      </c>
      <c r="L12" s="7">
        <v>39</v>
      </c>
      <c r="M12" s="7">
        <v>32</v>
      </c>
      <c r="N12" s="7">
        <v>32</v>
      </c>
      <c r="O12" s="6" t="s">
        <v>28</v>
      </c>
    </row>
    <row r="13" spans="1:16" ht="23.25" customHeight="1">
      <c r="A13" s="9">
        <v>3002</v>
      </c>
      <c r="B13" t="s">
        <v>16</v>
      </c>
      <c r="D13" s="9">
        <v>75</v>
      </c>
      <c r="E13" s="9">
        <f>75/2</f>
        <v>37.5</v>
      </c>
      <c r="F13" s="7">
        <f>85/3</f>
        <v>28.333333333333332</v>
      </c>
      <c r="G13" s="9">
        <f t="shared" si="3"/>
        <v>23.75</v>
      </c>
      <c r="H13" s="9">
        <f t="shared" si="3"/>
        <v>23.75</v>
      </c>
      <c r="I13" s="9"/>
      <c r="J13" s="7">
        <v>98</v>
      </c>
      <c r="K13" s="7">
        <v>49</v>
      </c>
      <c r="L13" s="7">
        <v>39</v>
      </c>
      <c r="M13" s="7">
        <v>32</v>
      </c>
      <c r="N13" s="7">
        <v>32</v>
      </c>
      <c r="O13" s="6" t="s">
        <v>28</v>
      </c>
    </row>
    <row r="14" spans="1:16" ht="23.25" customHeight="1">
      <c r="A14" s="10">
        <v>3003</v>
      </c>
      <c r="B14" t="s">
        <v>17</v>
      </c>
      <c r="D14" s="9">
        <v>75</v>
      </c>
      <c r="E14" s="9">
        <f>75/2</f>
        <v>37.5</v>
      </c>
      <c r="F14" s="7">
        <f>85/3</f>
        <v>28.333333333333332</v>
      </c>
      <c r="G14" s="9">
        <f t="shared" si="3"/>
        <v>23.75</v>
      </c>
      <c r="H14" s="9">
        <f t="shared" si="3"/>
        <v>23.75</v>
      </c>
      <c r="I14" s="9"/>
      <c r="J14" s="7">
        <v>98</v>
      </c>
      <c r="K14" s="7">
        <v>49</v>
      </c>
      <c r="L14" s="7">
        <v>39</v>
      </c>
      <c r="M14" s="7">
        <v>32</v>
      </c>
      <c r="N14" s="7">
        <v>32</v>
      </c>
      <c r="O14" s="6" t="s">
        <v>28</v>
      </c>
    </row>
    <row r="15" spans="1:16" ht="22.5" customHeight="1">
      <c r="A15" s="10">
        <v>3004</v>
      </c>
      <c r="B15" t="s">
        <v>18</v>
      </c>
      <c r="D15" s="9">
        <v>75</v>
      </c>
      <c r="E15" s="9">
        <f>75/2</f>
        <v>37.5</v>
      </c>
      <c r="F15" s="7">
        <f>85/3</f>
        <v>28.333333333333332</v>
      </c>
      <c r="G15" s="9">
        <f t="shared" si="3"/>
        <v>23.75</v>
      </c>
      <c r="H15" s="9">
        <f t="shared" si="3"/>
        <v>23.75</v>
      </c>
      <c r="I15" s="9"/>
      <c r="J15" s="7">
        <v>98</v>
      </c>
      <c r="K15" s="7">
        <v>49</v>
      </c>
      <c r="L15" s="7">
        <v>39</v>
      </c>
      <c r="M15" s="7">
        <v>32</v>
      </c>
      <c r="N15" s="7">
        <v>32</v>
      </c>
      <c r="O15" s="6" t="s">
        <v>28</v>
      </c>
    </row>
    <row r="16" spans="1:16" ht="19.5" customHeight="1">
      <c r="A16" s="9">
        <v>2996</v>
      </c>
      <c r="B16" t="s">
        <v>19</v>
      </c>
      <c r="D16" s="9">
        <v>75</v>
      </c>
      <c r="E16" s="9">
        <f>75/2</f>
        <v>37.5</v>
      </c>
      <c r="F16" s="7">
        <f>85/3</f>
        <v>28.333333333333332</v>
      </c>
      <c r="G16" s="9">
        <f t="shared" si="3"/>
        <v>23.75</v>
      </c>
      <c r="H16" s="9">
        <f t="shared" si="3"/>
        <v>23.75</v>
      </c>
      <c r="I16" s="9"/>
      <c r="J16" s="7">
        <v>98</v>
      </c>
      <c r="K16" s="7">
        <v>49</v>
      </c>
      <c r="L16" s="7">
        <v>39</v>
      </c>
      <c r="M16" s="7">
        <v>32</v>
      </c>
      <c r="N16" s="7">
        <v>32</v>
      </c>
      <c r="O16" s="6" t="s">
        <v>28</v>
      </c>
    </row>
    <row r="17" spans="1:16" ht="19.5" customHeight="1">
      <c r="A17" s="10">
        <v>3005</v>
      </c>
      <c r="B17" t="s">
        <v>20</v>
      </c>
      <c r="D17" s="9">
        <v>85</v>
      </c>
      <c r="E17" s="9">
        <f>85/2</f>
        <v>42.5</v>
      </c>
      <c r="F17" s="7">
        <f>95/3</f>
        <v>31.666666666666668</v>
      </c>
      <c r="G17" s="9">
        <f>105/4</f>
        <v>26.25</v>
      </c>
      <c r="H17" s="9">
        <f>105/4</f>
        <v>26.25</v>
      </c>
      <c r="I17" s="9"/>
      <c r="J17" s="7">
        <v>125</v>
      </c>
      <c r="K17" s="7">
        <v>63</v>
      </c>
      <c r="L17" s="7">
        <v>46</v>
      </c>
      <c r="M17" s="7">
        <v>38</v>
      </c>
      <c r="N17" s="7">
        <v>38</v>
      </c>
      <c r="O17" s="6" t="s">
        <v>28</v>
      </c>
    </row>
    <row r="18" spans="1:16" ht="18.75" customHeight="1">
      <c r="A18" s="10">
        <v>3006</v>
      </c>
      <c r="B18" t="s">
        <v>21</v>
      </c>
      <c r="D18" s="9">
        <v>85</v>
      </c>
      <c r="E18" s="9">
        <f>85/2</f>
        <v>42.5</v>
      </c>
      <c r="F18" s="7">
        <f>95/3</f>
        <v>31.666666666666668</v>
      </c>
      <c r="G18" s="9">
        <f>105/4</f>
        <v>26.25</v>
      </c>
      <c r="H18" s="9">
        <f>105/4</f>
        <v>26.25</v>
      </c>
      <c r="I18" s="9"/>
      <c r="J18" s="7">
        <v>113</v>
      </c>
      <c r="K18" s="7">
        <v>57</v>
      </c>
      <c r="L18" s="7">
        <v>44</v>
      </c>
      <c r="M18" s="7">
        <v>36</v>
      </c>
      <c r="N18" s="7">
        <v>36</v>
      </c>
      <c r="O18" s="6" t="s">
        <v>28</v>
      </c>
    </row>
    <row r="19" spans="1:16" ht="18" customHeight="1">
      <c r="A19" s="11">
        <v>3007</v>
      </c>
      <c r="B19" t="s">
        <v>22</v>
      </c>
      <c r="D19" s="9">
        <v>120</v>
      </c>
      <c r="E19" s="9">
        <f>120/2</f>
        <v>60</v>
      </c>
      <c r="F19" s="7">
        <f>130/3</f>
        <v>43.333333333333336</v>
      </c>
      <c r="G19" s="9">
        <f>140/4</f>
        <v>35</v>
      </c>
      <c r="H19" s="9">
        <f>140/4</f>
        <v>35</v>
      </c>
      <c r="I19" s="9"/>
      <c r="J19" s="7">
        <v>169</v>
      </c>
      <c r="K19" s="7">
        <v>85</v>
      </c>
      <c r="L19" s="7">
        <v>63</v>
      </c>
      <c r="M19" s="7">
        <v>50</v>
      </c>
      <c r="N19" s="7">
        <v>50</v>
      </c>
      <c r="O19" s="6" t="s">
        <v>28</v>
      </c>
    </row>
    <row r="20" spans="1:16" ht="18" customHeight="1">
      <c r="A20" s="11">
        <v>3008</v>
      </c>
      <c r="B20" t="s">
        <v>23</v>
      </c>
      <c r="D20" s="9">
        <v>145</v>
      </c>
      <c r="E20" s="9">
        <f>145/2</f>
        <v>72.5</v>
      </c>
      <c r="F20" s="7">
        <f>155/3</f>
        <v>51.666666666666664</v>
      </c>
      <c r="G20" s="9">
        <f>165/4</f>
        <v>41.25</v>
      </c>
      <c r="H20" s="9">
        <f>165/4</f>
        <v>41.25</v>
      </c>
      <c r="I20" s="9"/>
      <c r="J20" s="7">
        <v>210</v>
      </c>
      <c r="K20" s="7">
        <v>105</v>
      </c>
      <c r="L20" s="7">
        <v>76</v>
      </c>
      <c r="M20" s="7">
        <v>60</v>
      </c>
      <c r="N20" s="7">
        <v>60</v>
      </c>
      <c r="O20" s="6" t="s">
        <v>28</v>
      </c>
    </row>
    <row r="21" spans="1:16" ht="19.5" customHeight="1">
      <c r="A21" s="11">
        <v>3009</v>
      </c>
      <c r="B21" t="s">
        <v>24</v>
      </c>
      <c r="C21" t="s">
        <v>25</v>
      </c>
      <c r="D21" s="9">
        <v>50</v>
      </c>
      <c r="E21" s="9">
        <f>50/2</f>
        <v>25</v>
      </c>
      <c r="F21" s="7">
        <f>60/3</f>
        <v>20</v>
      </c>
      <c r="G21" s="9">
        <f>70/4</f>
        <v>17.5</v>
      </c>
      <c r="H21" s="9">
        <f>70/4</f>
        <v>17.5</v>
      </c>
      <c r="I21" s="9"/>
      <c r="J21" s="7">
        <f>D21*1.4</f>
        <v>70</v>
      </c>
      <c r="K21" s="7">
        <f t="shared" ref="K21" si="4">E21*1.4</f>
        <v>35</v>
      </c>
      <c r="L21" s="7">
        <f>F21*1.4</f>
        <v>28</v>
      </c>
      <c r="M21" s="8">
        <f t="shared" ref="M21:N21" si="5">G21*1.4</f>
        <v>24.5</v>
      </c>
      <c r="N21" s="8">
        <f t="shared" si="5"/>
        <v>24.5</v>
      </c>
      <c r="O21" s="6" t="s">
        <v>28</v>
      </c>
      <c r="P21" t="s">
        <v>30</v>
      </c>
    </row>
    <row r="22" spans="1:16" ht="20.25" customHeight="1">
      <c r="C22" t="s">
        <v>26</v>
      </c>
      <c r="D22" s="9">
        <f>85</f>
        <v>85</v>
      </c>
      <c r="E22" s="9">
        <f>85/2</f>
        <v>42.5</v>
      </c>
      <c r="F22" s="7">
        <f>95/3</f>
        <v>31.666666666666668</v>
      </c>
      <c r="G22" s="9">
        <f>105/4</f>
        <v>26.25</v>
      </c>
      <c r="H22" s="9">
        <f>105/4</f>
        <v>26.25</v>
      </c>
      <c r="I22" s="9"/>
      <c r="J22" s="7">
        <f t="shared" ref="J22" si="6">D22*1.4</f>
        <v>118.99999999999999</v>
      </c>
      <c r="K22" s="7">
        <v>60</v>
      </c>
      <c r="L22" s="7">
        <v>45</v>
      </c>
      <c r="M22" s="7">
        <v>37</v>
      </c>
      <c r="N22" s="7">
        <v>37</v>
      </c>
      <c r="O22" s="6" t="s">
        <v>28</v>
      </c>
      <c r="P22" t="s">
        <v>30</v>
      </c>
    </row>
    <row r="26" spans="1:16" ht="23.25" customHeight="1">
      <c r="B26" s="4"/>
    </row>
    <row r="27" spans="1:16" ht="25.5" customHeight="1">
      <c r="B27" s="5"/>
    </row>
    <row r="28" spans="1:16" ht="20.25" customHeight="1">
      <c r="B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usitrip</dc:creator>
  <cp:lastModifiedBy>Sisi-Huang</cp:lastModifiedBy>
  <dcterms:created xsi:type="dcterms:W3CDTF">2013-05-17T23:54:27Z</dcterms:created>
  <dcterms:modified xsi:type="dcterms:W3CDTF">2013-05-31T02:21:49Z</dcterms:modified>
</cp:coreProperties>
</file>