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c5ccc29cd674d8/Documents/GitHub/Data-Analyst-Project/"/>
    </mc:Choice>
  </mc:AlternateContent>
  <xr:revisionPtr revIDLastSave="17" documentId="8_{DD5EBC48-7B9E-45CA-9400-5D9DCAA57C47}" xr6:coauthVersionLast="47" xr6:coauthVersionMax="47" xr10:uidLastSave="{CE560F69-DA7C-4EAD-AC50-17D5AB7AB251}"/>
  <bookViews>
    <workbookView xWindow="-98" yWindow="-98" windowWidth="20715" windowHeight="13276" xr2:uid="{7946E46D-CBE4-4CFD-9CEF-D7AD0A120687}"/>
  </bookViews>
  <sheets>
    <sheet name="BudgetTracking" sheetId="1" r:id="rId1"/>
    <sheet name="Dashboard" sheetId="2" r:id="rId2"/>
  </sheets>
  <externalReferences>
    <externalReference r:id="rId3"/>
  </externalReferences>
  <definedNames>
    <definedName name="_xlchart.v2.0" hidden="1">[1]Sheet1!$A$12:$A$18</definedName>
    <definedName name="_xlchart.v2.1" hidden="1">[1]Sheet1!$B$12:$B$18</definedName>
    <definedName name="_xlchart.v5.2" hidden="1">[1]Sheet1!$A$5:$A$10</definedName>
    <definedName name="_xlchart.v5.3" hidden="1">[1]Sheet1!$B$4</definedName>
    <definedName name="_xlchart.v5.4" hidden="1">[1]Sheet1!$B$5:$B$10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0" i="1"/>
  <c r="B6" i="1"/>
  <c r="B7" i="1"/>
  <c r="B10" i="1"/>
  <c r="B9" i="1"/>
  <c r="B8" i="1"/>
  <c r="B18" i="1"/>
  <c r="B17" i="1"/>
  <c r="B16" i="1"/>
  <c r="B15" i="1"/>
  <c r="B13" i="1" s="1"/>
  <c r="B14" i="1"/>
</calcChain>
</file>

<file path=xl/sharedStrings.xml><?xml version="1.0" encoding="utf-8"?>
<sst xmlns="http://schemas.openxmlformats.org/spreadsheetml/2006/main" count="18" uniqueCount="18">
  <si>
    <t>Income</t>
  </si>
  <si>
    <t>Salary</t>
  </si>
  <si>
    <t>Tax(15%)</t>
  </si>
  <si>
    <t>Super</t>
  </si>
  <si>
    <t>Insurance</t>
  </si>
  <si>
    <t>Bonus</t>
  </si>
  <si>
    <t>Net Income</t>
  </si>
  <si>
    <t>Expenses</t>
  </si>
  <si>
    <t>Net Expenses</t>
  </si>
  <si>
    <t>Rent</t>
  </si>
  <si>
    <t>Car petrol</t>
  </si>
  <si>
    <t>Food</t>
  </si>
  <si>
    <t>Travel</t>
  </si>
  <si>
    <t>Mobile Bills</t>
  </si>
  <si>
    <t>Net Profit</t>
  </si>
  <si>
    <t>%saving</t>
  </si>
  <si>
    <t>%expenses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</si>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</sst>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_ ;_-[$$-409]* \-#,##0\ ;_-[$$-409]* &quot;-&quot;??_ ;_-@_ "/>
    <numFmt numFmtId="165" formatCode="&quot;$&quot;#,##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9" fontId="0" fillId="0" borderId="0" xfId="1" applyFont="1"/>
    <xf numFmtId="165" fontId="3" fillId="0" borderId="4" xfId="0" applyNumberFormat="1" applyFont="1" applyBorder="1"/>
    <xf numFmtId="164" fontId="3" fillId="0" borderId="2" xfId="0" applyNumberFormat="1" applyFont="1" applyBorder="1"/>
    <xf numFmtId="0" fontId="4" fillId="0" borderId="2" xfId="0" applyFont="1" applyBorder="1"/>
    <xf numFmtId="44" fontId="4" fillId="0" borderId="3" xfId="2" applyFont="1" applyBorder="1"/>
    <xf numFmtId="165" fontId="4" fillId="0" borderId="4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44" fontId="1" fillId="0" borderId="3" xfId="2" applyFont="1" applyBorder="1"/>
    <xf numFmtId="165" fontId="1" fillId="0" borderId="4" xfId="2" applyNumberFormat="1" applyFont="1" applyBorder="1"/>
    <xf numFmtId="44" fontId="1" fillId="0" borderId="5" xfId="2" applyFont="1" applyBorder="1"/>
    <xf numFmtId="165" fontId="1" fillId="0" borderId="6" xfId="2" applyNumberFormat="1" applyFont="1" applyBorder="1"/>
    <xf numFmtId="0" fontId="2" fillId="0" borderId="3" xfId="0" applyFont="1" applyBorder="1"/>
    <xf numFmtId="165" fontId="2" fillId="0" borderId="4" xfId="0" applyNumberFormat="1" applyFont="1" applyBorder="1"/>
    <xf numFmtId="0" fontId="2" fillId="0" borderId="5" xfId="0" applyFont="1" applyBorder="1"/>
    <xf numFmtId="165" fontId="2" fillId="0" borderId="6" xfId="0" applyNumberFormat="1" applyFont="1" applyBorder="1"/>
    <xf numFmtId="9" fontId="2" fillId="0" borderId="4" xfId="1" applyFont="1" applyBorder="1"/>
    <xf numFmtId="9" fontId="2" fillId="0" borderId="6" xfId="1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%Saving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3-49EE-A3CB-23528EF6CE70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3-49EE-A3CB-23528EF6CE70}"/>
              </c:ext>
            </c:extLst>
          </c:dPt>
          <c:dLbls>
            <c:dLbl>
              <c:idx val="0"/>
              <c:layout>
                <c:manualLayout>
                  <c:x val="-0.1243436170629398"/>
                  <c:y val="-5.6980082544847141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>
                  <a:outerShdw sx="1000" sy="1000" algn="ctr" rotWithShape="0">
                    <a:srgbClr val="000000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3-49EE-A3CB-23528EF6CE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F3-49EE-A3CB-23528EF6CE7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>
                <a:outerShdw sx="1000" sy="1000" algn="ctr" rotWithShape="0">
                  <a:srgbClr val="000000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BudgetTracking!$A$21:$A$22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BudgetTracking!$B$21:$B$22</c:f>
              <c:numCache>
                <c:formatCode>0%</c:formatCode>
                <c:ptCount val="2"/>
                <c:pt idx="0">
                  <c:v>0.55380281690140842</c:v>
                </c:pt>
                <c:pt idx="1">
                  <c:v>0.44619718309859158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F3-49EE-A3CB-23528EF6CE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_xlchart.v5.4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cs typeface="Calibri" panose="020F0502020204030204" pitchFamily="34" charset="0"/>
            </a:rPr>
            <a:t>Income Breakdown</a:t>
          </a:r>
        </a:p>
      </cx:txPr>
    </cx:title>
    <cx:plotArea>
      <cx:plotAreaRegion>
        <cx:series layoutId="waterfall" uniqueId="{3AB139E3-8D03-4621-8533-0ADD343FE5CB}">
          <cx:tx>
            <cx:txData>
              <cx:f>_xlchart.v5.3</cx:f>
              <cx:v>Column1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4EA72E"/>
              </a:solidFill>
            </cx:spPr>
          </cx:dataPt>
          <cx:dataPt idx="5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cx:txPr>
    </cx:legend>
  </cx:chart>
  <cx:fmtOvrs>
    <cx:fmtOvr idx="2">
      <cx:spPr>
        <a:solidFill>
          <a:schemeClr val="tx1">
            <a:lumMod val="50000"/>
            <a:lumOff val="50000"/>
          </a:schemeClr>
        </a:solidFill>
      </cx:spPr>
    </cx:fmtOvr>
    <cx:fmtOvr idx="1">
      <cx:spPr>
        <a:solidFill>
          <a:srgbClr val="FF0000"/>
        </a:solidFill>
      </cx:spPr>
    </cx:fmtOvr>
    <cx:fmtOvr idx="0">
      <cx:spPr>
        <a:solidFill>
          <a:schemeClr val="accent6"/>
        </a:solidFill>
      </cx:spPr>
    </cx:fmtOvr>
  </cx:fmtOvrs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cs typeface="Calibri" panose="020F0502020204030204" pitchFamily="34" charset="0"/>
            </a:rPr>
            <a:t>Expenses Breakdown</a:t>
          </a:r>
        </a:p>
      </cx:txPr>
    </cx:title>
    <cx:plotArea>
      <cx:plotAreaRegion>
        <cx:plotSurface>
          <cx:spPr>
            <a:noFill/>
          </cx:spPr>
        </cx:plotSurface>
        <cx:series layoutId="funnel" uniqueId="{3E186C42-5889-4472-BF86-873AD6519178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4</xdr:row>
      <xdr:rowOff>9526</xdr:rowOff>
    </xdr:from>
    <xdr:to>
      <xdr:col>8</xdr:col>
      <xdr:colOff>200024</xdr:colOff>
      <xdr:row>18</xdr:row>
      <xdr:rowOff>133351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E7FB205-7311-4CE9-A787-F675CAA7C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8237" y="733426"/>
              <a:ext cx="4243387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342900</xdr:colOff>
      <xdr:row>4</xdr:row>
      <xdr:rowOff>19050</xdr:rowOff>
    </xdr:from>
    <xdr:to>
      <xdr:col>16</xdr:col>
      <xdr:colOff>626269</xdr:colOff>
      <xdr:row>21</xdr:row>
      <xdr:rowOff>52388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1FCE5ED-2B55-461E-B144-8F33365FF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0" y="742950"/>
              <a:ext cx="4817269" cy="3109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95250</xdr:colOff>
      <xdr:row>23</xdr:row>
      <xdr:rowOff>0</xdr:rowOff>
    </xdr:from>
    <xdr:to>
      <xdr:col>10</xdr:col>
      <xdr:colOff>635794</xdr:colOff>
      <xdr:row>35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3E8A00-0F88-491B-B7A6-1894E9EF4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8c5ccc29cd674d8/Book%202%20-%20Copy.xlsx" TargetMode="External"/><Relationship Id="rId1" Type="http://schemas.openxmlformats.org/officeDocument/2006/relationships/externalLinkPath" Target="/78c5ccc29cd674d8/Book%202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>
        <row r="4">
          <cell r="B4" t="str">
            <v>Column1</v>
          </cell>
        </row>
        <row r="5">
          <cell r="A5" t="str">
            <v>Salary</v>
          </cell>
          <cell r="B5">
            <v>100000</v>
          </cell>
        </row>
        <row r="6">
          <cell r="A6" t="str">
            <v>Tax(15%)</v>
          </cell>
          <cell r="B6">
            <v>-15000</v>
          </cell>
        </row>
        <row r="7">
          <cell r="A7" t="str">
            <v>Super</v>
          </cell>
          <cell r="B7">
            <v>-11000</v>
          </cell>
        </row>
        <row r="8">
          <cell r="A8" t="str">
            <v>Insurance</v>
          </cell>
          <cell r="B8">
            <v>-8000</v>
          </cell>
        </row>
        <row r="9">
          <cell r="A9" t="str">
            <v>Bonus</v>
          </cell>
          <cell r="B9">
            <v>5000</v>
          </cell>
        </row>
        <row r="10">
          <cell r="A10" t="str">
            <v>Net Income</v>
          </cell>
          <cell r="B10">
            <v>71000</v>
          </cell>
        </row>
        <row r="12">
          <cell r="A12" t="str">
            <v>Expenses</v>
          </cell>
          <cell r="B12"/>
        </row>
        <row r="13">
          <cell r="A13" t="str">
            <v>Net Expenses</v>
          </cell>
          <cell r="B13">
            <v>31680</v>
          </cell>
        </row>
        <row r="14">
          <cell r="A14" t="str">
            <v>Rent</v>
          </cell>
          <cell r="B14">
            <v>12000</v>
          </cell>
        </row>
        <row r="15">
          <cell r="A15" t="str">
            <v>Car petrol</v>
          </cell>
          <cell r="B15">
            <v>7200</v>
          </cell>
        </row>
        <row r="16">
          <cell r="A16" t="str">
            <v>Food</v>
          </cell>
          <cell r="B16">
            <v>4800</v>
          </cell>
        </row>
        <row r="17">
          <cell r="A17" t="str">
            <v>Travel</v>
          </cell>
          <cell r="B17">
            <v>4800</v>
          </cell>
        </row>
        <row r="18">
          <cell r="A18" t="str">
            <v>Mobile Bills</v>
          </cell>
          <cell r="B18">
            <v>2880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04A8-6A53-4172-BB18-951CF880D2F3}">
  <dimension ref="A2:I24"/>
  <sheetViews>
    <sheetView tabSelected="1" workbookViewId="0">
      <selection activeCell="E20" sqref="E20"/>
    </sheetView>
  </sheetViews>
  <sheetFormatPr defaultRowHeight="14.25" x14ac:dyDescent="0.45"/>
  <cols>
    <col min="1" max="1" width="16.46484375" customWidth="1"/>
    <col min="2" max="2" width="13.1328125" customWidth="1"/>
    <col min="3" max="3" width="21.46484375" customWidth="1"/>
  </cols>
  <sheetData>
    <row r="2" spans="1:9" ht="26.65" x14ac:dyDescent="0.85">
      <c r="A2" s="13" t="s">
        <v>17</v>
      </c>
      <c r="C2" s="12"/>
      <c r="D2" s="12"/>
      <c r="E2" s="12"/>
      <c r="F2" s="11"/>
      <c r="G2" s="11"/>
      <c r="H2" s="11"/>
      <c r="I2" s="11"/>
    </row>
    <row r="3" spans="1:9" ht="16.149999999999999" thickBot="1" x14ac:dyDescent="0.55000000000000004">
      <c r="A3" s="1"/>
      <c r="B3" s="1"/>
      <c r="C3" s="1"/>
    </row>
    <row r="4" spans="1:9" ht="15.75" x14ac:dyDescent="0.5">
      <c r="A4" s="2" t="s">
        <v>0</v>
      </c>
      <c r="B4" s="8"/>
    </row>
    <row r="5" spans="1:9" x14ac:dyDescent="0.45">
      <c r="A5" s="9" t="s">
        <v>1</v>
      </c>
      <c r="B5" s="10">
        <v>100000</v>
      </c>
    </row>
    <row r="6" spans="1:9" x14ac:dyDescent="0.45">
      <c r="A6" s="14" t="s">
        <v>2</v>
      </c>
      <c r="B6" s="15">
        <f>-15%*B5</f>
        <v>-15000</v>
      </c>
    </row>
    <row r="7" spans="1:9" x14ac:dyDescent="0.45">
      <c r="A7" s="14" t="s">
        <v>3</v>
      </c>
      <c r="B7" s="15">
        <f>-11%*B5</f>
        <v>-11000</v>
      </c>
    </row>
    <row r="8" spans="1:9" x14ac:dyDescent="0.45">
      <c r="A8" s="14" t="s">
        <v>4</v>
      </c>
      <c r="B8" s="15">
        <f>-8%*B5</f>
        <v>-8000</v>
      </c>
    </row>
    <row r="9" spans="1:9" x14ac:dyDescent="0.45">
      <c r="A9" s="14" t="s">
        <v>5</v>
      </c>
      <c r="B9" s="15">
        <f>5%*B5</f>
        <v>5000</v>
      </c>
    </row>
    <row r="10" spans="1:9" ht="14.65" thickBot="1" x14ac:dyDescent="0.5">
      <c r="A10" s="16" t="s">
        <v>6</v>
      </c>
      <c r="B10" s="17">
        <f>SUM(B5:B9)</f>
        <v>71000</v>
      </c>
    </row>
    <row r="11" spans="1:9" ht="16.149999999999999" thickBot="1" x14ac:dyDescent="0.55000000000000004">
      <c r="A11" s="1"/>
      <c r="B11" s="1"/>
      <c r="C11" s="1"/>
    </row>
    <row r="12" spans="1:9" ht="15.75" x14ac:dyDescent="0.5">
      <c r="A12" s="2" t="s">
        <v>7</v>
      </c>
      <c r="B12" s="3"/>
      <c r="C12" s="1"/>
    </row>
    <row r="13" spans="1:9" ht="15.75" x14ac:dyDescent="0.5">
      <c r="A13" s="4" t="s">
        <v>8</v>
      </c>
      <c r="B13" s="6">
        <f>SUM(B14:B18)</f>
        <v>31680</v>
      </c>
      <c r="C13" s="1"/>
    </row>
    <row r="14" spans="1:9" ht="15.75" x14ac:dyDescent="0.5">
      <c r="A14" s="18" t="s">
        <v>9</v>
      </c>
      <c r="B14" s="19">
        <f>(250*4)*12</f>
        <v>12000</v>
      </c>
      <c r="C14" s="1"/>
    </row>
    <row r="15" spans="1:9" ht="15.75" x14ac:dyDescent="0.5">
      <c r="A15" s="18" t="s">
        <v>10</v>
      </c>
      <c r="B15" s="19">
        <f>(150*4)*12</f>
        <v>7200</v>
      </c>
      <c r="C15" s="1"/>
    </row>
    <row r="16" spans="1:9" ht="15.75" x14ac:dyDescent="0.5">
      <c r="A16" s="18" t="s">
        <v>11</v>
      </c>
      <c r="B16" s="19">
        <f>(100*4)*12</f>
        <v>4800</v>
      </c>
      <c r="C16" s="1"/>
    </row>
    <row r="17" spans="1:3" ht="15.75" x14ac:dyDescent="0.5">
      <c r="A17" s="18" t="s">
        <v>12</v>
      </c>
      <c r="B17" s="19">
        <f>(100*4)*12</f>
        <v>4800</v>
      </c>
      <c r="C17" s="1"/>
    </row>
    <row r="18" spans="1:3" ht="16.149999999999999" thickBot="1" x14ac:dyDescent="0.55000000000000004">
      <c r="A18" s="20" t="s">
        <v>13</v>
      </c>
      <c r="B18" s="21">
        <f>(60*4)*12</f>
        <v>2880</v>
      </c>
      <c r="C18" s="1"/>
    </row>
    <row r="19" spans="1:3" ht="16.149999999999999" thickBot="1" x14ac:dyDescent="0.55000000000000004">
      <c r="A19" s="1"/>
      <c r="B19" s="1"/>
      <c r="C19" s="1"/>
    </row>
    <row r="20" spans="1:3" ht="15.75" x14ac:dyDescent="0.5">
      <c r="A20" s="2" t="s">
        <v>14</v>
      </c>
      <c r="B20" s="7">
        <f>B10-B13</f>
        <v>39320</v>
      </c>
      <c r="C20" s="1"/>
    </row>
    <row r="21" spans="1:3" ht="15.75" x14ac:dyDescent="0.5">
      <c r="A21" s="18" t="s">
        <v>15</v>
      </c>
      <c r="B21" s="22">
        <f>B20/B10</f>
        <v>0.55380281690140842</v>
      </c>
      <c r="C21" s="1"/>
    </row>
    <row r="22" spans="1:3" ht="16.149999999999999" thickBot="1" x14ac:dyDescent="0.55000000000000004">
      <c r="A22" s="20" t="s">
        <v>16</v>
      </c>
      <c r="B22" s="23">
        <f>B13/B10</f>
        <v>0.44619718309859158</v>
      </c>
      <c r="C22" s="1"/>
    </row>
    <row r="23" spans="1:3" ht="15.75" x14ac:dyDescent="0.5">
      <c r="A23" s="1"/>
      <c r="B23" s="1"/>
      <c r="C23" s="1"/>
    </row>
    <row r="24" spans="1:3" x14ac:dyDescent="0.45">
      <c r="C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8543-22C3-4E5F-A228-4D62665B4403}">
  <dimension ref="A1"/>
  <sheetViews>
    <sheetView showGridLines="0" workbookViewId="0">
      <selection activeCell="N42" sqref="N42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BudgetTracking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 Singh</dc:creator>
  <cp:lastModifiedBy>Sunita Singh</cp:lastModifiedBy>
  <dcterms:created xsi:type="dcterms:W3CDTF">2025-06-11T06:58:40Z</dcterms:created>
  <dcterms:modified xsi:type="dcterms:W3CDTF">2025-06-13T11:08:35Z</dcterms:modified>
</cp:coreProperties>
</file>