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C14" i="1" s="1"/>
  <c r="F14" i="1" s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C22" i="1" s="1"/>
  <c r="F22" i="1" s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D31" i="1" s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I7" i="1" s="1"/>
  <c r="E30" i="1"/>
  <c r="E22" i="1"/>
  <c r="E14" i="1"/>
  <c r="C3" i="1"/>
  <c r="Z4" i="1" l="1"/>
  <c r="Z20" i="1"/>
  <c r="Z28" i="1"/>
  <c r="Z37" i="1"/>
  <c r="Z6" i="1"/>
  <c r="Z14" i="1"/>
  <c r="Z22" i="1"/>
  <c r="Z30" i="1"/>
  <c r="Z8" i="1"/>
  <c r="Z24" i="1"/>
  <c r="Z5" i="1"/>
  <c r="Z16" i="1"/>
  <c r="AB12" i="1"/>
  <c r="AB2" i="1"/>
  <c r="AB10" i="1"/>
  <c r="AB21" i="1"/>
  <c r="AB29" i="1"/>
  <c r="AB19" i="1"/>
  <c r="AB36" i="1"/>
  <c r="AB11" i="1"/>
  <c r="AB27" i="1"/>
  <c r="AB13" i="1"/>
  <c r="AB35" i="1"/>
  <c r="AB3" i="1"/>
  <c r="R26" i="1"/>
  <c r="S26" i="1"/>
  <c r="L26" i="1"/>
  <c r="Z26" i="1" s="1"/>
  <c r="N26" i="1"/>
  <c r="J26" i="1"/>
  <c r="K26" i="1"/>
  <c r="M26" i="1"/>
  <c r="F17" i="1"/>
  <c r="L17" i="1" s="1"/>
  <c r="I17" i="1"/>
  <c r="H22" i="1"/>
  <c r="P22" i="1"/>
  <c r="Q22" i="1"/>
  <c r="H6" i="1"/>
  <c r="P6" i="1"/>
  <c r="V6" i="1" s="1"/>
  <c r="Q6" i="1"/>
  <c r="F25" i="1"/>
  <c r="L25" i="1" s="1"/>
  <c r="I25" i="1"/>
  <c r="F36" i="1"/>
  <c r="M36" i="1" s="1"/>
  <c r="I36" i="1"/>
  <c r="H4" i="1"/>
  <c r="Q4" i="1"/>
  <c r="U4" i="1" s="1"/>
  <c r="P4" i="1"/>
  <c r="V4" i="1" s="1"/>
  <c r="H14" i="1"/>
  <c r="P14" i="1"/>
  <c r="V14" i="1" s="1"/>
  <c r="Q14" i="1"/>
  <c r="H20" i="1"/>
  <c r="Q20" i="1"/>
  <c r="AC20" i="1" s="1"/>
  <c r="AD20" i="1" s="1"/>
  <c r="P20" i="1"/>
  <c r="V20" i="1" s="1"/>
  <c r="F32" i="1"/>
  <c r="I32" i="1"/>
  <c r="F9" i="1"/>
  <c r="R9" i="1" s="1"/>
  <c r="I9" i="1"/>
  <c r="F7" i="1"/>
  <c r="K7" i="1" s="1"/>
  <c r="F18" i="1"/>
  <c r="J18" i="1" s="1"/>
  <c r="I18" i="1"/>
  <c r="H28" i="1"/>
  <c r="Q28" i="1"/>
  <c r="P28" i="1"/>
  <c r="V28" i="1" s="1"/>
  <c r="F2" i="1"/>
  <c r="M2" i="1" s="1"/>
  <c r="I2" i="1"/>
  <c r="H17" i="1"/>
  <c r="P17" i="1"/>
  <c r="Q17" i="1"/>
  <c r="AB17" i="1" s="1"/>
  <c r="H26" i="1"/>
  <c r="Q26" i="1"/>
  <c r="P26" i="1"/>
  <c r="F21" i="1"/>
  <c r="L21" i="1" s="1"/>
  <c r="I21" i="1"/>
  <c r="H30" i="1"/>
  <c r="P30" i="1"/>
  <c r="V30" i="1" s="1"/>
  <c r="Q30" i="1"/>
  <c r="AB30" i="1" s="1"/>
  <c r="F33" i="1"/>
  <c r="O33" i="1" s="1"/>
  <c r="I33" i="1"/>
  <c r="F13" i="1"/>
  <c r="O13" i="1" s="1"/>
  <c r="I13" i="1"/>
  <c r="H15" i="1"/>
  <c r="P15" i="1"/>
  <c r="Q15" i="1"/>
  <c r="AB15" i="1" s="1"/>
  <c r="H16" i="1"/>
  <c r="P16" i="1"/>
  <c r="V16" i="1" s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AC12" i="1" s="1"/>
  <c r="AD12" i="1" s="1"/>
  <c r="I12" i="1"/>
  <c r="H5" i="1"/>
  <c r="P5" i="1"/>
  <c r="Q5" i="1"/>
  <c r="AB5" i="1" s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AB9" i="1" s="1"/>
  <c r="H18" i="1"/>
  <c r="Q18" i="1"/>
  <c r="P18" i="1"/>
  <c r="H34" i="1"/>
  <c r="Q34" i="1"/>
  <c r="P34" i="1"/>
  <c r="H37" i="1"/>
  <c r="Q37" i="1"/>
  <c r="P37" i="1"/>
  <c r="V37" i="1" s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AC4" i="1"/>
  <c r="AD4" i="1" s="1"/>
  <c r="V5" i="1"/>
  <c r="V22" i="1"/>
  <c r="J21" i="1"/>
  <c r="L10" i="1"/>
  <c r="Z10" i="1" s="1"/>
  <c r="S10" i="1"/>
  <c r="M10" i="1"/>
  <c r="N10" i="1"/>
  <c r="S27" i="1"/>
  <c r="M27" i="1"/>
  <c r="R27" i="1"/>
  <c r="L27" i="1"/>
  <c r="AA12" i="1" s="1"/>
  <c r="N36" i="1"/>
  <c r="J36" i="1"/>
  <c r="L18" i="1"/>
  <c r="N18" i="1"/>
  <c r="R18" i="1"/>
  <c r="O23" i="1"/>
  <c r="O31" i="1"/>
  <c r="R31" i="1"/>
  <c r="L31" i="1"/>
  <c r="Z31" i="1" s="1"/>
  <c r="K11" i="1"/>
  <c r="N11" i="1"/>
  <c r="J11" i="1"/>
  <c r="N3" i="1"/>
  <c r="K17" i="1" l="1"/>
  <c r="L34" i="1"/>
  <c r="S33" i="1"/>
  <c r="J17" i="1"/>
  <c r="N25" i="1"/>
  <c r="O17" i="1"/>
  <c r="X17" i="1" s="1"/>
  <c r="J15" i="1"/>
  <c r="R25" i="1"/>
  <c r="Z27" i="1"/>
  <c r="AB22" i="1"/>
  <c r="AB14" i="1"/>
  <c r="AB37" i="1"/>
  <c r="L33" i="1"/>
  <c r="Z33" i="1" s="1"/>
  <c r="K18" i="1"/>
  <c r="O11" i="1"/>
  <c r="O36" i="1"/>
  <c r="K36" i="1"/>
  <c r="N27" i="1"/>
  <c r="S36" i="1"/>
  <c r="AB25" i="1"/>
  <c r="J33" i="1"/>
  <c r="J23" i="1"/>
  <c r="R33" i="1"/>
  <c r="AC33" i="1" s="1"/>
  <c r="AD33" i="1" s="1"/>
  <c r="N23" i="1"/>
  <c r="K25" i="1"/>
  <c r="K33" i="1"/>
  <c r="K31" i="1"/>
  <c r="K23" i="1"/>
  <c r="S18" i="1"/>
  <c r="O25" i="1"/>
  <c r="Z25" i="1" s="1"/>
  <c r="R17" i="1"/>
  <c r="AC17" i="1" s="1"/>
  <c r="AD17" i="1" s="1"/>
  <c r="M33" i="1"/>
  <c r="V26" i="1"/>
  <c r="N33" i="1"/>
  <c r="M18" i="1"/>
  <c r="R10" i="1"/>
  <c r="AC10" i="1" s="1"/>
  <c r="AD10" i="1" s="1"/>
  <c r="S11" i="1"/>
  <c r="O18" i="1"/>
  <c r="Z18" i="1" s="1"/>
  <c r="N17" i="1"/>
  <c r="U20" i="1"/>
  <c r="W20" i="1" s="1"/>
  <c r="R35" i="1"/>
  <c r="S31" i="1"/>
  <c r="M23" i="1"/>
  <c r="R29" i="1"/>
  <c r="AC29" i="1" s="1"/>
  <c r="AD29" i="1" s="1"/>
  <c r="J25" i="1"/>
  <c r="M7" i="1"/>
  <c r="AB31" i="1"/>
  <c r="AB7" i="1"/>
  <c r="X27" i="1"/>
  <c r="X10" i="1"/>
  <c r="X26" i="1"/>
  <c r="X28" i="1"/>
  <c r="X20" i="1"/>
  <c r="X37" i="1"/>
  <c r="X4" i="1"/>
  <c r="X30" i="1"/>
  <c r="X5" i="1"/>
  <c r="X14" i="1"/>
  <c r="X22" i="1"/>
  <c r="X31" i="1"/>
  <c r="X6" i="1"/>
  <c r="X8" i="1"/>
  <c r="X16" i="1"/>
  <c r="X24" i="1"/>
  <c r="AB18" i="1"/>
  <c r="AB23" i="1"/>
  <c r="AB33" i="1"/>
  <c r="AB16" i="1"/>
  <c r="AB26" i="1"/>
  <c r="AB28" i="1"/>
  <c r="AB4" i="1"/>
  <c r="AB6" i="1"/>
  <c r="AA13" i="1"/>
  <c r="L2" i="1"/>
  <c r="N15" i="1"/>
  <c r="K21" i="1"/>
  <c r="AA11" i="1"/>
  <c r="M21" i="1"/>
  <c r="AA2" i="1"/>
  <c r="K2" i="1"/>
  <c r="O12" i="1"/>
  <c r="R15" i="1"/>
  <c r="AC15" i="1" s="1"/>
  <c r="AD15" i="1" s="1"/>
  <c r="J12" i="1"/>
  <c r="AB20" i="1"/>
  <c r="O2" i="1"/>
  <c r="N35" i="1"/>
  <c r="K35" i="1"/>
  <c r="J2" i="1"/>
  <c r="N12" i="1"/>
  <c r="O35" i="1"/>
  <c r="S12" i="1"/>
  <c r="S2" i="1"/>
  <c r="K15" i="1"/>
  <c r="S35" i="1"/>
  <c r="O15" i="1"/>
  <c r="U15" i="1" s="1"/>
  <c r="N21" i="1"/>
  <c r="AB32" i="1"/>
  <c r="AB34" i="1"/>
  <c r="AB24" i="1"/>
  <c r="AB8" i="1"/>
  <c r="AA3" i="1"/>
  <c r="AA31" i="1"/>
  <c r="AA7" i="1"/>
  <c r="AA18" i="1"/>
  <c r="AA23" i="1"/>
  <c r="AA33" i="1"/>
  <c r="AC16" i="1"/>
  <c r="AD16" i="1" s="1"/>
  <c r="AA16" i="1"/>
  <c r="U26" i="1"/>
  <c r="AA26" i="1"/>
  <c r="U28" i="1"/>
  <c r="W28" i="1" s="1"/>
  <c r="AA28" i="1"/>
  <c r="AC6" i="1"/>
  <c r="AD6" i="1" s="1"/>
  <c r="AA6" i="1"/>
  <c r="J29" i="1"/>
  <c r="AA4" i="1"/>
  <c r="AA35" i="1"/>
  <c r="AA10" i="1"/>
  <c r="AC30" i="1"/>
  <c r="AD30" i="1" s="1"/>
  <c r="AA30" i="1"/>
  <c r="M29" i="1"/>
  <c r="AA15" i="1"/>
  <c r="AA20" i="1"/>
  <c r="AA27" i="1"/>
  <c r="AA29" i="1"/>
  <c r="R19" i="1"/>
  <c r="AC19" i="1" s="1"/>
  <c r="AD19" i="1" s="1"/>
  <c r="O29" i="1"/>
  <c r="U30" i="1"/>
  <c r="W30" i="1" s="1"/>
  <c r="AA36" i="1"/>
  <c r="AA9" i="1"/>
  <c r="K9" i="1"/>
  <c r="J19" i="1"/>
  <c r="AA32" i="1"/>
  <c r="AA34" i="1"/>
  <c r="AC24" i="1"/>
  <c r="AD24" i="1" s="1"/>
  <c r="AA24" i="1"/>
  <c r="U8" i="1"/>
  <c r="W8" i="1" s="1"/>
  <c r="AA8" i="1"/>
  <c r="AC14" i="1"/>
  <c r="AD14" i="1" s="1"/>
  <c r="AA14" i="1"/>
  <c r="AA19" i="1"/>
  <c r="AA21" i="1"/>
  <c r="AC37" i="1"/>
  <c r="AD37" i="1" s="1"/>
  <c r="AA37" i="1"/>
  <c r="U5" i="1"/>
  <c r="W5" i="1" s="1"/>
  <c r="AA5" i="1"/>
  <c r="AA17" i="1"/>
  <c r="U22" i="1"/>
  <c r="W22" i="1" s="1"/>
  <c r="AA22" i="1"/>
  <c r="N19" i="1"/>
  <c r="AC5" i="1"/>
  <c r="AD5" i="1" s="1"/>
  <c r="AA25" i="1"/>
  <c r="J35" i="1"/>
  <c r="N2" i="1"/>
  <c r="L11" i="1"/>
  <c r="V11" i="1" s="1"/>
  <c r="M31" i="1"/>
  <c r="S23" i="1"/>
  <c r="M15" i="1"/>
  <c r="L36" i="1"/>
  <c r="R34" i="1"/>
  <c r="AC34" i="1" s="1"/>
  <c r="AD34" i="1" s="1"/>
  <c r="J27" i="1"/>
  <c r="M25" i="1"/>
  <c r="M17" i="1"/>
  <c r="J10" i="1"/>
  <c r="R21" i="1"/>
  <c r="AC21" i="1" s="1"/>
  <c r="AD21" i="1" s="1"/>
  <c r="M12" i="1"/>
  <c r="AC26" i="1"/>
  <c r="AD26" i="1" s="1"/>
  <c r="L35" i="1"/>
  <c r="R2" i="1"/>
  <c r="AC2" i="1" s="1"/>
  <c r="AD2" i="1" s="1"/>
  <c r="R3" i="1"/>
  <c r="R11" i="1"/>
  <c r="AC11" i="1" s="1"/>
  <c r="AD11" i="1" s="1"/>
  <c r="J31" i="1"/>
  <c r="L23" i="1"/>
  <c r="S15" i="1"/>
  <c r="R36" i="1"/>
  <c r="AC36" i="1" s="1"/>
  <c r="AD36" i="1" s="1"/>
  <c r="L29" i="1"/>
  <c r="Z29" i="1" s="1"/>
  <c r="K27" i="1"/>
  <c r="S25" i="1"/>
  <c r="S17" i="1"/>
  <c r="K10" i="1"/>
  <c r="S21" i="1"/>
  <c r="K12" i="1"/>
  <c r="M19" i="1"/>
  <c r="K29" i="1"/>
  <c r="O21" i="1"/>
  <c r="U21" i="1" s="1"/>
  <c r="L12" i="1"/>
  <c r="AC22" i="1"/>
  <c r="AD22" i="1" s="1"/>
  <c r="L19" i="1"/>
  <c r="K19" i="1"/>
  <c r="S29" i="1"/>
  <c r="S13" i="1"/>
  <c r="O19" i="1"/>
  <c r="U37" i="1"/>
  <c r="W37" i="1" s="1"/>
  <c r="O7" i="1"/>
  <c r="S7" i="1"/>
  <c r="AC8" i="1"/>
  <c r="AD8" i="1" s="1"/>
  <c r="J7" i="1"/>
  <c r="AC31" i="1"/>
  <c r="AD31" i="1" s="1"/>
  <c r="L7" i="1"/>
  <c r="N7" i="1"/>
  <c r="R7" i="1"/>
  <c r="AC7" i="1" s="1"/>
  <c r="AD7" i="1" s="1"/>
  <c r="U24" i="1"/>
  <c r="W24" i="1" s="1"/>
  <c r="U14" i="1"/>
  <c r="W14" i="1" s="1"/>
  <c r="M9" i="1"/>
  <c r="O9" i="1"/>
  <c r="K3" i="1"/>
  <c r="K34" i="1"/>
  <c r="L13" i="1"/>
  <c r="X13" i="1" s="1"/>
  <c r="U6" i="1"/>
  <c r="W6" i="1" s="1"/>
  <c r="AC28" i="1"/>
  <c r="AD28" i="1" s="1"/>
  <c r="J32" i="1"/>
  <c r="N32" i="1"/>
  <c r="K32" i="1"/>
  <c r="O32" i="1"/>
  <c r="R32" i="1"/>
  <c r="AC32" i="1" s="1"/>
  <c r="AD32" i="1" s="1"/>
  <c r="L32" i="1"/>
  <c r="M32" i="1"/>
  <c r="S32" i="1"/>
  <c r="S9" i="1"/>
  <c r="M3" i="1"/>
  <c r="M34" i="1"/>
  <c r="N13" i="1"/>
  <c r="O34" i="1"/>
  <c r="X34" i="1" s="1"/>
  <c r="R13" i="1"/>
  <c r="AC13" i="1" s="1"/>
  <c r="AD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AC27" i="1"/>
  <c r="AD27" i="1" s="1"/>
  <c r="AC23" i="1"/>
  <c r="AD23" i="1" s="1"/>
  <c r="AC35" i="1"/>
  <c r="AD35" i="1" s="1"/>
  <c r="AC3" i="1"/>
  <c r="AD3" i="1" s="1"/>
  <c r="AC18" i="1"/>
  <c r="AD18" i="1" s="1"/>
  <c r="AC25" i="1"/>
  <c r="AD25" i="1" s="1"/>
  <c r="AC9" i="1"/>
  <c r="AD9" i="1" s="1"/>
  <c r="W4" i="1"/>
  <c r="V25" i="1"/>
  <c r="U25" i="1"/>
  <c r="U31" i="1"/>
  <c r="V31" i="1"/>
  <c r="V10" i="1"/>
  <c r="U10" i="1"/>
  <c r="V27" i="1"/>
  <c r="U27" i="1"/>
  <c r="V17" i="1"/>
  <c r="U17" i="1"/>
  <c r="X25" i="1" l="1"/>
  <c r="X18" i="1"/>
  <c r="Z17" i="1"/>
  <c r="V21" i="1"/>
  <c r="U18" i="1"/>
  <c r="W18" i="1" s="1"/>
  <c r="V18" i="1"/>
  <c r="U11" i="1"/>
  <c r="W11" i="1" s="1"/>
  <c r="X9" i="1"/>
  <c r="V2" i="1"/>
  <c r="U33" i="1"/>
  <c r="X11" i="1"/>
  <c r="Z11" i="1"/>
  <c r="X21" i="1"/>
  <c r="Z34" i="1"/>
  <c r="V23" i="1"/>
  <c r="Z23" i="1"/>
  <c r="V33" i="1"/>
  <c r="V12" i="1"/>
  <c r="Z12" i="1"/>
  <c r="Z2" i="1"/>
  <c r="X23" i="1"/>
  <c r="Z15" i="1"/>
  <c r="V19" i="1"/>
  <c r="W19" i="1" s="1"/>
  <c r="Z19" i="1"/>
  <c r="Z9" i="1"/>
  <c r="W26" i="1"/>
  <c r="X32" i="1"/>
  <c r="Z32" i="1"/>
  <c r="V13" i="1"/>
  <c r="Z13" i="1"/>
  <c r="X35" i="1"/>
  <c r="Z35" i="1"/>
  <c r="Y15" i="1"/>
  <c r="Z7" i="1"/>
  <c r="U36" i="1"/>
  <c r="Z36" i="1"/>
  <c r="U29" i="1"/>
  <c r="V3" i="1"/>
  <c r="Z3" i="1"/>
  <c r="X33" i="1"/>
  <c r="X3" i="1"/>
  <c r="Z21" i="1"/>
  <c r="X15" i="1"/>
  <c r="X19" i="1"/>
  <c r="X36" i="1"/>
  <c r="V29" i="1"/>
  <c r="V7" i="1"/>
  <c r="U2" i="1"/>
  <c r="W2" i="1" s="1"/>
  <c r="X29" i="1"/>
  <c r="X7" i="1"/>
  <c r="U19" i="1"/>
  <c r="V15" i="1"/>
  <c r="U34" i="1"/>
  <c r="V36" i="1"/>
  <c r="U7" i="1"/>
  <c r="W7" i="1" s="1"/>
  <c r="V34" i="1"/>
  <c r="W34" i="1" s="1"/>
  <c r="V35" i="1"/>
  <c r="X2" i="1"/>
  <c r="X12" i="1"/>
  <c r="Y7" i="1"/>
  <c r="Y11" i="1"/>
  <c r="Y6" i="1"/>
  <c r="Y26" i="1"/>
  <c r="W21" i="1"/>
  <c r="Y37" i="1"/>
  <c r="Y23" i="1"/>
  <c r="U23" i="1"/>
  <c r="Y22" i="1"/>
  <c r="Y8" i="1"/>
  <c r="Y32" i="1"/>
  <c r="Y18" i="1"/>
  <c r="Y30" i="1"/>
  <c r="U9" i="1"/>
  <c r="Y16" i="1"/>
  <c r="Y17" i="1"/>
  <c r="Y24" i="1"/>
  <c r="Y20" i="1"/>
  <c r="Y28" i="1"/>
  <c r="Y13" i="1"/>
  <c r="Y3" i="1"/>
  <c r="Y27" i="1"/>
  <c r="Y12" i="1"/>
  <c r="Y29" i="1"/>
  <c r="Y21" i="1"/>
  <c r="Y19" i="1"/>
  <c r="Y36" i="1"/>
  <c r="Y2" i="1"/>
  <c r="Y10" i="1"/>
  <c r="Y35" i="1"/>
  <c r="Y25" i="1"/>
  <c r="Y5" i="1"/>
  <c r="Y9" i="1"/>
  <c r="Y14" i="1"/>
  <c r="Y34" i="1"/>
  <c r="Y4" i="1"/>
  <c r="Y33" i="1"/>
  <c r="Y31" i="1"/>
  <c r="U35" i="1"/>
  <c r="U12" i="1"/>
  <c r="W12" i="1" s="1"/>
  <c r="U3" i="1"/>
  <c r="V32" i="1"/>
  <c r="U32" i="1"/>
  <c r="U13" i="1"/>
  <c r="W13" i="1" s="1"/>
  <c r="V9" i="1"/>
  <c r="W27" i="1"/>
  <c r="W10" i="1"/>
  <c r="W25" i="1"/>
  <c r="W31" i="1"/>
  <c r="W36" i="1"/>
  <c r="W15" i="1"/>
  <c r="W17" i="1"/>
  <c r="W29" i="1" l="1"/>
  <c r="W33" i="1"/>
  <c r="W23" i="1"/>
  <c r="W3" i="1"/>
  <c r="W35" i="1"/>
  <c r="W9" i="1"/>
  <c r="W32" i="1"/>
</calcChain>
</file>

<file path=xl/sharedStrings.xml><?xml version="1.0" encoding="utf-8"?>
<sst xmlns="http://schemas.openxmlformats.org/spreadsheetml/2006/main" count="33" uniqueCount="33">
  <si>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</si>
  <si>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</si>
  <si>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</si>
  <si>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</si>
  <si>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</si>
  <si>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</si>
  <si>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</si>
  <si>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</si>
  <si>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</si>
  <si>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</si>
  <si>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</si>
  <si>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</si>
  <si>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</si>
  <si>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</si>
  <si>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</si>
  <si>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</si>
  <si>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</si>
  <si>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</si>
  <si>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</si>
  <si>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</si>
  <si>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</si>
  <si>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</si>
  <si>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</si>
  <si>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</si>
  <si>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</si>
  <si>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</si>
  <si>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</si>
  <si>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</si>
  <si>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</si>
  <si>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</si>
  <si>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for Vanilla to Kill</t>
  </si>
  <si>
    <t>Time for StatMax to Kill</t>
  </si>
  <si>
    <t>Time for AbsMax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</si>
</sst>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8">
  <autoFilter ref="A1:F37"/>
  <tableColumns count="6">
    <tableColumn id="1" name="Stat Level" dataDxfId="27"/>
    <tableColumn id="2" name="0-1 Value" dataDxfId="26">
      <calculatedColumnFormula>0 + ((1 - 0) * ((Table1[[#This Row],[Stat Level]] - 1) / (36 - 1)))</calculatedColumnFormula>
    </tableColumn>
    <tableColumn id="3" name="Smooth Stop" dataDxfId="25">
      <calculatedColumnFormula>1-((1-B2)^2)</calculatedColumnFormula>
    </tableColumn>
    <tableColumn id="4" name="Smooth Start" dataDxfId="24">
      <calculatedColumnFormula>B2^2</calculatedColumnFormula>
    </tableColumn>
    <tableColumn id="5" name="Smooth Step" dataDxfId="23">
      <calculatedColumnFormula>B2*B2*(3 - 2*B2)</calculatedColumnFormula>
    </tableColumn>
    <tableColumn id="6" name="Selected Blend" dataDxfId="22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21">
  <autoFilter ref="H1:S37"/>
  <tableColumns count="12">
    <tableColumn id="1" name="Top Speed" dataDxfId="20">
      <calculatedColumnFormula>H$39 + ((H$40 - H$39) * ((Table1[[#This Row],[Smooth Step]]) / (1)))</calculatedColumnFormula>
    </tableColumn>
    <tableColumn id="2" name="Acceleration" dataDxfId="19">
      <calculatedColumnFormula>I$39 + ((I$40 - I$39) * ((Table1[[#This Row],[Smooth Stop]]) / (1)))</calculatedColumnFormula>
    </tableColumn>
    <tableColumn id="3" name="Handling" dataDxfId="18">
      <calculatedColumnFormula>J$39 + ((J$40 - J$39) * ((Table1[[#This Row],[Selected Blend]]) / (1)))</calculatedColumnFormula>
    </tableColumn>
    <tableColumn id="4" name="Braking" dataDxfId="17">
      <calculatedColumnFormula>K$39 + ((K$40 - K$39) * ((Table1[[#This Row],[Selected Blend]]) / (1)))</calculatedColumnFormula>
    </tableColumn>
    <tableColumn id="5" name="Damage" dataDxfId="16">
      <calculatedColumnFormula>L$39 + ((L$40 - L$39) * ((Table1[[#This Row],[Selected Blend]]) / (1)))</calculatedColumnFormula>
    </tableColumn>
    <tableColumn id="6" name="Shield Disruption" dataDxfId="15">
      <calculatedColumnFormula>M$39 + ((M$40 - M$39) * ((Table1[[#This Row],[Selected Blend]]) / (1)))</calculatedColumnFormula>
    </tableColumn>
    <tableColumn id="7" name="Shot Homing" dataDxfId="14">
      <calculatedColumnFormula>N$39 + ((N$40 - N$39) * ((Table1[[#This Row],[Selected Blend]]) / (1)))</calculatedColumnFormula>
    </tableColumn>
    <tableColumn id="8" name="Rate of Fire" dataDxfId="13">
      <calculatedColumnFormula>O$39 + ((O$40 - O$39) * ((Table1[[#This Row],[Selected Blend]]) / (1)))</calculatedColumnFormula>
    </tableColumn>
    <tableColumn id="9" name="HP" dataDxfId="12">
      <calculatedColumnFormula>P$39 + ((P$40 - P$39) * ((Table1[[#This Row],[Smooth Step]]) / (1)))</calculatedColumnFormula>
    </tableColumn>
    <tableColumn id="10" name="Shield Capacity" dataDxfId="11">
      <calculatedColumnFormula>Q$39 + ((Q$40 - Q$39) * ((Table1[[#This Row],[Smooth Step]]) / (1)))</calculatedColumnFormula>
    </tableColumn>
    <tableColumn id="11" name="Shield Regen" dataDxfId="10">
      <calculatedColumnFormula>R$39 + ((R$40 - R$39) * ((Table1[[#This Row],[Selected Blend]]) / (1)))</calculatedColumnFormula>
    </tableColumn>
    <tableColumn id="12" name="Shot Deflection" dataDxfId="9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E37" totalsRowShown="0">
  <autoFilter ref="U1:AE37"/>
  <tableColumns count="11">
    <tableColumn id="1" name="Time To Pop Shield" dataDxfId="8">
      <calculatedColumnFormula xml:space="preserve"> Table2[[#This Row],[Shield Capacity]] / (Table2[[#This Row],[Damage]] * Table2[[#This Row],[Rate of Fire]])</calculatedColumnFormula>
    </tableColumn>
    <tableColumn id="2" name="Time To Deplete HP" dataDxfId="7">
      <calculatedColumnFormula xml:space="preserve"> Table2[[#This Row],[HP]] / (Table2[[#This Row],[Damage]] * Table2[[#This Row],[Rate of Fire]])</calculatedColumnFormula>
    </tableColumn>
    <tableColumn id="3" name="Time to Kill" dataDxfId="6">
      <calculatedColumnFormula>U2 + V2</calculatedColumnFormula>
    </tableColumn>
    <tableColumn id="8" name="Time to Kill Vanilla" dataDxfId="2">
      <calculatedColumnFormula xml:space="preserve"> ($Q$7 / (Table2[[#This Row],[Damage]] * Table2[[#This Row],[Rate of Fire]])) + ($P$7 / (Table2[[#This Row],[Damage]] * Table2[[#This Row],[Rate of Fire]]))</calculatedColumnFormula>
    </tableColumn>
    <tableColumn id="12" name="Time for Vanilla to Kill" dataDxfId="0">
      <calculatedColumnFormula xml:space="preserve"> Table2[[#This Row],[Shield Capacity]] / ($L$7 * $O$7) + Table2[[#This Row],[HP]] / ($L$7 * $O$7)</calculatedColumnFormula>
    </tableColumn>
    <tableColumn id="11" name="Time to Kill StatMax" dataDxfId="1">
      <calculatedColumnFormula xml:space="preserve"> ($Q$27 / (Table2[[#This Row],[Damage]] * Table2[[#This Row],[Rate of Fire]])) + ($P$27 / (Table2[[#This Row],[Damage]] * Table2[[#This Row],[Rate of Fire]]))</calculatedColumnFormula>
    </tableColumn>
    <tableColumn id="9" name="Time for StatMax to Kill" dataDxfId="5">
      <calculatedColumnFormula xml:space="preserve"> Table2[[#This Row],[Shield Capacity]] / ($L$27 * $O$27) + Table2[[#This Row],[HP]] / ($L$27 * $O$27)</calculatedColumnFormula>
    </tableColumn>
    <tableColumn id="10" name="Time for AbsMax to Kill" dataDxfId="4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AC2 + $U$43</calculatedColumnFormula>
    </tableColumn>
    <tableColumn id="6" name="Time to Top Speed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R1" zoomScale="85" zoomScaleNormal="85" workbookViewId="0">
      <selection activeCell="Z13" sqref="Z13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5" width="22.5703125" customWidth="1"/>
    <col min="26" max="26" width="26.140625" customWidth="1"/>
    <col min="27" max="27" width="21.85546875" customWidth="1"/>
    <col min="28" max="28" width="27.85546875" customWidth="1"/>
    <col min="29" max="29" width="21" customWidth="1"/>
    <col min="30" max="30" width="32" customWidth="1"/>
    <col min="31" max="31" width="25.7109375" customWidth="1"/>
  </cols>
  <sheetData>
    <row r="1" spans="1:31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30</v>
      </c>
      <c r="Z1" t="s">
        <v>29</v>
      </c>
      <c r="AA1" t="s">
        <v>31</v>
      </c>
      <c r="AB1" t="s">
        <v>32</v>
      </c>
      <c r="AC1" t="s">
        <v>23</v>
      </c>
      <c r="AD1" t="s">
        <v>26</v>
      </c>
      <c r="AE1" t="s">
        <v>27</v>
      </c>
    </row>
    <row r="2" spans="1:31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2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100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5</v>
      </c>
      <c r="V2" s="2">
        <f xml:space="preserve"> Table2[[#This Row],[HP]] / (Table2[[#This Row],[Damage]] * Table2[[#This Row],[Rate of Fire]])</f>
        <v>16.666666666666668</v>
      </c>
      <c r="W2" s="2">
        <f>U2 + V2</f>
        <v>21.666666666666668</v>
      </c>
      <c r="X2" s="2">
        <f xml:space="preserve"> ($Q$7 / (Table2[[#This Row],[Damage]] * Table2[[#This Row],[Rate of Fire]])) + ($P$7 / (Table2[[#This Row],[Damage]] * Table2[[#This Row],[Rate of Fire]]))</f>
        <v>31.545189504373177</v>
      </c>
      <c r="Y2" s="2">
        <f xml:space="preserve"> Table2[[#This Row],[Shield Capacity]] / ($L$7 * $O$7) + Table2[[#This Row],[HP]] / ($L$7 * $O$7)</f>
        <v>1.816441257943622</v>
      </c>
      <c r="Z2" s="2">
        <f xml:space="preserve"> ($Q$27 / (Table2[[#This Row],[Damage]] * Table2[[#This Row],[Rate of Fire]])) + ($P$27 / (Table2[[#This Row],[Damage]] * Table2[[#This Row],[Rate of Fire]]))</f>
        <v>164.64528668610302</v>
      </c>
      <c r="AA2" s="2">
        <f xml:space="preserve"> Table2[[#This Row],[Shield Capacity]] / ($L$27 * $O$27) + Table2[[#This Row],[HP]] / ($L$27 * $O$27)</f>
        <v>0.29920551842606757</v>
      </c>
      <c r="AB2" s="2">
        <f xml:space="preserve"> Table2[[#This Row],[Shield Capacity]] / ($L$37 * $O$37) + Table2[[#This Row],[HP]] / ($L$37 * $O$37)</f>
        <v>0.26</v>
      </c>
      <c r="AC2">
        <f xml:space="preserve"> Table2[[#This Row],[Shield Capacity]]/Table2[[#This Row],[Shield Regen]]</f>
        <v>3</v>
      </c>
      <c r="AD2">
        <f>AC2 + $U$43</f>
        <v>6</v>
      </c>
      <c r="AE2" s="2"/>
    </row>
    <row r="3" spans="1:31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4.7036734693877555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102.16209912536443</v>
      </c>
      <c r="Q3" s="2">
        <f>Q$39 + ((Q$40 - Q$39) * ((Table1[[#This Row],[Smooth Step]]) / (1)))</f>
        <v>30.408396501457727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1.9046183225287703</v>
      </c>
      <c r="V3" s="2">
        <f xml:space="preserve"> Table2[[#This Row],[HP]] / (Table2[[#This Row],[Damage]] * Table2[[#This Row],[Rate of Fire]])</f>
        <v>6.3988841323100258</v>
      </c>
      <c r="W3" s="2">
        <f t="shared" ref="W3:W37" si="2">U3 + V3</f>
        <v>8.3035024548387959</v>
      </c>
      <c r="X3" s="2">
        <f xml:space="preserve"> ($Q$7 / (Table2[[#This Row],[Damage]] * Table2[[#This Row],[Rate of Fire]])) + ($P$7 / (Table2[[#This Row],[Damage]] * Table2[[#This Row],[Rate of Fire]]))</f>
        <v>11.854925513377438</v>
      </c>
      <c r="Y3" s="2">
        <f xml:space="preserve"> Table2[[#This Row],[Shield Capacity]] / ($L$7 * $O$7) + Table2[[#This Row],[HP]] / ($L$7 * $O$7)</f>
        <v>1.8523578295584175</v>
      </c>
      <c r="Z3" s="2">
        <f xml:space="preserve"> ($Q$27 / (Table2[[#This Row],[Damage]] * Table2[[#This Row],[Rate of Fire]])) + ($P$27 / (Table2[[#This Row],[Damage]] * Table2[[#This Row],[Rate of Fire]]))</f>
        <v>61.874968591386498</v>
      </c>
      <c r="AA3" s="2">
        <f xml:space="preserve"> Table2[[#This Row],[Shield Capacity]] / ($L$27 * $O$27) + Table2[[#This Row],[HP]] / ($L$27 * $O$27)</f>
        <v>0.30512172209249266</v>
      </c>
      <c r="AB3" s="2">
        <f xml:space="preserve"> Table2[[#This Row],[Shield Capacity]] / ($L$37 * $O$37) + Table2[[#This Row],[HP]] / ($L$37 * $O$37)</f>
        <v>0.26514099125364432</v>
      </c>
      <c r="AC3">
        <f xml:space="preserve"> Table2[[#This Row],[Shield Capacity]]/Table2[[#This Row],[Shield Regen]]</f>
        <v>2.4816979156752641</v>
      </c>
      <c r="AD3">
        <f t="shared" ref="AD3:AD37" si="3">AC3 + $U$43</f>
        <v>5.4816979156752641</v>
      </c>
      <c r="AE3" s="2"/>
    </row>
    <row r="4" spans="1:31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7.3289795918367346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108.48046647230321</v>
      </c>
      <c r="Q4" s="2">
        <f>Q$39 + ((Q$40 - Q$39) * ((Table1[[#This Row],[Smooth Step]]) / (1)))</f>
        <v>31.601865889212828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1.141578556963416</v>
      </c>
      <c r="V4" s="2">
        <f xml:space="preserve"> Table2[[#This Row],[HP]] / (Table2[[#This Row],[Damage]] * Table2[[#This Row],[Rate of Fire]])</f>
        <v>3.9187234958946546</v>
      </c>
      <c r="W4" s="2">
        <f t="shared" si="2"/>
        <v>5.0603020528580709</v>
      </c>
      <c r="X4" s="2">
        <f xml:space="preserve"> ($Q$7 / (Table2[[#This Row],[Damage]] * Table2[[#This Row],[Rate of Fire]])) + ($P$7 / (Table2[[#This Row],[Damage]] * Table2[[#This Row],[Rate of Fire]]))</f>
        <v>6.8371871534013717</v>
      </c>
      <c r="Y4" s="2">
        <f xml:space="preserve"> Table2[[#This Row],[Shield Capacity]] / ($L$7 * $O$7) + Table2[[#This Row],[HP]] / ($L$7 * $O$7)</f>
        <v>1.9573179077725287</v>
      </c>
      <c r="Z4" s="2">
        <f xml:space="preserve"> ($Q$27 / (Table2[[#This Row],[Damage]] * Table2[[#This Row],[Rate of Fire]])) + ($P$27 / (Table2[[#This Row],[Damage]] * Table2[[#This Row],[Rate of Fire]]))</f>
        <v>35.68565149504807</v>
      </c>
      <c r="AA4" s="2">
        <f xml:space="preserve"> Table2[[#This Row],[Shield Capacity]] / ($L$27 * $O$27) + Table2[[#This Row],[HP]] / ($L$27 * $O$27)</f>
        <v>0.32241082212738548</v>
      </c>
      <c r="AB4" s="2">
        <f xml:space="preserve"> Table2[[#This Row],[Shield Capacity]] / ($L$37 * $O$37) + Table2[[#This Row],[HP]] / ($L$37 * $O$37)</f>
        <v>0.28016466472303209</v>
      </c>
      <c r="AC4">
        <f xml:space="preserve"> Table2[[#This Row],[Shield Capacity]]/Table2[[#This Row],[Shield Regen]]</f>
        <v>2.1883711540014534</v>
      </c>
      <c r="AD4">
        <f t="shared" si="3"/>
        <v>5.1883711540014534</v>
      </c>
      <c r="AE4" s="2"/>
    </row>
    <row r="5" spans="1:31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9.8759183673469426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118.70320699708455</v>
      </c>
      <c r="Q5" s="2">
        <f>Q$39 + ((Q$40 - Q$39) * ((Table1[[#This Row],[Smooth Step]]) / (1)))</f>
        <v>33.532827988338191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0.81845370247660587</v>
      </c>
      <c r="V5" s="2">
        <f xml:space="preserve"> Table2[[#This Row],[HP]] / (Table2[[#This Row],[Damage]] * Table2[[#This Row],[Rate of Fire]])</f>
        <v>2.8972527845369322</v>
      </c>
      <c r="W5" s="2">
        <f t="shared" si="2"/>
        <v>3.7157064870135379</v>
      </c>
      <c r="X5" s="2">
        <f xml:space="preserve"> ($Q$7 / (Table2[[#This Row],[Damage]] * Table2[[#This Row],[Rate of Fire]])) + ($P$7 / (Table2[[#This Row],[Damage]] * Table2[[#This Row],[Rate of Fire]]))</f>
        <v>4.6196420691077931</v>
      </c>
      <c r="Y5" s="2">
        <f xml:space="preserve"> Table2[[#This Row],[Shield Capacity]] / ($L$7 * $O$7) + Table2[[#This Row],[HP]] / ($L$7 * $O$7)</f>
        <v>2.1271370376405425</v>
      </c>
      <c r="Z5" s="2">
        <f xml:space="preserve"> ($Q$27 / (Table2[[#This Row],[Damage]] * Table2[[#This Row],[Rate of Fire]])) + ($P$27 / (Table2[[#This Row],[Damage]] * Table2[[#This Row],[Rate of Fire]]))</f>
        <v>24.111514459280418</v>
      </c>
      <c r="AA5" s="2">
        <f xml:space="preserve"> Table2[[#This Row],[Shield Capacity]] / ($L$27 * $O$27) + Table2[[#This Row],[HP]] / ($L$27 * $O$27)</f>
        <v>0.35038355208417205</v>
      </c>
      <c r="AB5" s="2">
        <f xml:space="preserve"> Table2[[#This Row],[Shield Capacity]] / ($L$37 * $O$37) + Table2[[#This Row],[HP]] / ($L$37 * $O$37)</f>
        <v>0.30447206997084547</v>
      </c>
      <c r="AC5">
        <f xml:space="preserve"> Table2[[#This Row],[Shield Capacity]]/Table2[[#This Row],[Shield Regen]]</f>
        <v>2.0245300288671402</v>
      </c>
      <c r="AD5">
        <f t="shared" si="3"/>
        <v>5.0245300288671402</v>
      </c>
      <c r="AE5" s="2"/>
    </row>
    <row r="6" spans="1:31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12.344489795918369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132.57842565597667</v>
      </c>
      <c r="Q6" s="2">
        <f>Q$39 + ((Q$40 - Q$39) * ((Table1[[#This Row],[Smooth Step]]) / (1)))</f>
        <v>36.153702623906703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0.6495920212269316</v>
      </c>
      <c r="V6" s="2">
        <f xml:space="preserve"> Table2[[#This Row],[HP]] / (Table2[[#This Row],[Damage]] * Table2[[#This Row],[Rate of Fire]])</f>
        <v>2.3821042173423788</v>
      </c>
      <c r="W6" s="2">
        <f t="shared" si="2"/>
        <v>3.0316962385693103</v>
      </c>
      <c r="X6" s="2">
        <f xml:space="preserve"> ($Q$7 / (Table2[[#This Row],[Damage]] * Table2[[#This Row],[Rate of Fire]])) + ($P$7 / (Table2[[#This Row],[Damage]] * Table2[[#This Row],[Rate of Fire]]))</f>
        <v>3.4007310880378236</v>
      </c>
      <c r="Y6" s="2">
        <f xml:space="preserve"> Table2[[#This Row],[Shield Capacity]] / ($L$7 * $O$7) + Table2[[#This Row],[HP]] / ($L$7 * $O$7)</f>
        <v>2.3576307642170455</v>
      </c>
      <c r="Z6" s="2">
        <f xml:space="preserve"> ($Q$27 / (Table2[[#This Row],[Damage]] * Table2[[#This Row],[Rate of Fire]])) + ($P$27 / (Table2[[#This Row],[Damage]] * Table2[[#This Row],[Rate of Fire]]))</f>
        <v>17.74959522290105</v>
      </c>
      <c r="AA6" s="2">
        <f xml:space="preserve"> Table2[[#This Row],[Shield Capacity]] / ($L$27 * $O$27) + Table2[[#This Row],[HP]] / ($L$27 * $O$27)</f>
        <v>0.38835064551627879</v>
      </c>
      <c r="AB6" s="2">
        <f xml:space="preserve"> Table2[[#This Row],[Shield Capacity]] / ($L$37 * $O$37) + Table2[[#This Row],[HP]] / ($L$37 * $O$37)</f>
        <v>0.33746425655976675</v>
      </c>
      <c r="AC6">
        <f xml:space="preserve"> Table2[[#This Row],[Shield Capacity]]/Table2[[#This Row],[Shield Regen]]</f>
        <v>1.9416170852383039</v>
      </c>
      <c r="AD6">
        <f t="shared" si="3"/>
        <v>4.9416170852383043</v>
      </c>
      <c r="AE6" s="2"/>
    </row>
    <row r="7" spans="1:31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14.734693877551013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149.8542274052478</v>
      </c>
      <c r="Q7" s="5">
        <f>Q$39 + ((Q$40 - Q$39) * ((Table1[[#This Row],[Smooth Step]]) / (1)))</f>
        <v>39.416909620991255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0.5507576992015647</v>
      </c>
      <c r="V7" s="12">
        <f xml:space="preserve"> Table2[[#This Row],[HP]] / (Table2[[#This Row],[Damage]] * Table2[[#This Row],[Rate of Fire]])</f>
        <v>2.0938569333550605</v>
      </c>
      <c r="W7" s="12">
        <f t="shared" si="2"/>
        <v>2.6446146325566251</v>
      </c>
      <c r="X7" s="12">
        <f xml:space="preserve"> ($Q$7 / (Table2[[#This Row],[Damage]] * Table2[[#This Row],[Rate of Fire]])) + ($P$7 / (Table2[[#This Row],[Damage]] * Table2[[#This Row],[Rate of Fire]]))</f>
        <v>2.6446146325566251</v>
      </c>
      <c r="Y7" s="12">
        <f xml:space="preserve"> Table2[[#This Row],[Shield Capacity]] / ($L$7 * $O$7) + Table2[[#This Row],[HP]] / ($L$7 * $O$7)</f>
        <v>2.6446146325566251</v>
      </c>
      <c r="Z7" s="12">
        <f xml:space="preserve"> ($Q$27 / (Table2[[#This Row],[Damage]] * Table2[[#This Row],[Rate of Fire]])) + ($P$27 / (Table2[[#This Row],[Damage]] * Table2[[#This Row],[Rate of Fire]]))</f>
        <v>13.803161153658147</v>
      </c>
      <c r="AA7" s="12">
        <f xml:space="preserve"> Table2[[#This Row],[Shield Capacity]] / ($L$27 * $O$27) + Table2[[#This Row],[HP]] / ($L$27 * $O$27)</f>
        <v>0.43562283597713175</v>
      </c>
      <c r="AB7" s="12">
        <f xml:space="preserve"> Table2[[#This Row],[Shield Capacity]] / ($L$37 * $O$37) + Table2[[#This Row],[HP]] / ($L$37 * $O$37)</f>
        <v>0.37854227405247809</v>
      </c>
      <c r="AC7" s="13">
        <f xml:space="preserve"> Table2[[#This Row],[Shield Capacity]]/Table2[[#This Row],[Shield Regen]]</f>
        <v>1.9123055162659128</v>
      </c>
      <c r="AD7" s="13">
        <f t="shared" si="3"/>
        <v>4.9123055162659126</v>
      </c>
      <c r="AE7" s="12"/>
    </row>
    <row r="8" spans="1:31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17.046530612244901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170.27871720116616</v>
      </c>
      <c r="Q8" s="2">
        <f>Q$39 + ((Q$40 - Q$39) * ((Table1[[#This Row],[Smooth Step]]) / (1)))</f>
        <v>43.27486880466472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0.48873554149783316</v>
      </c>
      <c r="V8" s="2">
        <f xml:space="preserve"> Table2[[#This Row],[HP]] / (Table2[[#This Row],[Damage]] * Table2[[#This Row],[Rate of Fire]])</f>
        <v>1.9230852306569601</v>
      </c>
      <c r="W8" s="2">
        <f t="shared" si="2"/>
        <v>2.4118207721547931</v>
      </c>
      <c r="X8" s="2">
        <f xml:space="preserve"> ($Q$7 / (Table2[[#This Row],[Damage]] * Table2[[#This Row],[Rate of Fire]])) + ($P$7 / (Table2[[#This Row],[Damage]] * Table2[[#This Row],[Rate of Fire]]))</f>
        <v>2.1375808685168862</v>
      </c>
      <c r="Y8" s="2">
        <f xml:space="preserve"> Table2[[#This Row],[Shield Capacity]] / ($L$7 * $O$7) + Table2[[#This Row],[HP]] / ($L$7 * $O$7)</f>
        <v>2.9839041877138688</v>
      </c>
      <c r="Z8" s="2">
        <f xml:space="preserve"> ($Q$27 / (Table2[[#This Row],[Damage]] * Table2[[#This Row],[Rate of Fire]])) + ($P$27 / (Table2[[#This Row],[Damage]] * Table2[[#This Row],[Rate of Fire]]))</f>
        <v>11.156776054963983</v>
      </c>
      <c r="AA8" s="2">
        <f xml:space="preserve"> Table2[[#This Row],[Shield Capacity]] / ($L$27 * $O$27) + Table2[[#This Row],[HP]] / ($L$27 * $O$27)</f>
        <v>0.49151085702015718</v>
      </c>
      <c r="AB8" s="2">
        <f xml:space="preserve"> Table2[[#This Row],[Shield Capacity]] / ($L$37 * $O$37) + Table2[[#This Row],[HP]] / ($L$37 * $O$37)</f>
        <v>0.42710717201166176</v>
      </c>
      <c r="AC8">
        <f xml:space="preserve"> Table2[[#This Row],[Shield Capacity]]/Table2[[#This Row],[Shield Regen]]</f>
        <v>1.9200186267915347</v>
      </c>
      <c r="AD8">
        <f t="shared" si="3"/>
        <v>4.9200186267915349</v>
      </c>
      <c r="AE8" s="2"/>
    </row>
    <row r="9" spans="1:31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19.279999999999994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193.60000000000002</v>
      </c>
      <c r="Q9" s="2">
        <f>Q$39 + ((Q$40 - Q$39) * ((Table1[[#This Row],[Smooth Step]]) / (1)))</f>
        <v>47.680000000000007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0.44801250826868744</v>
      </c>
      <c r="V9" s="2">
        <f xml:space="preserve"> Table2[[#This Row],[HP]] / (Table2[[#This Row],[Damage]] * Table2[[#This Row],[Rate of Fire]])</f>
        <v>1.8191111912923215</v>
      </c>
      <c r="W9" s="2">
        <f t="shared" si="2"/>
        <v>2.2671236995610089</v>
      </c>
      <c r="X9" s="2">
        <f xml:space="preserve"> ($Q$7 / (Table2[[#This Row],[Damage]] * Table2[[#This Row],[Rate of Fire]])) + ($P$7 / (Table2[[#This Row],[Damage]] * Table2[[#This Row],[Rate of Fire]]))</f>
        <v>1.7784361753773448</v>
      </c>
      <c r="Y9" s="2">
        <f xml:space="preserve"> Table2[[#This Row],[Shield Capacity]] / ($L$7 * $O$7) + Table2[[#This Row],[HP]] / ($L$7 * $O$7)</f>
        <v>3.3713149747433624</v>
      </c>
      <c r="Z9" s="2">
        <f xml:space="preserve"> ($Q$27 / (Table2[[#This Row],[Damage]] * Table2[[#This Row],[Rate of Fire]])) + ($P$27 / (Table2[[#This Row],[Damage]] * Table2[[#This Row],[Rate of Fire]]))</f>
        <v>9.2822753183126832</v>
      </c>
      <c r="AA9" s="2">
        <f xml:space="preserve"> Table2[[#This Row],[Shield Capacity]] / ($L$27 * $O$27) + Table2[[#This Row],[HP]] / ($L$27 * $O$27)</f>
        <v>0.55532544219878144</v>
      </c>
      <c r="AB9" s="2">
        <f xml:space="preserve"> Table2[[#This Row],[Shield Capacity]] / ($L$37 * $O$37) + Table2[[#This Row],[HP]] / ($L$37 * $O$37)</f>
        <v>0.48256000000000004</v>
      </c>
      <c r="AC9">
        <f xml:space="preserve"> Table2[[#This Row],[Shield Capacity]]/Table2[[#This Row],[Shield Regen]]</f>
        <v>1.9540983606557383</v>
      </c>
      <c r="AD9">
        <f t="shared" si="3"/>
        <v>4.9540983606557383</v>
      </c>
      <c r="AE9" s="2"/>
    </row>
    <row r="10" spans="1:31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21.435102040816325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219.56618075801748</v>
      </c>
      <c r="Q10" s="2">
        <f>Q$39 + ((Q$40 - Q$39) * ((Table1[[#This Row],[Smooth Step]]) / (1)))</f>
        <v>52.584723032069974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0.42048096680054753</v>
      </c>
      <c r="V10" s="2">
        <f xml:space="preserve"> Table2[[#This Row],[HP]] / (Table2[[#This Row],[Damage]] * Table2[[#This Row],[Rate of Fire]])</f>
        <v>1.7557076397555516</v>
      </c>
      <c r="W10" s="2">
        <f t="shared" si="2"/>
        <v>2.1761886065560989</v>
      </c>
      <c r="X10" s="2">
        <f xml:space="preserve"> ($Q$7 / (Table2[[#This Row],[Damage]] * Table2[[#This Row],[Rate of Fire]])) + ($P$7 / (Table2[[#This Row],[Damage]] * Table2[[#This Row],[Rate of Fire]]))</f>
        <v>1.513460680123679</v>
      </c>
      <c r="Y10" s="2">
        <f xml:space="preserve"> Table2[[#This Row],[Shield Capacity]] / ($L$7 * $O$7) + Table2[[#This Row],[HP]] / ($L$7 * $O$7)</f>
        <v>3.8026625386996931</v>
      </c>
      <c r="Z10" s="2">
        <f xml:space="preserve"> ($Q$27 / (Table2[[#This Row],[Damage]] * Table2[[#This Row],[Rate of Fire]])) + ($P$27 / (Table2[[#This Row],[Damage]] * Table2[[#This Row],[Rate of Fire]]))</f>
        <v>7.8992762916375128</v>
      </c>
      <c r="AA10" s="2">
        <f xml:space="preserve"> Table2[[#This Row],[Shield Capacity]] / ($L$27 * $O$27) + Table2[[#This Row],[HP]] / ($L$27 * $O$27)</f>
        <v>0.6263773250664304</v>
      </c>
      <c r="AB10" s="2">
        <f xml:space="preserve"> Table2[[#This Row],[Shield Capacity]] / ($L$37 * $O$37) + Table2[[#This Row],[HP]] / ($L$37 * $O$37)</f>
        <v>0.54430180758017488</v>
      </c>
      <c r="AC10">
        <f xml:space="preserve"> Table2[[#This Row],[Shield Capacity]]/Table2[[#This Row],[Shield Regen]]</f>
        <v>2.0073632195165385</v>
      </c>
      <c r="AD10">
        <f t="shared" si="3"/>
        <v>5.0073632195165381</v>
      </c>
      <c r="AE10" s="2"/>
    </row>
    <row r="11" spans="1:31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23.511836734693873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247.92536443148686</v>
      </c>
      <c r="Q11" s="2">
        <f>Q$39 + ((Q$40 - Q$39) * ((Table1[[#This Row],[Smooth Step]]) / (1)))</f>
        <v>57.941457725947515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0.4015472234043338</v>
      </c>
      <c r="V11" s="2">
        <f xml:space="preserve"> Table2[[#This Row],[HP]] / (Table2[[#This Row],[Damage]] * Table2[[#This Row],[Rate of Fire]])</f>
        <v>1.7181780646569522</v>
      </c>
      <c r="W11" s="2">
        <f t="shared" si="2"/>
        <v>2.1197252880612858</v>
      </c>
      <c r="X11" s="2">
        <f xml:space="preserve"> ($Q$7 / (Table2[[#This Row],[Damage]] * Table2[[#This Row],[Rate of Fire]])) + ($P$7 / (Table2[[#This Row],[Damage]] * Table2[[#This Row],[Rate of Fire]]))</f>
        <v>1.3116911884222815</v>
      </c>
      <c r="Y11" s="2">
        <f xml:space="preserve"> Table2[[#This Row],[Shield Capacity]] / ($L$7 * $O$7) + Table2[[#This Row],[HP]] / ($L$7 * $O$7)</f>
        <v>4.2737624246374475</v>
      </c>
      <c r="Z11" s="2">
        <f xml:space="preserve"> ($Q$27 / (Table2[[#This Row],[Damage]] * Table2[[#This Row],[Rate of Fire]])) + ($P$27 / (Table2[[#This Row],[Damage]] * Table2[[#This Row],[Rate of Fire]]))</f>
        <v>6.8461713229360113</v>
      </c>
      <c r="AA11" s="2">
        <f xml:space="preserve"> Table2[[#This Row],[Shield Capacity]] / ($L$27 * $O$27) + Table2[[#This Row],[HP]] / ($L$27 * $O$27)</f>
        <v>0.70397723917653043</v>
      </c>
      <c r="AB11" s="2">
        <f xml:space="preserve"> Table2[[#This Row],[Shield Capacity]] / ($L$37 * $O$37) + Table2[[#This Row],[HP]] / ($L$37 * $O$37)</f>
        <v>0.61173364431486876</v>
      </c>
      <c r="AC11">
        <f xml:space="preserve"> Table2[[#This Row],[Shield Capacity]]/Table2[[#This Row],[Shield Regen]]</f>
        <v>2.074781809830041</v>
      </c>
      <c r="AD11">
        <f t="shared" si="3"/>
        <v>5.074781809830041</v>
      </c>
      <c r="AE11" s="2"/>
    </row>
    <row r="12" spans="1:31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25.510204081632651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278.42565597667635</v>
      </c>
      <c r="Q12" s="2">
        <f>Q$39 + ((Q$40 - Q$39) * ((Table1[[#This Row],[Smooth Step]]) / (1)))</f>
        <v>63.70262390670554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0.38844444444444448</v>
      </c>
      <c r="V12" s="2">
        <f xml:space="preserve"> Table2[[#This Row],[HP]] / (Table2[[#This Row],[Damage]] * Table2[[#This Row],[Rate of Fire]])</f>
        <v>1.6977777777777776</v>
      </c>
      <c r="W12" s="2">
        <f t="shared" si="2"/>
        <v>2.0862222222222222</v>
      </c>
      <c r="X12" s="2">
        <f xml:space="preserve"> ($Q$7 / (Table2[[#This Row],[Damage]] * Table2[[#This Row],[Rate of Fire]])) + ($P$7 / (Table2[[#This Row],[Damage]] * Table2[[#This Row],[Rate of Fire]]))</f>
        <v>1.1541333333333332</v>
      </c>
      <c r="Y12" s="2">
        <f xml:space="preserve"> Table2[[#This Row],[Shield Capacity]] / ($L$7 * $O$7) + Table2[[#This Row],[HP]] / ($L$7 * $O$7)</f>
        <v>4.7804301776112137</v>
      </c>
      <c r="Z12" s="2">
        <f xml:space="preserve"> ($Q$27 / (Table2[[#This Row],[Damage]] * Table2[[#This Row],[Rate of Fire]])) + ($P$27 / (Table2[[#This Row],[Damage]] * Table2[[#This Row],[Rate of Fire]]))</f>
        <v>6.023822222222222</v>
      </c>
      <c r="AA12" s="2">
        <f xml:space="preserve"> Table2[[#This Row],[Shield Capacity]] / ($L$27 * $O$27) + Table2[[#This Row],[HP]] / ($L$27 * $O$27)</f>
        <v>0.7874359180825079</v>
      </c>
      <c r="AB12" s="2">
        <f xml:space="preserve"> Table2[[#This Row],[Shield Capacity]] / ($L$37 * $O$37) + Table2[[#This Row],[HP]] / ($L$37 * $O$37)</f>
        <v>0.68425655976676381</v>
      </c>
      <c r="AC12">
        <f xml:space="preserve"> Table2[[#This Row],[Shield Capacity]]/Table2[[#This Row],[Shield Regen]]</f>
        <v>2.1527093596059115</v>
      </c>
      <c r="AD12">
        <f t="shared" si="3"/>
        <v>5.152709359605911</v>
      </c>
      <c r="AE12" s="2"/>
    </row>
    <row r="13" spans="1:31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27.430204081632649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310.81516034985418</v>
      </c>
      <c r="Q13" s="2">
        <f>Q$39 + ((Q$40 - Q$39) * ((Table1[[#This Row],[Smooth Step]]) / (1)))</f>
        <v>69.8206413994169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0.37942395535594692</v>
      </c>
      <c r="V13" s="2">
        <f xml:space="preserve"> Table2[[#This Row],[HP]] / (Table2[[#This Row],[Damage]] * Table2[[#This Row],[Rate of Fire]])</f>
        <v>1.6890523369715054</v>
      </c>
      <c r="W13" s="2">
        <f t="shared" si="2"/>
        <v>2.0684762923274524</v>
      </c>
      <c r="X13" s="2">
        <f xml:space="preserve"> ($Q$7 / (Table2[[#This Row],[Damage]] * Table2[[#This Row],[Rate of Fire]])) + ($P$7 / (Table2[[#This Row],[Damage]] * Table2[[#This Row],[Rate of Fire]]))</f>
        <v>1.0285497527069807</v>
      </c>
      <c r="Y13" s="2">
        <f xml:space="preserve"> Table2[[#This Row],[Shield Capacity]] / ($L$7 * $O$7) + Table2[[#This Row],[HP]] / ($L$7 * $O$7)</f>
        <v>5.318481342675577</v>
      </c>
      <c r="Z13" s="2">
        <f xml:space="preserve"> ($Q$27 / (Table2[[#This Row],[Damage]] * Table2[[#This Row],[Rate of Fire]])) + ($P$27 / (Table2[[#This Row],[Damage]] * Table2[[#This Row],[Rate of Fire]]))</f>
        <v>5.3683579514361277</v>
      </c>
      <c r="AA13" s="2">
        <f xml:space="preserve"> Table2[[#This Row],[Shield Capacity]] / ($L$27 * $O$27) + Table2[[#This Row],[HP]] / ($L$27 * $O$27)</f>
        <v>0.87606409533778873</v>
      </c>
      <c r="AB13" s="2">
        <f xml:space="preserve"> Table2[[#This Row],[Shield Capacity]] / ($L$37 * $O$37) + Table2[[#This Row],[HP]] / ($L$37 * $O$37)</f>
        <v>0.76127160349854217</v>
      </c>
      <c r="AC13">
        <f xml:space="preserve"> Table2[[#This Row],[Shield Capacity]]/Table2[[#This Row],[Shield Regen]]</f>
        <v>2.2384267394474149</v>
      </c>
      <c r="AD13">
        <f t="shared" si="3"/>
        <v>5.2384267394474149</v>
      </c>
      <c r="AE13" s="2"/>
    </row>
    <row r="14" spans="1:31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29.271836734693874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344.84198250728861</v>
      </c>
      <c r="Q14" s="2">
        <f>Q$39 + ((Q$40 - Q$39) * ((Table1[[#This Row],[Smooth Step]]) / (1)))</f>
        <v>76.247930029154517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0.37333651450445476</v>
      </c>
      <c r="V14" s="2">
        <f xml:space="preserve"> Table2[[#This Row],[HP]] / (Table2[[#This Row],[Damage]] * Table2[[#This Row],[Rate of Fire]])</f>
        <v>1.6884668705740713</v>
      </c>
      <c r="W14" s="2">
        <f t="shared" si="2"/>
        <v>2.0618033850785262</v>
      </c>
      <c r="X14" s="2">
        <f xml:space="preserve"> ($Q$7 / (Table2[[#This Row],[Damage]] * Table2[[#This Row],[Rate of Fire]])) + ($P$7 / (Table2[[#This Row],[Damage]] * Table2[[#This Row],[Rate of Fire]]))</f>
        <v>0.92673763821067079</v>
      </c>
      <c r="Y14" s="2">
        <f xml:space="preserve"> Table2[[#This Row],[Shield Capacity]] / ($L$7 * $O$7) + Table2[[#This Row],[HP]] / ($L$7 * $O$7)</f>
        <v>5.8837314648851269</v>
      </c>
      <c r="Z14" s="2">
        <f xml:space="preserve"> ($Q$27 / (Table2[[#This Row],[Damage]] * Table2[[#This Row],[Rate of Fire]])) + ($P$27 / (Table2[[#This Row],[Damage]] * Table2[[#This Row],[Rate of Fire]]))</f>
        <v>4.8369652084304322</v>
      </c>
      <c r="AA14" s="2">
        <f xml:space="preserve"> Table2[[#This Row],[Shield Capacity]] / ($L$27 * $O$27) + Table2[[#This Row],[HP]] / ($L$27 * $O$27)</f>
        <v>0.96917250449579928</v>
      </c>
      <c r="AB14" s="2">
        <f xml:space="preserve"> Table2[[#This Row],[Shield Capacity]] / ($L$37 * $O$37) + Table2[[#This Row],[HP]] / ($L$37 * $O$37)</f>
        <v>0.84217982507288625</v>
      </c>
      <c r="AC14">
        <f xml:space="preserve"> Table2[[#This Row],[Shield Capacity]]/Table2[[#This Row],[Shield Regen]]</f>
        <v>2.3298506930834195</v>
      </c>
      <c r="AD14">
        <f t="shared" si="3"/>
        <v>5.3298506930834195</v>
      </c>
      <c r="AE14" s="2"/>
    </row>
    <row r="15" spans="1:31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31.035102040816327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380.25422740524783</v>
      </c>
      <c r="Q15" s="2">
        <f>Q$39 + ((Q$40 - Q$39) * ((Table1[[#This Row],[Smooth Step]]) / (1)))</f>
        <v>82.936909620991258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0.3694018057630804</v>
      </c>
      <c r="V15" s="2">
        <f xml:space="preserve"> Table2[[#This Row],[HP]] / (Table2[[#This Row],[Damage]] * Table2[[#This Row],[Rate of Fire]])</f>
        <v>1.6936560440273698</v>
      </c>
      <c r="W15" s="2">
        <f t="shared" si="2"/>
        <v>2.0630578497904501</v>
      </c>
      <c r="X15" s="2">
        <f xml:space="preserve"> ($Q$7 / (Table2[[#This Row],[Damage]] * Table2[[#This Row],[Rate of Fire]])) + ($P$7 / (Table2[[#This Row],[Damage]] * Table2[[#This Row],[Rate of Fire]]))</f>
        <v>0.84301549353399308</v>
      </c>
      <c r="Y15" s="2">
        <f xml:space="preserve"> Table2[[#This Row],[Shield Capacity]] / ($L$7 * $O$7) + Table2[[#This Row],[HP]] / ($L$7 * $O$7)</f>
        <v>6.4719960892944481</v>
      </c>
      <c r="Z15" s="2">
        <f xml:space="preserve"> ($Q$27 / (Table2[[#This Row],[Damage]] * Table2[[#This Row],[Rate of Fire]])) + ($P$27 / (Table2[[#This Row],[Damage]] * Table2[[#This Row],[Rate of Fire]]))</f>
        <v>4.3999902931154997</v>
      </c>
      <c r="AA15" s="2">
        <f xml:space="preserve"> Table2[[#This Row],[Shield Capacity]] / ($L$27 * $O$27) + Table2[[#This Row],[HP]] / ($L$27 * $O$27)</f>
        <v>1.0660718791099659</v>
      </c>
      <c r="AB15" s="2">
        <f xml:space="preserve"> Table2[[#This Row],[Shield Capacity]] / ($L$37 * $O$37) + Table2[[#This Row],[HP]] / ($L$37 * $O$37)</f>
        <v>0.92638227405247819</v>
      </c>
      <c r="AC15">
        <f xml:space="preserve"> Table2[[#This Row],[Shield Capacity]]/Table2[[#This Row],[Shield Regen]]</f>
        <v>2.4253452920915324</v>
      </c>
      <c r="AD15">
        <f t="shared" si="3"/>
        <v>5.4253452920915324</v>
      </c>
      <c r="AE15" s="2"/>
    </row>
    <row r="16" spans="1:31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32.72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416.80000000000007</v>
      </c>
      <c r="Q16" s="2">
        <f>Q$39 + ((Q$40 - Q$39) * ((Table1[[#This Row],[Smooth Step]]) / (1)))</f>
        <v>89.840000000000018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0.36707503628257265</v>
      </c>
      <c r="V16" s="2">
        <f xml:space="preserve"> Table2[[#This Row],[HP]] / (Table2[[#This Row],[Damage]] * Table2[[#This Row],[Rate of Fire]])</f>
        <v>1.7029928219342862</v>
      </c>
      <c r="W16" s="2">
        <f t="shared" si="2"/>
        <v>2.0700678582168588</v>
      </c>
      <c r="X16" s="2">
        <f xml:space="preserve"> ($Q$7 / (Table2[[#This Row],[Damage]] * Table2[[#This Row],[Rate of Fire]])) + ($P$7 / (Table2[[#This Row],[Damage]] * Table2[[#This Row],[Rate of Fire]]))</f>
        <v>0.7733382623681041</v>
      </c>
      <c r="Y16" s="2">
        <f xml:space="preserve"> Table2[[#This Row],[Shield Capacity]] / ($L$7 * $O$7) + Table2[[#This Row],[HP]] / ($L$7 * $O$7)</f>
        <v>7.0790907609581293</v>
      </c>
      <c r="Z16" s="2">
        <f xml:space="preserve"> ($Q$27 / (Table2[[#This Row],[Damage]] * Table2[[#This Row],[Rate of Fire]])) + ($P$27 / (Table2[[#This Row],[Damage]] * Table2[[#This Row],[Rate of Fire]]))</f>
        <v>4.0363206534320453</v>
      </c>
      <c r="AA16" s="2">
        <f xml:space="preserve"> Table2[[#This Row],[Shield Capacity]] / ($L$27 * $O$27) + Table2[[#This Row],[HP]] / ($L$27 * $O$27)</f>
        <v>1.1660729527337146</v>
      </c>
      <c r="AB16" s="2">
        <f xml:space="preserve"> Table2[[#This Row],[Shield Capacity]] / ($L$37 * $O$37) + Table2[[#This Row],[HP]] / ($L$37 * $O$37)</f>
        <v>1.0132800000000002</v>
      </c>
      <c r="AC16">
        <f xml:space="preserve"> Table2[[#This Row],[Shield Capacity]]/Table2[[#This Row],[Shield Regen]]</f>
        <v>2.523595505617978</v>
      </c>
      <c r="AD16">
        <f t="shared" si="3"/>
        <v>5.523595505617978</v>
      </c>
      <c r="AE16" s="2"/>
    </row>
    <row r="17" spans="1:31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34.326530612244902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454.22740524781335</v>
      </c>
      <c r="Q17" s="2">
        <f>Q$39 + ((Q$40 - Q$39) * ((Table1[[#This Row],[Smooth Step]]) / (1)))</f>
        <v>96.909620991253632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0.36596644206632301</v>
      </c>
      <c r="V17" s="2">
        <f xml:space="preserve"> Table2[[#This Row],[HP]] / (Table2[[#This Row],[Damage]] * Table2[[#This Row],[Rate of Fire]])</f>
        <v>1.7153300744263875</v>
      </c>
      <c r="W17" s="2">
        <f t="shared" si="2"/>
        <v>2.0812965164927104</v>
      </c>
      <c r="X17" s="2">
        <f xml:space="preserve"> ($Q$7 / (Table2[[#This Row],[Damage]] * Table2[[#This Row],[Rate of Fire]])) + ($P$7 / (Table2[[#This Row],[Damage]] * Table2[[#This Row],[Rate of Fire]]))</f>
        <v>0.71475756374686195</v>
      </c>
      <c r="Y17" s="2">
        <f xml:space="preserve"> Table2[[#This Row],[Shield Capacity]] / ($L$7 * $O$7) + Table2[[#This Row],[HP]] / ($L$7 * $O$7)</f>
        <v>7.7008310249307526</v>
      </c>
      <c r="Z17" s="2">
        <f xml:space="preserve"> ($Q$27 / (Table2[[#This Row],[Damage]] * Table2[[#This Row],[Rate of Fire]])) + ($P$27 / (Table2[[#This Row],[Damage]] * Table2[[#This Row],[Rate of Fire]]))</f>
        <v>3.7305676663583904</v>
      </c>
      <c r="AA17" s="2">
        <f xml:space="preserve"> Table2[[#This Row],[Shield Capacity]] / ($L$27 * $O$27) + Table2[[#This Row],[HP]] / ($L$27 * $O$27)</f>
        <v>1.2684864589204712</v>
      </c>
      <c r="AB17" s="2">
        <f xml:space="preserve"> Table2[[#This Row],[Shield Capacity]] / ($L$37 * $O$37) + Table2[[#This Row],[HP]] / ($L$37 * $O$37)</f>
        <v>1.102274052478134</v>
      </c>
      <c r="AC17">
        <f xml:space="preserve"> Table2[[#This Row],[Shield Capacity]]/Table2[[#This Row],[Shield Regen]]</f>
        <v>2.6235201262825569</v>
      </c>
      <c r="AD17">
        <f t="shared" si="3"/>
        <v>5.6235201262825569</v>
      </c>
      <c r="AE17" s="2"/>
    </row>
    <row r="18" spans="1:31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35.854693877551014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492.28454810495629</v>
      </c>
      <c r="Q18" s="2">
        <f>Q$39 + ((Q$40 - Q$39) * ((Table1[[#This Row],[Smooth Step]]) / (1)))</f>
        <v>104.09819241982507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0.36579096348855095</v>
      </c>
      <c r="V18" s="2">
        <f xml:space="preserve"> Table2[[#This Row],[HP]] / (Table2[[#This Row],[Damage]] * Table2[[#This Row],[Rate of Fire]])</f>
        <v>1.7298402112075837</v>
      </c>
      <c r="W18" s="2">
        <f t="shared" si="2"/>
        <v>2.0956311746961345</v>
      </c>
      <c r="X18" s="2">
        <f xml:space="preserve"> ($Q$7 / (Table2[[#This Row],[Damage]] * Table2[[#This Row],[Rate of Fire]])) + ($P$7 / (Table2[[#This Row],[Damage]] * Table2[[#This Row],[Rate of Fire]]))</f>
        <v>0.66508043957366803</v>
      </c>
      <c r="Y18" s="2">
        <f xml:space="preserve"> Table2[[#This Row],[Shield Capacity]] / ($L$7 * $O$7) + Table2[[#This Row],[HP]] / ($L$7 * $O$7)</f>
        <v>8.3330324262669109</v>
      </c>
      <c r="Z18" s="2">
        <f xml:space="preserve"> ($Q$27 / (Table2[[#This Row],[Damage]] * Table2[[#This Row],[Rate of Fire]])) + ($P$27 / (Table2[[#This Row],[Damage]] * Table2[[#This Row],[Rate of Fire]]))</f>
        <v>3.4712855228764892</v>
      </c>
      <c r="AA18" s="2">
        <f xml:space="preserve"> Table2[[#This Row],[Shield Capacity]] / ($L$27 * $O$27) + Table2[[#This Row],[HP]] / ($L$27 * $O$27)</f>
        <v>1.3726231312236625</v>
      </c>
      <c r="AB18" s="2">
        <f xml:space="preserve"> Table2[[#This Row],[Shield Capacity]] / ($L$37 * $O$37) + Table2[[#This Row],[HP]] / ($L$37 * $O$37)</f>
        <v>1.1927654810495627</v>
      </c>
      <c r="AC18">
        <f xml:space="preserve"> Table2[[#This Row],[Shield Capacity]]/Table2[[#This Row],[Shield Regen]]</f>
        <v>2.7242103335673087</v>
      </c>
      <c r="AD18">
        <f t="shared" si="3"/>
        <v>5.7242103335673082</v>
      </c>
      <c r="AE18" s="2"/>
    </row>
    <row r="19" spans="1:31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37.304489795918371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530.71953352769674</v>
      </c>
      <c r="Q19" s="2">
        <f>Q$39 + ((Q$40 - Q$39) * ((Table1[[#This Row],[Smooth Step]]) / (1)))</f>
        <v>111.35813411078716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0.36633580165949536</v>
      </c>
      <c r="V19" s="2">
        <f xml:space="preserve"> Table2[[#This Row],[HP]] / (Table2[[#This Row],[Damage]] * Table2[[#This Row],[Rate of Fire]])</f>
        <v>1.745912566905957</v>
      </c>
      <c r="W19" s="2">
        <f t="shared" si="2"/>
        <v>2.1122483685654525</v>
      </c>
      <c r="X19" s="2">
        <f xml:space="preserve"> ($Q$7 / (Table2[[#This Row],[Damage]] * Table2[[#This Row],[Rate of Fire]])) + ($P$7 / (Table2[[#This Row],[Damage]] * Table2[[#This Row],[Rate of Fire]]))</f>
        <v>0.62264687054230095</v>
      </c>
      <c r="Y19" s="2">
        <f xml:space="preserve"> Table2[[#This Row],[Shield Capacity]] / ($L$7 * $O$7) + Table2[[#This Row],[HP]] / ($L$7 * $O$7)</f>
        <v>8.9715105100211883</v>
      </c>
      <c r="Z19" s="2">
        <f xml:space="preserve"> ($Q$27 / (Table2[[#This Row],[Damage]] * Table2[[#This Row],[Rate of Fire]])) + ($P$27 / (Table2[[#This Row],[Damage]] * Table2[[#This Row],[Rate of Fire]]))</f>
        <v>3.2498100063856015</v>
      </c>
      <c r="AA19" s="2">
        <f xml:space="preserve"> Table2[[#This Row],[Shield Capacity]] / ($L$27 * $O$27) + Table2[[#This Row],[HP]] / ($L$27 * $O$27)</f>
        <v>1.4777937031967143</v>
      </c>
      <c r="AB19" s="2">
        <f xml:space="preserve"> Table2[[#This Row],[Shield Capacity]] / ($L$37 * $O$37) + Table2[[#This Row],[HP]] / ($L$37 * $O$37)</f>
        <v>1.2841553352769679</v>
      </c>
      <c r="AC19">
        <f xml:space="preserve"> Table2[[#This Row],[Shield Capacity]]/Table2[[#This Row],[Shield Regen]]</f>
        <v>2.8248853652042714</v>
      </c>
      <c r="AD19">
        <f t="shared" si="3"/>
        <v>5.8248853652042714</v>
      </c>
      <c r="AE19" s="2"/>
    </row>
    <row r="20" spans="1:31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38.675918367346938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569.28046647230326</v>
      </c>
      <c r="Q20" s="2">
        <f>Q$39 + ((Q$40 - Q$39) * ((Table1[[#This Row],[Smooth Step]]) / (1)))</f>
        <v>118.64186588921282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0.3674389286287929</v>
      </c>
      <c r="V20" s="2">
        <f xml:space="preserve"> Table2[[#This Row],[HP]] / (Table2[[#This Row],[Damage]] * Table2[[#This Row],[Rate of Fire]])</f>
        <v>1.7630859319526369</v>
      </c>
      <c r="W20" s="2">
        <f t="shared" si="2"/>
        <v>2.1305248605814295</v>
      </c>
      <c r="X20" s="2">
        <f xml:space="preserve"> ($Q$7 / (Table2[[#This Row],[Damage]] * Table2[[#This Row],[Rate of Fire]])) + ($P$7 / (Table2[[#This Row],[Damage]] * Table2[[#This Row],[Rate of Fire]]))</f>
        <v>0.58618079956881364</v>
      </c>
      <c r="Y20" s="2">
        <f xml:space="preserve"> Table2[[#This Row],[Shield Capacity]] / ($L$7 * $O$7) + Table2[[#This Row],[HP]] / ($L$7 * $O$7)</f>
        <v>9.6120808212481741</v>
      </c>
      <c r="Z20" s="2">
        <f xml:space="preserve"> ($Q$27 / (Table2[[#This Row],[Damage]] * Table2[[#This Row],[Rate of Fire]])) + ($P$27 / (Table2[[#This Row],[Damage]] * Table2[[#This Row],[Rate of Fire]]))</f>
        <v>3.059480932315108</v>
      </c>
      <c r="AA20" s="2">
        <f xml:space="preserve"> Table2[[#This Row],[Shield Capacity]] / ($L$27 * $O$27) + Table2[[#This Row],[HP]] / ($L$27 * $O$27)</f>
        <v>1.5833089083930538</v>
      </c>
      <c r="AB20" s="2">
        <f xml:space="preserve"> Table2[[#This Row],[Shield Capacity]] / ($L$37 * $O$37) + Table2[[#This Row],[HP]] / ($L$37 * $O$37)</f>
        <v>1.375844664723032</v>
      </c>
      <c r="AC20">
        <f xml:space="preserve"> Table2[[#This Row],[Shield Capacity]]/Table2[[#This Row],[Shield Regen]]</f>
        <v>2.9248598453267403</v>
      </c>
      <c r="AD20">
        <f t="shared" si="3"/>
        <v>5.9248598453267398</v>
      </c>
      <c r="AE20" s="2"/>
    </row>
    <row r="21" spans="1:31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39.968979591836728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607.71545189504377</v>
      </c>
      <c r="Q21" s="2">
        <f>Q$39 + ((Q$40 - Q$39) * ((Table1[[#This Row],[Smooth Step]]) / (1)))</f>
        <v>125.90180758017492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0.368974502369321</v>
      </c>
      <c r="V21" s="2">
        <f xml:space="preserve"> Table2[[#This Row],[HP]] / (Table2[[#This Row],[Damage]] * Table2[[#This Row],[Rate of Fire]])</f>
        <v>1.7810030749743528</v>
      </c>
      <c r="W21" s="2">
        <f t="shared" si="2"/>
        <v>2.149977577343674</v>
      </c>
      <c r="X21" s="2">
        <f xml:space="preserve"> ($Q$7 / (Table2[[#This Row],[Damage]] * Table2[[#This Row],[Rate of Fire]])) + ($P$7 / (Table2[[#This Row],[Damage]] * Table2[[#This Row],[Rate of Fire]]))</f>
        <v>0.55468801393228651</v>
      </c>
      <c r="Y21" s="2">
        <f xml:space="preserve"> Table2[[#This Row],[Shield Capacity]] / ($L$7 * $O$7) + Table2[[#This Row],[HP]] / ($L$7 * $O$7)</f>
        <v>10.250558905002451</v>
      </c>
      <c r="Z21" s="2">
        <f xml:space="preserve"> ($Q$27 / (Table2[[#This Row],[Damage]] * Table2[[#This Row],[Rate of Fire]])) + ($P$27 / (Table2[[#This Row],[Damage]] * Table2[[#This Row],[Rate of Fire]]))</f>
        <v>2.8951091595935918</v>
      </c>
      <c r="AA21" s="2">
        <f xml:space="preserve"> Table2[[#This Row],[Shield Capacity]] / ($L$27 * $O$27) + Table2[[#This Row],[HP]] / ($L$27 * $O$27)</f>
        <v>1.6884794803661056</v>
      </c>
      <c r="AB21" s="2">
        <f xml:space="preserve"> Table2[[#This Row],[Shield Capacity]] / ($L$37 * $O$37) + Table2[[#This Row],[HP]] / ($L$37 * $O$37)</f>
        <v>1.4672345189504372</v>
      </c>
      <c r="AC21">
        <f xml:space="preserve"> Table2[[#This Row],[Shield Capacity]]/Table2[[#This Row],[Shield Regen]]</f>
        <v>3.0235191979163747</v>
      </c>
      <c r="AD21">
        <f t="shared" si="3"/>
        <v>6.0235191979163751</v>
      </c>
      <c r="AE21" s="2"/>
    </row>
    <row r="22" spans="1:31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41.183673469387756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645.77259475218648</v>
      </c>
      <c r="Q22" s="2">
        <f>Q$39 + ((Q$40 - Q$39) * ((Table1[[#This Row],[Smooth Step]]) / (1)))</f>
        <v>133.09037900874634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0.37084274318023031</v>
      </c>
      <c r="V22" s="2">
        <f xml:space="preserve"> Table2[[#This Row],[HP]] / (Table2[[#This Row],[Damage]] * Table2[[#This Row],[Rate of Fire]])</f>
        <v>1.7993793562852356</v>
      </c>
      <c r="W22" s="2">
        <f t="shared" si="2"/>
        <v>2.170222099465466</v>
      </c>
      <c r="X22" s="2">
        <f xml:space="preserve"> ($Q$7 / (Table2[[#This Row],[Damage]] * Table2[[#This Row],[Rate of Fire]])) + ($P$7 / (Table2[[#This Row],[Damage]] * Table2[[#This Row],[Rate of Fire]]))</f>
        <v>0.52738468537262984</v>
      </c>
      <c r="Y22" s="2">
        <f xml:space="preserve"> Table2[[#This Row],[Shield Capacity]] / ($L$7 * $O$7) + Table2[[#This Row],[HP]] / ($L$7 * $O$7)</f>
        <v>10.882760306338607</v>
      </c>
      <c r="Z22" s="2">
        <f xml:space="preserve"> ($Q$27 / (Table2[[#This Row],[Damage]] * Table2[[#This Row],[Rate of Fire]])) + ($P$27 / (Table2[[#This Row],[Damage]] * Table2[[#This Row],[Rate of Fire]]))</f>
        <v>2.7526036166306516</v>
      </c>
      <c r="AA22" s="2">
        <f xml:space="preserve"> Table2[[#This Row],[Shield Capacity]] / ($L$27 * $O$27) + Table2[[#This Row],[HP]] / ($L$27 * $O$27)</f>
        <v>1.7926161526692967</v>
      </c>
      <c r="AB22" s="2">
        <f xml:space="preserve"> Table2[[#This Row],[Shield Capacity]] / ($L$37 * $O$37) + Table2[[#This Row],[HP]] / ($L$37 * $O$37)</f>
        <v>1.5577259475218657</v>
      </c>
      <c r="AC22">
        <f xml:space="preserve"> Table2[[#This Row],[Shield Capacity]]/Table2[[#This Row],[Shield Regen]]</f>
        <v>3.1203007518796988</v>
      </c>
      <c r="AD22">
        <f t="shared" si="3"/>
        <v>6.1203007518796984</v>
      </c>
      <c r="AE22" s="2"/>
    </row>
    <row r="23" spans="1:31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42.32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683.2</v>
      </c>
      <c r="Q23" s="2">
        <f>Q$39 + ((Q$40 - Q$39) * ((Table1[[#This Row],[Smooth Step]]) / (1)))</f>
        <v>140.16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0.37296275481530683</v>
      </c>
      <c r="V23" s="2">
        <f xml:space="preserve"> Table2[[#This Row],[HP]] / (Table2[[#This Row],[Damage]] * Table2[[#This Row],[Rate of Fire]])</f>
        <v>1.817980551439909</v>
      </c>
      <c r="W23" s="2">
        <f t="shared" si="2"/>
        <v>2.1909433062552157</v>
      </c>
      <c r="X23" s="2">
        <f xml:space="preserve"> ($Q$7 / (Table2[[#This Row],[Damage]] * Table2[[#This Row],[Rate of Fire]])) + ($P$7 / (Table2[[#This Row],[Damage]] * Table2[[#This Row],[Rate of Fire]]))</f>
        <v>0.50364643744528781</v>
      </c>
      <c r="Y23" s="2">
        <f xml:space="preserve"> Table2[[#This Row],[Shield Capacity]] / ($L$7 * $O$7) + Table2[[#This Row],[HP]] / ($L$7 * $O$7)</f>
        <v>11.504500570311237</v>
      </c>
      <c r="Z23" s="2">
        <f xml:space="preserve"> ($Q$27 / (Table2[[#This Row],[Damage]] * Table2[[#This Row],[Rate of Fire]])) + ($P$27 / (Table2[[#This Row],[Damage]] * Table2[[#This Row],[Rate of Fire]]))</f>
        <v>2.6287054661731561</v>
      </c>
      <c r="AA23" s="2">
        <f xml:space="preserve"> Table2[[#This Row],[Shield Capacity]] / ($L$27 * $O$27) + Table2[[#This Row],[HP]] / ($L$27 * $O$27)</f>
        <v>1.8950296588560538</v>
      </c>
      <c r="AB23" s="2">
        <f xml:space="preserve"> Table2[[#This Row],[Shield Capacity]] / ($L$37 * $O$37) + Table2[[#This Row],[HP]] / ($L$37 * $O$37)</f>
        <v>1.6467200000000002</v>
      </c>
      <c r="AC23">
        <f xml:space="preserve"> Table2[[#This Row],[Shield Capacity]]/Table2[[#This Row],[Shield Regen]]</f>
        <v>3.2146788990825685</v>
      </c>
      <c r="AD23">
        <f t="shared" si="3"/>
        <v>6.2146788990825685</v>
      </c>
      <c r="AE23" s="2"/>
    </row>
    <row r="24" spans="1:31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43.377959183673468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719.74577259475211</v>
      </c>
      <c r="Q24" s="2">
        <f>Q$39 + ((Q$40 - Q$39) * ((Table1[[#This Row],[Smooth Step]]) / (1)))</f>
        <v>147.06309037900871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0.37526732454578832</v>
      </c>
      <c r="V24" s="2">
        <f xml:space="preserve"> Table2[[#This Row],[HP]] / (Table2[[#This Row],[Damage]] * Table2[[#This Row],[Rate of Fire]])</f>
        <v>1.8366067905868428</v>
      </c>
      <c r="W24" s="2">
        <f t="shared" si="2"/>
        <v>2.2118741151326313</v>
      </c>
      <c r="X24" s="2">
        <f xml:space="preserve"> ($Q$7 / (Table2[[#This Row],[Damage]] * Table2[[#This Row],[Rate of Fire]])) + ($P$7 / (Table2[[#This Row],[Damage]] * Table2[[#This Row],[Rate of Fire]]))</f>
        <v>0.48297144458562402</v>
      </c>
      <c r="Y24" s="2">
        <f xml:space="preserve"> Table2[[#This Row],[Shield Capacity]] / ($L$7 * $O$7) + Table2[[#This Row],[HP]] / ($L$7 * $O$7)</f>
        <v>12.111595241974912</v>
      </c>
      <c r="Z24" s="2">
        <f xml:space="preserve"> ($Q$27 / (Table2[[#This Row],[Damage]] * Table2[[#This Row],[Rate of Fire]])) + ($P$27 / (Table2[[#This Row],[Damage]] * Table2[[#This Row],[Rate of Fire]]))</f>
        <v>2.5207955065217629</v>
      </c>
      <c r="AA24" s="2">
        <f xml:space="preserve"> Table2[[#This Row],[Shield Capacity]] / ($L$27 * $O$27) + Table2[[#This Row],[HP]] / ($L$27 * $O$27)</f>
        <v>1.9950307324798022</v>
      </c>
      <c r="AB24" s="2">
        <f xml:space="preserve"> Table2[[#This Row],[Shield Capacity]] / ($L$37 * $O$37) + Table2[[#This Row],[HP]] / ($L$37 * $O$37)</f>
        <v>1.7336177259475218</v>
      </c>
      <c r="AC24">
        <f xml:space="preserve"> Table2[[#This Row],[Shield Capacity]]/Table2[[#This Row],[Shield Regen]]</f>
        <v>3.3061531604750534</v>
      </c>
      <c r="AD24">
        <f t="shared" si="3"/>
        <v>6.3061531604750538</v>
      </c>
      <c r="AE24" s="2"/>
    </row>
    <row r="25" spans="1:31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44.357551020408167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755.15801749271134</v>
      </c>
      <c r="Q25" s="2">
        <f>Q$39 + ((Q$40 - Q$39) * ((Table1[[#This Row],[Smooth Step]]) / (1)))</f>
        <v>153.75206997084547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0.37769907255022483</v>
      </c>
      <c r="V25" s="2">
        <f xml:space="preserve"> Table2[[#This Row],[HP]] / (Table2[[#This Row],[Damage]] * Table2[[#This Row],[Rate of Fire]])</f>
        <v>1.8550806040526644</v>
      </c>
      <c r="W25" s="2">
        <f t="shared" si="2"/>
        <v>2.2327796766028891</v>
      </c>
      <c r="X25" s="2">
        <f xml:space="preserve"> ($Q$7 / (Table2[[#This Row],[Damage]] * Table2[[#This Row],[Rate of Fire]])) + ($P$7 / (Table2[[#This Row],[Damage]] * Table2[[#This Row],[Rate of Fire]]))</f>
        <v>0.46495330390603856</v>
      </c>
      <c r="Y25" s="2">
        <f xml:space="preserve"> Table2[[#This Row],[Shield Capacity]] / ($L$7 * $O$7) + Table2[[#This Row],[HP]] / ($L$7 * $O$7)</f>
        <v>12.699859866384234</v>
      </c>
      <c r="Z25" s="2">
        <f xml:space="preserve"> ($Q$27 / (Table2[[#This Row],[Damage]] * Table2[[#This Row],[Rate of Fire]])) + ($P$27 / (Table2[[#This Row],[Damage]] * Table2[[#This Row],[Rate of Fire]]))</f>
        <v>2.426752580029607</v>
      </c>
      <c r="AA25" s="2">
        <f xml:space="preserve"> Table2[[#This Row],[Shield Capacity]] / ($L$27 * $O$27) + Table2[[#This Row],[HP]] / ($L$27 * $O$27)</f>
        <v>2.0919301070939689</v>
      </c>
      <c r="AB25" s="2">
        <f xml:space="preserve"> Table2[[#This Row],[Shield Capacity]] / ($L$37 * $O$37) + Table2[[#This Row],[HP]] / ($L$37 * $O$37)</f>
        <v>1.8178201749271137</v>
      </c>
      <c r="AC25">
        <f xml:space="preserve"> Table2[[#This Row],[Shield Capacity]]/Table2[[#This Row],[Shield Regen]]</f>
        <v>3.3942383441031843</v>
      </c>
      <c r="AD25">
        <f t="shared" si="3"/>
        <v>6.3942383441031847</v>
      </c>
      <c r="AE25" s="2"/>
    </row>
    <row r="26" spans="1:31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45.258775510204082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789.18483965014582</v>
      </c>
      <c r="Q26" s="2">
        <f>Q$39 + ((Q$40 - Q$39) * ((Table1[[#This Row],[Smooth Step]]) / (1)))</f>
        <v>160.1793586005831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0.38020753093355969</v>
      </c>
      <c r="V26" s="2">
        <f xml:space="preserve"> Table2[[#This Row],[HP]] / (Table2[[#This Row],[Damage]] * Table2[[#This Row],[Rate of Fire]])</f>
        <v>1.8732377377148948</v>
      </c>
      <c r="W26" s="2">
        <f t="shared" si="2"/>
        <v>2.2534452686484543</v>
      </c>
      <c r="X26" s="2">
        <f xml:space="preserve"> ($Q$7 / (Table2[[#This Row],[Damage]] * Table2[[#This Row],[Rate of Fire]])) + ($P$7 / (Table2[[#This Row],[Damage]] * Table2[[#This Row],[Rate of Fire]]))</f>
        <v>0.44926083057415761</v>
      </c>
      <c r="Y26" s="2">
        <f xml:space="preserve"> Table2[[#This Row],[Shield Capacity]] / ($L$7 * $O$7) + Table2[[#This Row],[HP]] / ($L$7 * $O$7)</f>
        <v>13.265109988593785</v>
      </c>
      <c r="Z26" s="2">
        <f xml:space="preserve"> ($Q$27 / (Table2[[#This Row],[Damage]] * Table2[[#This Row],[Rate of Fire]])) + ($P$27 / (Table2[[#This Row],[Damage]] * Table2[[#This Row],[Rate of Fire]]))</f>
        <v>2.3448481181723282</v>
      </c>
      <c r="AA26" s="2">
        <f xml:space="preserve"> Table2[[#This Row],[Shield Capacity]] / ($L$27 * $O$27) + Table2[[#This Row],[HP]] / ($L$27 * $O$27)</f>
        <v>2.1850385162519794</v>
      </c>
      <c r="AB26" s="2">
        <f xml:space="preserve"> Table2[[#This Row],[Shield Capacity]] / ($L$37 * $O$37) + Table2[[#This Row],[HP]] / ($L$37 * $O$37)</f>
        <v>1.8987283965014579</v>
      </c>
      <c r="AC26">
        <f xml:space="preserve"> Table2[[#This Row],[Shield Capacity]]/Table2[[#This Row],[Shield Regen]]</f>
        <v>3.4784562007749389</v>
      </c>
      <c r="AD26">
        <f t="shared" si="3"/>
        <v>6.4784562007749393</v>
      </c>
      <c r="AE26" s="2"/>
    </row>
    <row r="27" spans="1:31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46.081632653061227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821.57434402332353</v>
      </c>
      <c r="Q27" s="5">
        <f>Q$39 + ((Q$40 - Q$39) * ((Table1[[#This Row],[Smooth Step]]) / (1)))</f>
        <v>166.29737609329445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0.38274686636068384</v>
      </c>
      <c r="V27" s="12">
        <f xml:space="preserve"> Table2[[#This Row],[HP]] / (Table2[[#This Row],[Damage]] * Table2[[#This Row],[Rate of Fire]])</f>
        <v>1.8909198271465761</v>
      </c>
      <c r="W27" s="12">
        <f t="shared" si="2"/>
        <v>2.27366669350726</v>
      </c>
      <c r="X27" s="12">
        <f xml:space="preserve"> ($Q$7 / (Table2[[#This Row],[Damage]] * Table2[[#This Row],[Rate of Fire]])) + ($P$7 / (Table2[[#This Row],[Damage]] * Table2[[#This Row],[Rate of Fire]]))</f>
        <v>0.43562283597713175</v>
      </c>
      <c r="Y27" s="12">
        <f xml:space="preserve"> Table2[[#This Row],[Shield Capacity]] / ($L$7 * $O$7) + Table2[[#This Row],[HP]] / ($L$7 * $O$7)</f>
        <v>13.803161153658147</v>
      </c>
      <c r="Z27" s="12">
        <f xml:space="preserve"> ($Q$27 / (Table2[[#This Row],[Damage]] * Table2[[#This Row],[Rate of Fire]])) + ($P$27 / (Table2[[#This Row],[Damage]] * Table2[[#This Row],[Rate of Fire]]))</f>
        <v>2.27366669350726</v>
      </c>
      <c r="AA27" s="12">
        <f xml:space="preserve"> Table2[[#This Row],[Shield Capacity]] / ($L$27 * $O$27) + Table2[[#This Row],[HP]] / ($L$27 * $O$27)</f>
        <v>2.27366669350726</v>
      </c>
      <c r="AB27" s="12">
        <f xml:space="preserve"> Table2[[#This Row],[Shield Capacity]] / ($L$37 * $O$37) + Table2[[#This Row],[HP]] / ($L$37 * $O$37)</f>
        <v>1.9757434402332359</v>
      </c>
      <c r="AC27" s="13">
        <f xml:space="preserve"> Table2[[#This Row],[Shield Capacity]]/Table2[[#This Row],[Shield Regen]]</f>
        <v>3.5583281347473483</v>
      </c>
      <c r="AD27" s="13">
        <f t="shared" si="3"/>
        <v>6.5583281347473488</v>
      </c>
      <c r="AE27" s="12"/>
    </row>
    <row r="28" spans="1:31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46.826122448979589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852.07463556851314</v>
      </c>
      <c r="Q28" s="2">
        <f>Q$39 + ((Q$40 - Q$39) * ((Table1[[#This Row],[Smooth Step]]) / (1)))</f>
        <v>172.05854227405248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0.38527404682849542</v>
      </c>
      <c r="V28" s="2">
        <f xml:space="preserve"> Table2[[#This Row],[HP]] / (Table2[[#This Row],[Damage]] * Table2[[#This Row],[Rate of Fire]])</f>
        <v>1.9079682921090488</v>
      </c>
      <c r="W28" s="2">
        <f t="shared" si="2"/>
        <v>2.293242338937544</v>
      </c>
      <c r="X28" s="2">
        <f xml:space="preserve"> ($Q$7 / (Table2[[#This Row],[Damage]] * Table2[[#This Row],[Rate of Fire]])) + ($P$7 / (Table2[[#This Row],[Damage]] * Table2[[#This Row],[Rate of Fire]]))</f>
        <v>0.4238165449163333</v>
      </c>
      <c r="Y28" s="2">
        <f xml:space="preserve"> Table2[[#This Row],[Shield Capacity]] / ($L$7 * $O$7) + Table2[[#This Row],[HP]] / ($L$7 * $O$7)</f>
        <v>14.309828906631916</v>
      </c>
      <c r="Z28" s="2">
        <f xml:space="preserve"> ($Q$27 / (Table2[[#This Row],[Damage]] * Table2[[#This Row],[Rate of Fire]])) + ($P$27 / (Table2[[#This Row],[Damage]] * Table2[[#This Row],[Rate of Fire]]))</f>
        <v>2.2120455649946145</v>
      </c>
      <c r="AA28" s="2">
        <f xml:space="preserve"> Table2[[#This Row],[Shield Capacity]] / ($L$27 * $O$27) + Table2[[#This Row],[HP]] / ($L$27 * $O$27)</f>
        <v>2.3571253724132375</v>
      </c>
      <c r="AB28" s="2">
        <f xml:space="preserve"> Table2[[#This Row],[Shield Capacity]] / ($L$37 * $O$37) + Table2[[#This Row],[HP]] / ($L$37 * $O$37)</f>
        <v>2.048266355685131</v>
      </c>
      <c r="AC28">
        <f xml:space="preserve"> Table2[[#This Row],[Shield Capacity]]/Table2[[#This Row],[Shield Regen]]</f>
        <v>3.6333686310242079</v>
      </c>
      <c r="AD28">
        <f t="shared" si="3"/>
        <v>6.6333686310242079</v>
      </c>
      <c r="AE28" s="2"/>
    </row>
    <row r="29" spans="1:31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47.492244897959182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880.43381924198252</v>
      </c>
      <c r="Q29" s="2">
        <f>Q$39 + ((Q$40 - Q$39) * ((Table1[[#This Row],[Smooth Step]]) / (1)))</f>
        <v>177.41527696793003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0.38774730979620897</v>
      </c>
      <c r="V29" s="2">
        <f xml:space="preserve"> Table2[[#This Row],[HP]] / (Table2[[#This Row],[Damage]] * Table2[[#This Row],[Rate of Fire]])</f>
        <v>1.9242189889114798</v>
      </c>
      <c r="W29" s="2">
        <f t="shared" si="2"/>
        <v>2.3119662987076888</v>
      </c>
      <c r="X29" s="2">
        <f xml:space="preserve"> ($Q$7 / (Table2[[#This Row],[Damage]] * Table2[[#This Row],[Rate of Fire]])) + ($P$7 / (Table2[[#This Row],[Damage]] * Table2[[#This Row],[Rate of Fire]]))</f>
        <v>0.41365870774059582</v>
      </c>
      <c r="Y29" s="2">
        <f xml:space="preserve"> Table2[[#This Row],[Shield Capacity]] / ($L$7 * $O$7) + Table2[[#This Row],[HP]] / ($L$7 * $O$7)</f>
        <v>14.78092879256967</v>
      </c>
      <c r="Z29" s="2">
        <f xml:space="preserve"> ($Q$27 / (Table2[[#This Row],[Damage]] * Table2[[#This Row],[Rate of Fire]])) + ($P$27 / (Table2[[#This Row],[Damage]] * Table2[[#This Row],[Rate of Fire]]))</f>
        <v>2.1590282891377619</v>
      </c>
      <c r="AA29" s="2">
        <f xml:space="preserve"> Table2[[#This Row],[Shield Capacity]] / ($L$27 * $O$27) + Table2[[#This Row],[HP]] / ($L$27 * $O$27)</f>
        <v>2.4347252865233378</v>
      </c>
      <c r="AB29" s="2">
        <f xml:space="preserve"> Table2[[#This Row],[Shield Capacity]] / ($L$37 * $O$37) + Table2[[#This Row],[HP]] / ($L$37 * $O$37)</f>
        <v>2.115698192419825</v>
      </c>
      <c r="AC29">
        <f xml:space="preserve"> Table2[[#This Row],[Shield Capacity]]/Table2[[#This Row],[Shield Regen]]</f>
        <v>3.7030791324878902</v>
      </c>
      <c r="AD29">
        <f t="shared" si="3"/>
        <v>6.7030791324878898</v>
      </c>
      <c r="AE29" s="2"/>
    </row>
    <row r="30" spans="1:31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48.08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906.40000000000009</v>
      </c>
      <c r="Q30" s="2">
        <f>Q$39 + ((Q$40 - Q$39) * ((Table1[[#This Row],[Smooth Step]]) / (1)))</f>
        <v>182.32000000000002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0.39012482624980321</v>
      </c>
      <c r="V30" s="2">
        <f xml:space="preserve"> Table2[[#This Row],[HP]] / (Table2[[#This Row],[Damage]] * Table2[[#This Row],[Rate of Fire]])</f>
        <v>1.9394972713515886</v>
      </c>
      <c r="W30" s="2">
        <f t="shared" si="2"/>
        <v>2.3296220976013919</v>
      </c>
      <c r="X30" s="2">
        <f xml:space="preserve"> ($Q$7 / (Table2[[#This Row],[Damage]] * Table2[[#This Row],[Rate of Fire]])) + ($P$7 / (Table2[[#This Row],[Damage]] * Table2[[#This Row],[Rate of Fire]]))</f>
        <v>0.4049987354457229</v>
      </c>
      <c r="Y30" s="2">
        <f xml:space="preserve"> Table2[[#This Row],[Shield Capacity]] / ($L$7 * $O$7) + Table2[[#This Row],[HP]] / ($L$7 * $O$7)</f>
        <v>15.212276356526001</v>
      </c>
      <c r="Z30" s="2">
        <f xml:space="preserve"> ($Q$27 / (Table2[[#This Row],[Damage]] * Table2[[#This Row],[Rate of Fire]])) + ($P$27 / (Table2[[#This Row],[Damage]] * Table2[[#This Row],[Rate of Fire]]))</f>
        <v>2.1138288896862099</v>
      </c>
      <c r="AA30" s="2">
        <f xml:space="preserve"> Table2[[#This Row],[Shield Capacity]] / ($L$27 * $O$27) + Table2[[#This Row],[HP]] / ($L$27 * $O$27)</f>
        <v>2.5057771693909872</v>
      </c>
      <c r="AB30" s="2">
        <f xml:space="preserve"> Table2[[#This Row],[Shield Capacity]] / ($L$37 * $O$37) + Table2[[#This Row],[HP]] / ($L$37 * $O$37)</f>
        <v>2.1774400000000003</v>
      </c>
      <c r="AC30">
        <f xml:space="preserve"> Table2[[#This Row],[Shield Capacity]]/Table2[[#This Row],[Shield Regen]]</f>
        <v>3.766942148760331</v>
      </c>
      <c r="AD30">
        <f t="shared" si="3"/>
        <v>6.7669421487603305</v>
      </c>
      <c r="AE30" s="2"/>
    </row>
    <row r="31" spans="1:31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48.589387755102038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929.72128279883384</v>
      </c>
      <c r="Q31" s="2">
        <f>Q$39 + ((Q$40 - Q$39) * ((Table1[[#This Row],[Smooth Step]]) / (1)))</f>
        <v>186.72513119533528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0.39236347977510611</v>
      </c>
      <c r="V31" s="2">
        <f xml:space="preserve"> Table2[[#This Row],[HP]] / (Table2[[#This Row],[Damage]] * Table2[[#This Row],[Rate of Fire]])</f>
        <v>1.9536131821394538</v>
      </c>
      <c r="W31" s="2">
        <f t="shared" si="2"/>
        <v>2.3459766619145599</v>
      </c>
      <c r="X31" s="2">
        <f xml:space="preserve"> ($Q$7 / (Table2[[#This Row],[Damage]] * Table2[[#This Row],[Rate of Fire]])) + ($P$7 / (Table2[[#This Row],[Damage]] * Table2[[#This Row],[Rate of Fire]]))</f>
        <v>0.3977133740338285</v>
      </c>
      <c r="Y31" s="2">
        <f xml:space="preserve"> Table2[[#This Row],[Shield Capacity]] / ($L$7 * $O$7) + Table2[[#This Row],[HP]] / ($L$7 * $O$7)</f>
        <v>15.599687143555494</v>
      </c>
      <c r="Z31" s="2">
        <f xml:space="preserve"> ($Q$27 / (Table2[[#This Row],[Damage]] * Table2[[#This Row],[Rate of Fire]])) + ($P$27 / (Table2[[#This Row],[Damage]] * Table2[[#This Row],[Rate of Fire]]))</f>
        <v>2.0758040612696003</v>
      </c>
      <c r="AA31" s="2">
        <f xml:space="preserve"> Table2[[#This Row],[Shield Capacity]] / ($L$27 * $O$27) + Table2[[#This Row],[HP]] / ($L$27 * $O$27)</f>
        <v>2.5695917545696112</v>
      </c>
      <c r="AB31" s="2">
        <f xml:space="preserve"> Table2[[#This Row],[Shield Capacity]] / ($L$37 * $O$37) + Table2[[#This Row],[HP]] / ($L$37 * $O$37)</f>
        <v>2.232892827988338</v>
      </c>
      <c r="AC31">
        <f xml:space="preserve"> Table2[[#This Row],[Shield Capacity]]/Table2[[#This Row],[Shield Regen]]</f>
        <v>3.824415410705329</v>
      </c>
      <c r="AD31">
        <f t="shared" si="3"/>
        <v>6.8244154107053294</v>
      </c>
      <c r="AE31" s="2"/>
    </row>
    <row r="32" spans="1:31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49.020408163265301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950.1457725947522</v>
      </c>
      <c r="Q32" s="2">
        <f>Q$39 + ((Q$40 - Q$39) * ((Table1[[#This Row],[Smooth Step]]) / (1)))</f>
        <v>190.58309037900875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0.39441769539876192</v>
      </c>
      <c r="V32" s="2">
        <f xml:space="preserve"> Table2[[#This Row],[HP]] / (Table2[[#This Row],[Damage]] * Table2[[#This Row],[Rate of Fire]])</f>
        <v>1.9663565386332647</v>
      </c>
      <c r="W32" s="2">
        <f t="shared" si="2"/>
        <v>2.3607742340320268</v>
      </c>
      <c r="X32" s="2">
        <f xml:space="preserve"> ($Q$7 / (Table2[[#This Row],[Damage]] * Table2[[#This Row],[Rate of Fire]])) + ($P$7 / (Table2[[#This Row],[Damage]] * Table2[[#This Row],[Rate of Fire]]))</f>
        <v>0.39170256670166165</v>
      </c>
      <c r="Y32" s="2">
        <f xml:space="preserve"> Table2[[#This Row],[Shield Capacity]] / ($L$7 * $O$7) + Table2[[#This Row],[HP]] / ($L$7 * $O$7)</f>
        <v>15.938976698712738</v>
      </c>
      <c r="Z32" s="2">
        <f xml:space="preserve"> ($Q$27 / (Table2[[#This Row],[Damage]] * Table2[[#This Row],[Rate of Fire]])) + ($P$27 / (Table2[[#This Row],[Damage]] * Table2[[#This Row],[Rate of Fire]]))</f>
        <v>2.0444315727232136</v>
      </c>
      <c r="AA32" s="2">
        <f xml:space="preserve"> Table2[[#This Row],[Shield Capacity]] / ($L$27 * $O$27) + Table2[[#This Row],[HP]] / ($L$27 * $O$27)</f>
        <v>2.6254797756126362</v>
      </c>
      <c r="AB32" s="2">
        <f xml:space="preserve"> Table2[[#This Row],[Shield Capacity]] / ($L$37 * $O$37) + Table2[[#This Row],[HP]] / ($L$37 * $O$37)</f>
        <v>2.2814577259475217</v>
      </c>
      <c r="AC32">
        <f xml:space="preserve"> Table2[[#This Row],[Shield Capacity]]/Table2[[#This Row],[Shield Regen]]</f>
        <v>3.8749259039715471</v>
      </c>
      <c r="AD32">
        <f t="shared" si="3"/>
        <v>6.8749259039715476</v>
      </c>
      <c r="AE32" s="2"/>
    </row>
    <row r="33" spans="1:31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49.373061224489796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967.42157434402338</v>
      </c>
      <c r="Q33" s="2">
        <f>Q$39 + ((Q$40 - Q$39) * ((Table1[[#This Row],[Smooth Step]]) / (1)))</f>
        <v>193.8462973760933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0.39623826235279402</v>
      </c>
      <c r="V33" s="2">
        <f xml:space="preserve"> Table2[[#This Row],[HP]] / (Table2[[#This Row],[Damage]] * Table2[[#This Row],[Rate of Fire]])</f>
        <v>1.9774916971303236</v>
      </c>
      <c r="W33" s="2">
        <f t="shared" si="2"/>
        <v>2.3737299594831178</v>
      </c>
      <c r="X33" s="2">
        <f xml:space="preserve"> ($Q$7 / (Table2[[#This Row],[Damage]] * Table2[[#This Row],[Rate of Fire]])) + ($P$7 / (Table2[[#This Row],[Damage]] * Table2[[#This Row],[Rate of Fire]]))</f>
        <v>0.38688624680464861</v>
      </c>
      <c r="Y33" s="2">
        <f xml:space="preserve"> Table2[[#This Row],[Shield Capacity]] / ($L$7 * $O$7) + Table2[[#This Row],[HP]] / ($L$7 * $O$7)</f>
        <v>16.225960567052319</v>
      </c>
      <c r="Z33" s="2">
        <f xml:space="preserve"> ($Q$27 / (Table2[[#This Row],[Damage]] * Table2[[#This Row],[Rate of Fire]])) + ($P$27 / (Table2[[#This Row],[Damage]] * Table2[[#This Row],[Rate of Fire]]))</f>
        <v>2.0192935284548232</v>
      </c>
      <c r="AA33" s="2">
        <f xml:space="preserve"> Table2[[#This Row],[Shield Capacity]] / ($L$27 * $O$27) + Table2[[#This Row],[HP]] / ($L$27 * $O$27)</f>
        <v>2.6727519660734895</v>
      </c>
      <c r="AB33" s="2">
        <f xml:space="preserve"> Table2[[#This Row],[Shield Capacity]] / ($L$37 * $O$37) + Table2[[#This Row],[HP]] / ($L$37 * $O$37)</f>
        <v>2.3225357434402336</v>
      </c>
      <c r="AC33">
        <f xml:space="preserve"> Table2[[#This Row],[Shield Capacity]]/Table2[[#This Row],[Shield Regen]]</f>
        <v>3.9178636245786884</v>
      </c>
      <c r="AD33">
        <f t="shared" si="3"/>
        <v>6.917863624578688</v>
      </c>
      <c r="AE33" s="2"/>
    </row>
    <row r="34" spans="1:31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49.647346938775513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981.29679300291536</v>
      </c>
      <c r="Q34" s="2">
        <f>Q$39 + ((Q$40 - Q$39) * ((Table1[[#This Row],[Smooth Step]]) / (1)))</f>
        <v>196.4671720116618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0.39777109957678458</v>
      </c>
      <c r="V34" s="2">
        <f xml:space="preserve"> Table2[[#This Row],[HP]] / (Table2[[#This Row],[Damage]] * Table2[[#This Row],[Rate of Fire]])</f>
        <v>1.9867517833502122</v>
      </c>
      <c r="W34" s="2">
        <f t="shared" si="2"/>
        <v>2.3845228829269969</v>
      </c>
      <c r="X34" s="2">
        <f xml:space="preserve"> ($Q$7 / (Table2[[#This Row],[Damage]] * Table2[[#This Row],[Rate of Fire]])) + ($P$7 / (Table2[[#This Row],[Damage]] * Table2[[#This Row],[Rate of Fire]]))</f>
        <v>0.38320187297553482</v>
      </c>
      <c r="Y34" s="2">
        <f xml:space="preserve"> Table2[[#This Row],[Shield Capacity]] / ($L$7 * $O$7) + Table2[[#This Row],[HP]] / ($L$7 * $O$7)</f>
        <v>16.45645429362882</v>
      </c>
      <c r="Z34" s="2">
        <f xml:space="preserve"> ($Q$27 / (Table2[[#This Row],[Damage]] * Table2[[#This Row],[Rate of Fire]])) + ($P$27 / (Table2[[#This Row],[Damage]] * Table2[[#This Row],[Rate of Fire]]))</f>
        <v>2.0000635033738479</v>
      </c>
      <c r="AA34" s="2">
        <f xml:space="preserve"> Table2[[#This Row],[Shield Capacity]] / ($L$27 * $O$27) + Table2[[#This Row],[HP]] / ($L$27 * $O$27)</f>
        <v>2.7107190595055961</v>
      </c>
      <c r="AB34" s="2">
        <f xml:space="preserve"> Table2[[#This Row],[Shield Capacity]] / ($L$37 * $O$37) + Table2[[#This Row],[HP]] / ($L$37 * $O$37)</f>
        <v>2.3555279300291545</v>
      </c>
      <c r="AC34">
        <f xml:space="preserve"> Table2[[#This Row],[Shield Capacity]]/Table2[[#This Row],[Shield Regen]]</f>
        <v>3.9525749008751143</v>
      </c>
      <c r="AD34">
        <f t="shared" si="3"/>
        <v>6.9525749008751143</v>
      </c>
      <c r="AE34" s="2"/>
    </row>
    <row r="35" spans="1:31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49.843265306122447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991.51953352769681</v>
      </c>
      <c r="Q35" s="2">
        <f>Q$39 + ((Q$40 - Q$39) * ((Table1[[#This Row],[Smooth Step]]) / (1)))</f>
        <v>198.39813411078717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0.3989559135874301</v>
      </c>
      <c r="V35" s="2">
        <f xml:space="preserve"> Table2[[#This Row],[HP]] / (Table2[[#This Row],[Damage]] * Table2[[#This Row],[Rate of Fire]])</f>
        <v>1.9938321653641853</v>
      </c>
      <c r="W35" s="2">
        <f t="shared" si="2"/>
        <v>2.3927880789516154</v>
      </c>
      <c r="X35" s="2">
        <f xml:space="preserve"> ($Q$7 / (Table2[[#This Row],[Damage]] * Table2[[#This Row],[Rate of Fire]])) + ($P$7 / (Table2[[#This Row],[Damage]] * Table2[[#This Row],[Rate of Fire]]))</f>
        <v>0.38060256829768868</v>
      </c>
      <c r="Y35" s="2">
        <f xml:space="preserve"> Table2[[#This Row],[Shield Capacity]] / ($L$7 * $O$7) + Table2[[#This Row],[HP]] / ($L$7 * $O$7)</f>
        <v>16.626273423496833</v>
      </c>
      <c r="Z35" s="2">
        <f xml:space="preserve"> ($Q$27 / (Table2[[#This Row],[Damage]] * Table2[[#This Row],[Rate of Fire]])) + ($P$27 / (Table2[[#This Row],[Damage]] * Table2[[#This Row],[Rate of Fire]]))</f>
        <v>1.9864968305913253</v>
      </c>
      <c r="AA35" s="2">
        <f xml:space="preserve"> Table2[[#This Row],[Shield Capacity]] / ($L$27 * $O$27) + Table2[[#This Row],[HP]] / ($L$27 * $O$27)</f>
        <v>2.7386917894623828</v>
      </c>
      <c r="AB35" s="2">
        <f xml:space="preserve"> Table2[[#This Row],[Shield Capacity]] / ($L$37 * $O$37) + Table2[[#This Row],[HP]] / ($L$37 * $O$37)</f>
        <v>2.3798353352769679</v>
      </c>
      <c r="AC35">
        <f xml:space="preserve"> Table2[[#This Row],[Shield Capacity]]/Table2[[#This Row],[Shield Regen]]</f>
        <v>3.9783551200804435</v>
      </c>
      <c r="AD35">
        <f t="shared" si="3"/>
        <v>6.9783551200804439</v>
      </c>
      <c r="AE35" s="2"/>
    </row>
    <row r="36" spans="1:31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49.960816326530612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997.83790087463558</v>
      </c>
      <c r="Q36" s="2">
        <f>Q$39 + ((Q$40 - Q$39) * ((Table1[[#This Row],[Smooth Step]]) / (1)))</f>
        <v>199.59160349854227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0.39972469574597513</v>
      </c>
      <c r="V36" s="2">
        <f xml:space="preserve"> Table2[[#This Row],[HP]] / (Table2[[#This Row],[Damage]] * Table2[[#This Row],[Rate of Fire]])</f>
        <v>1.9983829196193079</v>
      </c>
      <c r="W36" s="2">
        <f t="shared" si="2"/>
        <v>2.3981076153652832</v>
      </c>
      <c r="X36" s="2">
        <f xml:space="preserve"> ($Q$7 / (Table2[[#This Row],[Damage]] * Table2[[#This Row],[Rate of Fire]])) + ($P$7 / (Table2[[#This Row],[Damage]] * Table2[[#This Row],[Rate of Fire]]))</f>
        <v>0.3790557635449866</v>
      </c>
      <c r="Y36" s="2">
        <f xml:space="preserve"> Table2[[#This Row],[Shield Capacity]] / ($L$7 * $O$7) + Table2[[#This Row],[HP]] / ($L$7 * $O$7)</f>
        <v>16.731233501710946</v>
      </c>
      <c r="Z36" s="2">
        <f xml:space="preserve"> ($Q$27 / (Table2[[#This Row],[Damage]] * Table2[[#This Row],[Rate of Fire]])) + ($P$27 / (Table2[[#This Row],[Damage]] * Table2[[#This Row],[Rate of Fire]]))</f>
        <v>1.9784235200182265</v>
      </c>
      <c r="AA36" s="2">
        <f xml:space="preserve"> Table2[[#This Row],[Shield Capacity]] / ($L$27 * $O$27) + Table2[[#This Row],[HP]] / ($L$27 * $O$27)</f>
        <v>2.7559808894972755</v>
      </c>
      <c r="AB36" s="2">
        <f xml:space="preserve"> Table2[[#This Row],[Shield Capacity]] / ($L$37 * $O$37) + Table2[[#This Row],[HP]] / ($L$37 * $O$37)</f>
        <v>2.3948590087463555</v>
      </c>
      <c r="AC36">
        <f xml:space="preserve"> Table2[[#This Row],[Shield Capacity]]/Table2[[#This Row],[Shield Regen]]</f>
        <v>3.9944406842952835</v>
      </c>
      <c r="AD36">
        <f t="shared" si="3"/>
        <v>6.9944406842952835</v>
      </c>
      <c r="AE36" s="2"/>
    </row>
    <row r="37" spans="1:31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200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0.4</v>
      </c>
      <c r="V37" s="2">
        <f xml:space="preserve"> Table2[[#This Row],[HP]] / (Table2[[#This Row],[Damage]] * Table2[[#This Row],[Rate of Fire]])</f>
        <v>2</v>
      </c>
      <c r="W37" s="2">
        <f t="shared" si="2"/>
        <v>2.4</v>
      </c>
      <c r="X37" s="2">
        <f xml:space="preserve"> ($Q$7 / (Table2[[#This Row],[Damage]] * Table2[[#This Row],[Rate of Fire]])) + ($P$7 / (Table2[[#This Row],[Damage]] * Table2[[#This Row],[Rate of Fire]]))</f>
        <v>0.37854227405247809</v>
      </c>
      <c r="Y37" s="2">
        <f xml:space="preserve"> Table2[[#This Row],[Shield Capacity]] / ($L$7 * $O$7) + Table2[[#This Row],[HP]] / ($L$7 * $O$7)</f>
        <v>16.767150073325741</v>
      </c>
      <c r="Z37" s="2">
        <f xml:space="preserve"> ($Q$27 / (Table2[[#This Row],[Damage]] * Table2[[#This Row],[Rate of Fire]])) + ($P$27 / (Table2[[#This Row],[Damage]] * Table2[[#This Row],[Rate of Fire]]))</f>
        <v>1.9757434402332359</v>
      </c>
      <c r="AA37" s="2">
        <f xml:space="preserve"> Table2[[#This Row],[Shield Capacity]] / ($L$27 * $O$27) + Table2[[#This Row],[HP]] / ($L$27 * $O$27)</f>
        <v>2.761897093163701</v>
      </c>
      <c r="AB37" s="2">
        <f xml:space="preserve"> Table2[[#This Row],[Shield Capacity]] / ($L$37 * $O$37) + Table2[[#This Row],[HP]] / ($L$37 * $O$37)</f>
        <v>2.4</v>
      </c>
      <c r="AC37">
        <f xml:space="preserve"> Table2[[#This Row],[Shield Capacity]]/Table2[[#This Row],[Shield Regen]]</f>
        <v>4</v>
      </c>
      <c r="AD37">
        <f t="shared" si="3"/>
        <v>7</v>
      </c>
      <c r="AE37" s="2"/>
    </row>
    <row r="39" spans="1:31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2</v>
      </c>
      <c r="M39" s="9">
        <v>0</v>
      </c>
      <c r="N39" s="9">
        <v>0</v>
      </c>
      <c r="O39" s="9">
        <v>3</v>
      </c>
      <c r="P39" s="9">
        <v>100</v>
      </c>
      <c r="Q39" s="9">
        <v>30</v>
      </c>
      <c r="R39" s="9">
        <v>10</v>
      </c>
      <c r="S39" s="9">
        <v>0</v>
      </c>
    </row>
    <row r="40" spans="1:31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200</v>
      </c>
      <c r="R40" s="11">
        <v>50</v>
      </c>
      <c r="S40" s="11">
        <v>30</v>
      </c>
    </row>
    <row r="42" spans="1:31" x14ac:dyDescent="0.25">
      <c r="T42" s="1" t="s">
        <v>24</v>
      </c>
    </row>
    <row r="43" spans="1:31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2017-03-15T02:16:05Z</dcterms:modified>
</cp:coreProperties>
</file>