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l9/gitsss/yo/flex/MIX/"/>
    </mc:Choice>
  </mc:AlternateContent>
  <xr:revisionPtr revIDLastSave="0" documentId="13_ncr:1_{8781FC68-017F-F64F-88C4-34A241B0448D}" xr6:coauthVersionLast="47" xr6:coauthVersionMax="47" xr10:uidLastSave="{00000000-0000-0000-0000-000000000000}"/>
  <bookViews>
    <workbookView xWindow="1160" yWindow="500" windowWidth="21880" windowHeight="13900" xr2:uid="{00000000-000D-0000-FFFF-FFFF00000000}"/>
  </bookViews>
  <sheets>
    <sheet name="cellline.mix.candi.cds" sheetId="1" r:id="rId1"/>
    <sheet name="padlockprobes" sheetId="3" r:id="rId2"/>
    <sheet name="Sheet3" sheetId="4" r:id="rId3"/>
    <sheet name="linearprobes" sheetId="6" r:id="rId4"/>
  </sheets>
  <definedNames>
    <definedName name="_xlnm._FilterDatabase" localSheetId="0" hidden="1">'cellline.mix.candi.cds'!$B$1:$BL$9</definedName>
    <definedName name="_xlnm._FilterDatabase" localSheetId="2" hidden="1">Sheet3!$A$1:$E$15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2" i="6"/>
  <c r="D3" i="6"/>
  <c r="D4" i="6"/>
  <c r="D5" i="6"/>
  <c r="D6" i="6"/>
  <c r="D7" i="6"/>
  <c r="D8" i="6"/>
  <c r="D2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<sst xmlns="http://schemas.openxmlformats.org/spreadsheetml/2006/main" count="577" uniqueCount="274">
  <si>
    <t>celllinename</t>
  </si>
  <si>
    <t>tissue</t>
  </si>
  <si>
    <t>tissue_mutation</t>
  </si>
  <si>
    <t>samid</t>
  </si>
  <si>
    <t>symbol</t>
  </si>
  <si>
    <t>expression_colon</t>
  </si>
  <si>
    <t>expression_lung</t>
  </si>
  <si>
    <t>gene_id</t>
  </si>
  <si>
    <t>transcript</t>
  </si>
  <si>
    <t>ncbi_build</t>
  </si>
  <si>
    <t>chromosome</t>
  </si>
  <si>
    <t>start_position</t>
  </si>
  <si>
    <t>end_position</t>
  </si>
  <si>
    <t>strand</t>
  </si>
  <si>
    <t>variant_effects</t>
  </si>
  <si>
    <t>variant_most_severe_effect</t>
  </si>
  <si>
    <t>variant_classification</t>
  </si>
  <si>
    <t>lof_consequence</t>
  </si>
  <si>
    <t>variant_type</t>
  </si>
  <si>
    <t>condel_call</t>
  </si>
  <si>
    <t>condel_score</t>
  </si>
  <si>
    <t>reference_allele</t>
  </si>
  <si>
    <t>alternate_allele</t>
  </si>
  <si>
    <t>genome_change</t>
  </si>
  <si>
    <t>hgvsp</t>
  </si>
  <si>
    <t>hgvsp_short</t>
  </si>
  <si>
    <t>cdna_position</t>
  </si>
  <si>
    <t>cds_position</t>
  </si>
  <si>
    <t>protein_position</t>
  </si>
  <si>
    <t>codons</t>
  </si>
  <si>
    <t>t_ref_count</t>
  </si>
  <si>
    <t>t_alt_count</t>
  </si>
  <si>
    <t>exac</t>
  </si>
  <si>
    <t>cosmic</t>
  </si>
  <si>
    <t>dbsnp_rs</t>
  </si>
  <si>
    <t>sift_call</t>
  </si>
  <si>
    <t>sift_score</t>
  </si>
  <si>
    <t>polyphen_call</t>
  </si>
  <si>
    <t>polyphen_score</t>
  </si>
  <si>
    <t>project</t>
  </si>
  <si>
    <t>clid</t>
  </si>
  <si>
    <t>is_canonical_transcript</t>
  </si>
  <si>
    <t>variantfrequency</t>
  </si>
  <si>
    <t>key</t>
  </si>
  <si>
    <t>newaa</t>
  </si>
  <si>
    <t>is_hotspot</t>
  </si>
  <si>
    <t>condel_deleterious</t>
  </si>
  <si>
    <t>lof_variant</t>
  </si>
  <si>
    <t>species</t>
  </si>
  <si>
    <t>ccds</t>
  </si>
  <si>
    <t>cds_variant</t>
  </si>
  <si>
    <t>LHS</t>
  </si>
  <si>
    <t>target_LHS_ref</t>
  </si>
  <si>
    <t>target_LHS_mut</t>
  </si>
  <si>
    <t>target_RHS</t>
  </si>
  <si>
    <t>RHS</t>
  </si>
  <si>
    <t>padlock</t>
  </si>
  <si>
    <t>mutation</t>
  </si>
  <si>
    <t>gap_size</t>
  </si>
  <si>
    <t>target_LHS_gc</t>
  </si>
  <si>
    <t>target_RHS_gc</t>
  </si>
  <si>
    <t>LS-180</t>
  </si>
  <si>
    <t>Colon</t>
  </si>
  <si>
    <t>Colon45S/F</t>
  </si>
  <si>
    <t>SAM636336</t>
  </si>
  <si>
    <t>CTNNB1</t>
  </si>
  <si>
    <t>ENSG00000168036</t>
  </si>
  <si>
    <t>ENST00000349496</t>
  </si>
  <si>
    <t>GRCh38</t>
  </si>
  <si>
    <t>+</t>
  </si>
  <si>
    <t>missense_variant</t>
  </si>
  <si>
    <t>Missense_Mutation</t>
  </si>
  <si>
    <t>SNV</t>
  </si>
  <si>
    <t>deleterious</t>
  </si>
  <si>
    <t>C</t>
  </si>
  <si>
    <t>T</t>
  </si>
  <si>
    <t>3_41224646_C/T</t>
  </si>
  <si>
    <t>45S/F</t>
  </si>
  <si>
    <t>tCt/tTt</t>
  </si>
  <si>
    <t>COSM5667,COSM5689,COSM5692,COSM6100</t>
  </si>
  <si>
    <t>rs121913409</t>
  </si>
  <si>
    <t>NGS168</t>
  </si>
  <si>
    <t>CL583915</t>
  </si>
  <si>
    <t>ENST00000349496_45_45</t>
  </si>
  <si>
    <t>human</t>
  </si>
  <si>
    <t>ATGGCTACTCAAGCTGATTTGATGGAGTTGGACATGGCCATGGAACCAGACAGAAAAGCGGCTGTTAGTCACTGGCAGCAACAGTCTTACCTGGACTCTGGAATCCATTCTGGTGCCACTACCACAGCTCCTTCTCTGAGTGGTAAAGGCAATCCTGAGGAAGAGGATGTGGATACCTCCCAAGTCCTGTATGAGTGGGAACAGGGATTTTCTCAGTCCTTCACTCAAGAACAAGTAGCTGATATTGATGGACAGTATGCAATGACTCGAGCTCAGAGGGTACGAGCTGCTATGTTCCCTGAGACATTAGATGAGGGCATGCAGATCCCATCTACACAGTTTGATGCTGCTCATCCCACTAATGTCCAGCGTTTGGCTGAACCATCACAGATGCTGAAACATGCAGTTGTAAACTTGATTAACTATCAAGATGATGCAGAACTTGCCACACGTGCAATCCCTGAACTGACAAAACTGCTAAATGACGAGGACCAGGTGGTGGTTAATAAGGCTGCAGTTATGGTCCATCAGCTTTCTAAAAAGGAAGCTTCCAGACACGCTATCATGCGTTCTCCTCAGATGGTGTCTGCTATTGTACGTACCATGCAGAATACAAATGATGTAGAAACAGCTCGTTGTACCGCTGGGACCTTGCATAACCTTTCCCATCATCGTGAGGGCTTACTGGCCATCTTTAAGTCTGGAGGCATTCCTGCCCTGGTGAAAATGCTTGGTTCACCAGTGGATTCTGTGTTGTTTTATGCCATTACAACTCTCCACAACCTTTTATTACATCAAGAAGGAGCTAAAATGGCAGTGCGTTTAGCTGGTGGGCTGCAGAAAATGGTTGCCTTGCTCAACAAAACAAATGTTAAATTCTTGGCTATTACGACAGACTGCCTTCAAATTTTAGCTTATGGCAACCAAGAAAGCAAGCTCATCATACTGGCTAGTGGTGGACCCCAAGCTTTAGTAAATATAATGAGGACCTATACTTACGAAAAACTACTGTGGACCACAAGCAGAGTGCTGAAGGTGCTATCTGTCTGCTCTAGTAATAAGCCGGCTATTGTAGAAGCTGGTGGAATGCAAGCTTTAGGACTTCACCTGACAGATCCAAGTCAACGTCTTGTTCAGAACTGTCTTTGGACTCTCAGGAATCTTTCAGATGCTGCAACTAAACAGGAAGGGATGGAAGGTCTCCTTGGGACTCTTGTTCAGCTTCTGGGTTCAGATGATATAAATGTGGTCACCTGTGCAGCTGGAATTCTTTCTAACCTCACTTGCAATAATTATAAGAACAAGATGATGGTCTGCCAAGTGGGTGGTATAGAGGCTCTTGTGCGTACTGTCCTTCGGGCTGGTGACAGGGAAGACATCACTGAGCCTGCCATCTGTGCTCTTCGTCATCTGACCAGCCGACACCAAGAAGCAGAGATGGCCCAGAATGCAGTTCGCCTTCACTATGGACTACCAGTTGTGGTTAAGCTCTTACACCCACCATCCCACTGGCCTCTGATAAAGGCTACTGTTGGATTGATTCGAAATCTTGCCCTTTGTCCCGCAAATCATGCACCTTTGCGTGAGCAGGGTGCCATTCCACGACTAGTTCAGTTGCTTGTTCGTGCACATCAGGATACCCAGCGCCGTACGTCCATGGGTGGGACACAGCAGCAATTTGTGGAGGGGGTCCGCATGGAAGAAATAGTTGAAGGTTGTACCGGAGCCCTTCACATCCTAGCTCGGGATGTTCACAACCGAATTGTTATCAGAGGACTAAATACCATTCCATTGTTTGTGCAGCTGCTTTATTCTCCCATTGAAAACATCCAAAGAGTAGCTGCAGGGGTCCTCTGTGAACTTGCTCAGGACAAGGAAGCTGCAGAAGCTATTGAAGCTGAGGGAGCCACAGCTCCTCTGACAGAGTTACTTCACTCTAGGAATGAAGGTGTGGCGACATATGCAGCTGCTGTTTTGTTCCGAATGTCTGAGGACAAGCCACAAGATTACAAGAAACGGCTTTCAGTTGAGCTGACCAGCTCTCTCTTCAGAACAGAGCCAATGGCTTGGAATGAGACTGCTGATCTTGGACTTGATATTGGTGCCCAGGGAGAACCCCTTGGATATCGCCAGGATGATCCTAGCTATCGTTCTTTTCACTCTGGTGGATATGGCCAGGATGCCTTGGGTATGGACCCCATGATGGAACATGAGATGGGTGGCCACCACCCTGGTGCTGACTATCCAGTTGATGGGCTGCCAGATCTGGGGCATGCCCAGGACCTCATGGATGGGCTGCCTCCAGGTGACAGCAATCAGCTGGCCTGGTTTGATACTGACCTGTAA</t>
  </si>
  <si>
    <t>c.134C&gt;T</t>
  </si>
  <si>
    <t>GCAACGACTCCACACTCATACCTTGGCACCCGAGAATTCCACTCAGGATTGCCTTTACCACTCAGA</t>
  </si>
  <si>
    <t>CTCAGGATTGCCTTTACCACTCAGAG</t>
  </si>
  <si>
    <t>CTCAGGATTGCCTTTACCACTCAGAA</t>
  </si>
  <si>
    <t>AAGGAGCTGTGGTAGTGGCACCAGA</t>
  </si>
  <si>
    <t>/5Phos/AAGGAGCTGTGGTAGTGGCACCAGAACGCGGTTAGCACGTANNATACGTCACGGTCCTAGCAA</t>
  </si>
  <si>
    <t>/5Phos/AAGGAGCTGTGGTAGTGGCACCAGAACGCGGTTAGCACGTANNATACGTCACGGTCCTAGCAAGCAACGACTCCACACTCATACCTTGGCACCCGAGAATTCCACTCAGGATTGCCTTTACCACTCAGA</t>
  </si>
  <si>
    <t>NCI-H441</t>
  </si>
  <si>
    <t>Lung</t>
  </si>
  <si>
    <t>Lung158R/L</t>
  </si>
  <si>
    <t>SAM635713</t>
  </si>
  <si>
    <t>TP53</t>
  </si>
  <si>
    <t>ENSG00000141510</t>
  </si>
  <si>
    <t>ENST00000269305</t>
  </si>
  <si>
    <t>-</t>
  </si>
  <si>
    <t>A</t>
  </si>
  <si>
    <t>17_7675139_C/A</t>
  </si>
  <si>
    <t>158R/L</t>
  </si>
  <si>
    <t>cGc/cTc</t>
  </si>
  <si>
    <t>COSM10690,COSM10714,COSM1640853,COSM1649375,COSM16</t>
  </si>
  <si>
    <t>CL130150</t>
  </si>
  <si>
    <t>ENST00000269305_158_158</t>
  </si>
  <si>
    <t>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</t>
  </si>
  <si>
    <t>c.473G&gt;T</t>
  </si>
  <si>
    <t>GCAACGACTCCACACTCATACCTTGGCACCCGAGAATTCCATGACTGCTTGTAGATGGCCATGGCG</t>
  </si>
  <si>
    <t>TGACTGCTTGTAGATGGCCATGGCGC</t>
  </si>
  <si>
    <t>TGACTGCTTGTAGATGGCCATGGCGA</t>
  </si>
  <si>
    <t>GGACGCGGGTGCCGGGCGGGGGTGT</t>
  </si>
  <si>
    <t>/5Phos/GGACGCGGGTGCCGGGCGGGGGTGTACGCGGTTAGCACGTANNATACGTCACGGTCCTAGCAA</t>
  </si>
  <si>
    <t>/5Phos/GGACGCGGGTGCCGGGCGGGGGTGTACGCGGTTAGCACGTANNATACGTCACGGTCCTAGCAAGCAACGACTCCACACTCATACCTTGGCACCCGAGAATTCCATGACTGCTTGTAGATGGCCATGGCG</t>
  </si>
  <si>
    <t>Lung12G/V</t>
  </si>
  <si>
    <t>KRAS</t>
  </si>
  <si>
    <t>ENSG00000133703</t>
  </si>
  <si>
    <t>ENST00000256078</t>
  </si>
  <si>
    <t>12_25245350_C/A</t>
  </si>
  <si>
    <t>12G/V</t>
  </si>
  <si>
    <t>gGt/gTt</t>
  </si>
  <si>
    <t>COSM1135366,COSM1140133,COSM1140134,COSM12657,COSM</t>
  </si>
  <si>
    <t>rs121913529</t>
  </si>
  <si>
    <t>ENST00000256078_12_12</t>
  </si>
  <si>
    <t>ATGACTGAATATAAACTTGTGGTAGTTGGAGCTGGTGGCGTAGGCAAGAGTGCCTTGACGATACAGCTAATTCAGAATCATTTTGTGGACGAATATGATCCAACAATAGAGGATTCCTACAGGAAGCAAGTAGTAATTGATGGAGAAACCTGTCTCTTGGATATTCTCGACACAGCAGGTCAAGAGGAGTACAGTGCAATGAGGGACCAGTACATGAGGACTGGGGAGGGCTTTCTTTGTGTATTTGCCATAAATAATACTAAATCATTTGAAGATATTCACCATTATAGAGAACAAATTAAAAGAGTTAAGGACTCTGAAGATGTACCTATGGTCCTAGTAGGAAATAAATGTGATTTGCCTTCTAGAACAGTAGACACAAAACAGGCTCAGGACTTAGCAAGAAGTTATGGAATTCCTTTTATTGAAACATCAGCAAAGACAAGACAGAGAGTGGAGGATGCTTTTTATACATTGGTGAGAGAGATCCGACAATACAGATTGAAAAAAATCAGCAAAGAAGAAAAGACTCCTGGCTGTGTGAAAATTAAAAAATGCATTATAATGTAA</t>
  </si>
  <si>
    <t>c.35G&gt;T</t>
  </si>
  <si>
    <t>GCAACGACTCCACACTCATACCTTGGCACCCGAGAATTCCAATCGTCAAGGCACTCTTGCCTACGCCA</t>
  </si>
  <si>
    <t>ATCGTCAAGGCACTCTTGCCTACGCCAC</t>
  </si>
  <si>
    <t>ATCGTCAAGGCACTCTTGCCTACGCCAA</t>
  </si>
  <si>
    <t>CAGCTCCAACTACCACAAGTTTATA</t>
  </si>
  <si>
    <t>/5Phos/CAGCTCCAACTACCACAAGTTTATAACGCGGTTAGCACGTANNATACGTCACGGTCCTAGCAA</t>
  </si>
  <si>
    <t>/5Phos/CAGCTCCAACTACCACAAGTTTATAACGCGGTTAGCACGTANNATACGTCACGGTCCTAGCAAGCAACGACTCCACACTCATACCTTGGCACCCGAGAATTCCAATCGTCAAGGCACTCTTGCCTACGCCA</t>
  </si>
  <si>
    <t>Colon12G/D</t>
  </si>
  <si>
    <t>12_25245350_C/T</t>
  </si>
  <si>
    <t>12G/D</t>
  </si>
  <si>
    <t>gGt/gAt</t>
  </si>
  <si>
    <t>c.35G&gt;A</t>
  </si>
  <si>
    <t>ATCGTCAAGGCACTCTTGCCTACGCCAT</t>
  </si>
  <si>
    <t>Colon249Y/H</t>
  </si>
  <si>
    <t>CIC</t>
  </si>
  <si>
    <t>ENSG00000079432</t>
  </si>
  <si>
    <t>ENST00000575354</t>
  </si>
  <si>
    <t>19_42287707_T/C</t>
  </si>
  <si>
    <t>249Y/H</t>
  </si>
  <si>
    <t>Tac/Cac</t>
  </si>
  <si>
    <t>COSM3287086</t>
  </si>
  <si>
    <t>ENST00000575354_249_249</t>
  </si>
  <si>
    <t>ATGTATTCGGCCCACAGGCCCCTGATGCCCGCGTCCAGCGCGGCCTCCCGTGGCCTCGGCATGTTCGTGTGGACGAATGTGGAACCTCGCTCTGTGGCTGTGTTCCCTTGGCACTCCTTAGTCCCCTTCCTGGCACCCAGCCAGCCTGACCCCTCCGTGCAGCCGAGCGAGGCCCAGCAACCTGCCAGCCACCCAGTGGCCTCCAACCAGAGCAAAGAACCTGCTGAGTCGGCAGCTGTTGCTCATGAACGGCCACCAGGTGGGACAGGGAGTGCTGACCCTGAGCGGCCCCCTGGAGCCACATGCCCTGAGAGCCCAGGACCCGGACCCCCACACCCTTTGGGGGTGGTGGAATCTGGTAAGGGTCCGCCTCCCACCACGGAGGAGGAGGCCTCCGGCCCCCCAGGAGAGCCCCGGCTGGACAGTGAGACAGAGAGTGACCATGATGATGCCTTCCTCTCCATCATGTCTCCTGAGATCCAGTTGCCTCTACCGCCCGGAAAACGTCGGACCCAGTCCCTCAGTGCCCTACCCAAGGAACGGGACTCATCTTCTGAGAAGGATGGACGCAGCCCCAACAAGCGGGAGAAGGACCACATCCGGCGGCCCATGAATGCCTTCATGATCTTCAGCAAGCGGCACCGGGCCCTGGTCCACCAGCGTCATCCCAACCAGGACAACCGGACCGTCAGCAAGATCCTGGGCGAGTGGTGGTATGCCCTGGGGCCCAAGGAGAAGCAGAAGTACCACGACCTGGCCTTCCAGGTGAAGGAGGCCCACTTCAAGGCCCACCCAGATTGGAAGTGGTGCAACAAGGACCGAAAGAAGTCCAGCTCAGAGGCCAAGCCCACGAGCCTGGGGCTGGCAGGAGGGCACAAGGAGACGCGGGAGCGGAGCATGTCGGAGACGGGCACTGCTGCTGCCCCTGGGGTGTCCTCTGAGCTCCTGTCCGTTGCAGCCCAGACACTCCTGAGCTCAGACACCAAGGCTCCGGGGAGCAGCTCCTGTGGGGCAGAACGGCTACACACAGTTGGGGGACCTGGCTCAGCCCGGCCCCGAGCTTTCTCCCACAGCGGGGTACACAGCCTGGACGGCGGAGAAGTAGACAGTCAGGCGCTACAGGAACTGACGCAGATGGTGTCTGGCCCTGCATCGTACTCTGGCCCAAAGCCTTCTACCCAGTATGGAGCTCCAGGACCCTTTGCAGCCCCTGGTGAGGGAGGTGCCTTGGCGGCCACTGGGCGGCCCCCGCTGCTGCCCACCCGAGCTTCTCGTTCTCAGCGTGCGGCCAGTGAGGACATGACGAGTGATGAGGAGCGCATGGTCATCTGTGAGGAGGAAGGGGATGATGATGTCATTGCTGACGATGGCTTCGGCACCACTGACATTGATCTCAAGTGCAAGGAGCGGGTGACCGACAGCGAGAGTGGGGACAGCTCTGGGGAGGACCCAGAGGGCAACAAGGGCTTTGGTCGGAAGGTGTTTTCACCTGTGATCCGTTCCTCCTTTACCCACTGCCGCCCCCCACTGGACCCTGAGCCCCCAGGGCCCCCGGATCCTCCTGTAGCCTTTGGCAAAGGCTATGGTTCCGCCCCATCCTCCTCTGCGTCCTCGCCTGCTTCCTCCTCAGCCTCGGCAGCCACCTCCTTCTCACTGGGCTCAGGAACCTTCAAGGCCCAGGAGTCTGGTCAGGGCAGCACAGCGGGCCCCCTACGGCCCCCACCCCCTGGGGCTGGGGGTCCAGCGACACCTTCCAAGGCAACCCGGTTCCTCCCAATGGATCCTGCCACCTTCCGGCGCAAGAGACCCGAAAGTGTGGGTGGCCTGGAGCCACCAGGCCCCTCAGTCATCGCGGCCCCTCCCAGCGGAGGAGGAAACATCCTGCAGACACTGGTGCTGCCCCCAAACAAGGAGGAGCAAGAGGGCGGCGGAGCCAGAGTGCCCTCCGCCCCCGCCCCATCACTGGCCTATGGGGCCCCAGCAGCTCCCCTGTCCCGTCCTGCCGCCACCATGGTCACCAATGTGGTGCGGCCTGTCAGCAGCACTCCTGTGCCCATCGCCTCTAAGCCCTTCCCCACCTCTGGCCGGGCTGAGGCGTCTCCAAATGACACAGCAGGTGCCAGGACTGAAATGGGCACTGGGTCTCGGGTGCCTGGGGGCTCCCCGCTGGGTGTCAGCTTAGTGTATTCGGACAAGAAGTCGGCAGCAGCCACCTCACCAGCCCCACACTTGGTGGCTGGACCCCTGCTGGGCACTGTGGGGAAGGCGCCTGCCACTGTCACTAACCTACTGGTGGGCACCCCGGGGTATGGGGCCCCTGCGCCCCCTGCTGTCCAGTTCATTGCCCAGGGGGCCCCTGGTGGTGGGACCACTGCGGGCTCAGGAGCAGGTGCTGGGAGTGGCCCCAATGGGCCAGTACCCCTGGGCATCCTGCAACCAGGTGCCCTGGGCAAGGCTGGGGGAATCACCCAGGTACAGTACATCCTGCCCACGCTGCCCCAGCAGCTTCAGGTGGCACCTGCCCCAGCACCAGCCCCTGGGACCAAGGCAGCGGCTCCCAGCGGCCCTGCACCCACCACCAGCATCCGTTTCACCCTCCCACCGGGCACTTCCACCAACGGCAAAGTCCTGGCTGCCACTGCACCCACTCCTGGCATCCCCATCCTGCAGTCTGTACCCTCCGCCCCACCCCCCAAAGCCCAGTCAGTTTCTCCCGTGCAGGCCCCGCCCCCGGGTGGCTCAGCCCAGCTGCTGCCTGGGAAGGTCCTAGTGCCTCTGGCCGCCCCTAGCATGTCAGTGCGGGGTGGAGGGGCCGGCCAGCCACTGCCACTGGTGAGCCCGCCCTTCTCAGTACCTGTGCAGAATGGTGCCCAGCCCCCCAGCAAGATCATCCAGCTGACCCCGGTGCCTGTGAGCACACCCAGCGGCCTGGTGCCGCCCCTGAGCCCAGCCACACTCCCTGGACCCACCTCTCAGCCTCAGAAGGTCCTGTTGCCCTCCTCCACCAGAATCACCTATGTGCAGTCAGCGGGCGGGCACGCGCTGCCCCTGGGTACCAGCCCTGCGTCCAGCCAGGCTGGAACAGTCACCTCGTACGGGCCCACGAGCTCTGTAGCTCTAGGCTTCACCTCGCTGGGGCCCAGCGGCCCCGCCTTCGTGCAGCCCCTGCTCTCAGCAGGCCAAGCCCCACTGCTGGCTCCCGGTCAGGTGGGCGTGTCACCTGTGCCCAGTCCCCAGCTGCCGCCTGCCTGTGCAGCCCCCGGAGGTCCTGTCATAACAGCATTTTACTCTGGCAGCCCTGCACCCACCTCCTCAGCACCCCTGGCCCAGCCATCCCAGGCCCCCCCAAGCCTGGTCTACACTGTGGCCACCAGCACAACCCCACCTGCAGCCACCATTCTGCCCAAGGGCCCGCCAGCCCCTGCCACTGCCACCCCAGCCCCGACTAGCCCTTTCCCCAGCGCCACAGCAGGTTCCATGACCTACAGCTTAGTGGCCCCCAAGGCCCAGCGGCCCAGCCCGAAGGCCCCCCAGAAAGTGAAGGCAGCCATCGCCAGCATTCCCGTGGGGTCCTTTGAGGCAGGTGCCTCTGGGCGGCCTGGCCCTGCACCCCGGCAGCCTCTGGAGCCTGGCCCAGTCCGAGAGCCAACTGCCCCAGAGTCTGAGCTTGAGGGGCAGCCCACACCACCAGCCCCTCCACCCCTGCCAGAGACCTGGACTCCCACGGCCCGGAGCAGCCCCCCACTGCCCCCACCTGCTGAGGAGCGGACCAGCGCCAAGGGCCCTGAGACCATGGCCAGCAAATTCCCCAGCTCATCTTCAGACTGGCGCGTCCCTGGGCAGGGCCTGGAGAATCGTGGGGAGCCTCCCACTCCTCCCAGCCCGGCCCCAGCTCCAGCTGTAGCCCCTGGTGGCAGCAGCGAGAGCAGCAGTGGGCGGGCAGCCGGGGACACCCCGGAGCGCAAGGAGGCGGCTGGTACTGGCAAGAAGGTGAAGGTGCGGCCCCCGCCCCTGAAGAAGACCTTTGACTCTGTGGACAACAGGGTCCTGTCAGAAGTGGACTTCGAAGAGCGCTTTGCTGAGTTGCCTGAGTTTCGGCCTGAGGAGGTGCTGCCCTCCCCCACCCTGCAGTCTCTGGCCACCTCACCCCGGGCCATCCTGGGCTCTTACCGCAAGAAGAGGAAGAACTCCACGGACCTGGATTCAGCACCCGAGGACCCCACCTCGCCCAAGCGCAAGATGAGAAGACGCTCCAGCTGCAGCTCGGAGCCCAACACCCCCAAGAGTGCCAAGTGCGAGGGGGACATCTTCACCTTTGACCGTACAGGTACAGAAGCCGAGGACGTGCTTGGGGAGCTAGAGTATGACAAGGTGCCATACTCCTCCCTGCGGCGCACCCTGGACCAGCGCCGGGCCCTGGTCATGCAGCTCTTTCAGGACCATGGCTTCTTCCCGTCAGCCCAGGCCACAGCCGCCTTCCAGGCCCGCTATGCAGACATCTTTCCCTCCAAGGTTTGTCTGCAGTTGAAGATCCGTGAGGTGCGCCAGAAGATCATGCAGGCTGCCACTCCCACGGAGCAGCCCCCTGGAGCTGAGGCTCCTCTCCCTGTACCGCCCCCCACTGGCACCGCTGCTGCCCCTGCCCCCACTCCCAGCCCCGCAGGGGGCCCTGACCCCACCTCACCCAGCTCGGACTCTGGCACGGCCCAGGCTGCCCCGCCACTGCCTCCACCCCCAGAGTCGGGGCCTGGACAGCCTGGCTGGGAGGGGGCTCCCCAGCCCTCCCCCCCACCCCCAGGTCCCTCCACAGCTGCCACAGGCAGGTGA</t>
  </si>
  <si>
    <t>c.745T&gt;C</t>
  </si>
  <si>
    <t>GCAACGACTCCACACTCATACCTTGGCACCCGAGAATTCCATTCACCTGGAAGGCCAGGTCGTGGT</t>
  </si>
  <si>
    <t>TTCACCTGGAAGGCCAGGTCGTGGTA</t>
  </si>
  <si>
    <t>TTCACCTGGAAGGCCAGGTCGTGGTG</t>
  </si>
  <si>
    <t>CTTCTGCTTCTCCTTGGGCCCCAGG</t>
  </si>
  <si>
    <t>/5Phos/CTTCTGCTTCTCCTTGGGCCCCAGGACGCGGTTAGCACGTANNATACGTCACGGTCCTAGCAA</t>
  </si>
  <si>
    <t>/5Phos/CTTCTGCTTCTCCTTGGGCCCCAGGACGCGGTTAGCACGTANNATACGTCACGGTCCTAGCAAGCAACGACTCCACACTCATACCTTGGCACCCGAGAATTCCATTCACCTGGAAGGCCAGGTCGTGGT</t>
  </si>
  <si>
    <t>Colon67I/K</t>
  </si>
  <si>
    <t>PTEN</t>
  </si>
  <si>
    <t>ENSG00000171862</t>
  </si>
  <si>
    <t>ENST00000371953</t>
  </si>
  <si>
    <t>10_87925548_T/A</t>
  </si>
  <si>
    <t>67I/K</t>
  </si>
  <si>
    <t>aTa/aAa</t>
  </si>
  <si>
    <t>COSM5251,COSM5281,COSM921071</t>
  </si>
  <si>
    <t>ENST00000371953_67_67</t>
  </si>
  <si>
    <t>ATGACAGCCATCATCAAAGAGATCGTTAGCAGAAACAAAAGGAGATATCAAGAGGATGGATTCGACTTAGACTTGACCTATATTTATCCAAACATTATTGCTATGGGATTTCCTGCAGAAAGACTTGAAGGCGTATACAGGAACAATATTGATGATGTAGTAAGGTTTTTGGATTCAAAGCATAAAAACCATTACAAGATATACAATCTTTGTGCTGAAAGACATTATGACACCGCCAAATTTAATTGCAGAGTTGCACAATATCCTTTTGAAGACCATAACCCACCACAGCTAGAACTTATCAAACCCTTTTGTGAAGATCTTGACCAATGGCTAAGTGAAGATGACAATCATGTTGCAGCAATTCACTGTAAAGCTGGAAAGGGACGAACTGGTGTAATGATATGTGCATATTTATTACATCGGGGCAAATTTTTAAAGGCACAAGAGGCCCTAGATTTCTATGGGGAAGTAAGGACCAGAGACAAAAAGGGAGTAACTATTCCCAGTCAGAGGCGCTATGTGTATTATTATAGCTACCTGTTAAAGAATCATCTGGATTATAGACCAGTGGCACTGTTGTTTCACAAGATGATGTTTGAAACTATTCCAATGTTCAGTGGCGGAACTTGCAATCCTCAGTTTGTGGTCTGCCAGCTAAAGGTGAAGATATATTCCTCCAATTCAGGACCCACACGACGGGAAGACAAGTTCATGTACTTTGAGTTCCCTCAGCCGTTACCTGTGTGTGGTGATATCAAAGTAGAGTTCTTCCACAAACAGAACAAGATGCTAAAAAAGGACAAAATGTTTCACTTTTGGGTAAATACATTCTTCATACCAGGACCAGAGGAAACCTCAGAAAAAGTAGAAAATGGAAGTCTATGTGATCAAGAAATCGATAGCATTTGCAGTATAGAGCGTGCAGATAATGACAAGGAATATCTAGTACTTACTTTAACAAAAAATGATCTTGACAAAGCAAATAAAGACAAAGCCAACCGATACTTTTCTCCAAATTTTAAGGTGAAGCTGTACTTCACAAAAACAGTAGAGGAGCCGTCAAATCCAGAGGCTAGCAGTTCAACTTCTGTAACACCAGATGTTAGTGACAATGAACCTGATCATTATAGATATTCTGACACCACTGACTCTGATCCAGAGAATGAACCTTTTGATGAAGATCAGCATACACAAATTACAAAAGTCTGA</t>
  </si>
  <si>
    <t>c.200T&gt;A</t>
  </si>
  <si>
    <t>GCAACGACTCCACACTCATACCTTGGCACCCGAGAATTCCATAATGTCTTTCAGCACAAAGATTGTAT</t>
  </si>
  <si>
    <t>TAATGTCTTTCAGCACAAAGATTGTATA</t>
  </si>
  <si>
    <t>TAATGTCTTTCAGCACAAAGATTGTATT</t>
  </si>
  <si>
    <t>TCTTGTAATGGTTTTTATGCTTTGAAT</t>
  </si>
  <si>
    <t>/5Phos/TCTTGTAATGGTTTTTATGCTTTGAATACGCGGTTAGCACGTANNATACGTCACGGTCCTAGCAA</t>
  </si>
  <si>
    <t>/5Phos/TCTTGTAATGGTTTTTATGCTTTGAATACGCGGTTAGCACGTANNATACGTCACGGTCCTAGCAAGCAACGACTCCACACTCATACCTTGGCACCCGAGAATTCCATAATGTCTTTCAGCACAAAGATTGTAT</t>
  </si>
  <si>
    <t>Colon211D/G</t>
  </si>
  <si>
    <t>BRAF</t>
  </si>
  <si>
    <t>ENSG00000157764</t>
  </si>
  <si>
    <t>ENST00000288602</t>
  </si>
  <si>
    <t>7_140808039_T/C</t>
  </si>
  <si>
    <t>211D/G</t>
  </si>
  <si>
    <t>gAc/gGc</t>
  </si>
  <si>
    <t>COSM2861454</t>
  </si>
  <si>
    <t>tolerated</t>
  </si>
  <si>
    <t>ENST00000288602_211_211</t>
  </si>
  <si>
    <t>ATGGCGGCGCTGAGCGGTGGCGGTGGTGGCGGCGCGGAGCCGGGCCAGGCTCTGTTCAACGGGGACATGGAGCCCGAGGCCGGCGCCGGCGCCGGCGCCGCGGCCTCTTCGGCTGCGGACCCTGCCATTCCGGAGGAGGTGTGGAATATCAAACAAATGATTAAGTTGACACAGGAACATATAGAGGCCCTATTGGACAAATTTGGTGGGGAGCATAATCCACCATCAATATATCTGGAGGCCTATGAAGAATACACCAGCAAGCTAGATGCACTCCAACAAAGAGAACAACAGTTATTGGAATCTCTGGGGAACGGAACTGATTTTTCTGTTTCTAGCTCTGCATCAATGGATACCGTTACATCTTCTTCCTCTTCTAGCCTTTCAGTGCTACCTTCATCTCTTTCAGTTTTTCAAAATCCCACAGATGTGGCACGGAGCAACCCCAAGTCACCACAAAAACCTATCGTTAGAGTCTTCCTGCCCAACAAACAGAGGACAGTGGTACCTGCAAGGTGTGGAGTTACAGTCCGAGACAGTCTAAAGAAAGCACTGATGATGAGAGGTCTAATCCCAGAGTGCTGTGCTGTTTACAGAATTCAGGATGGAGAGAAGAAACCAATTGGTTGGGACACTGATATTTCCTGGCTTACTGGAGAAGAATTGCATGTGGAAGTGTTGGAGAATGTTCCACTTACAACACACAACTTTGTACGAAAAACGTTTTTCACCTTAGCATTTTGTGACTTTTGTCGAAAGCTGCTTTTCCAGGGTTTCCGCTGTCAAACATGTGGTTATAAATTTCACCAGCGTTGTAGTACAGAAGTTCCACTGATGTGTGTTAATTATGACCAACTTGATTTGCTGTTTGTCTCCAAGTTCTTTGAACACCACCCAATACCACAGGAAGAGGCGTCCTTAGCAGAGACTGCCCTAACATCTGGATCATCCCCTTCCGCACCCGCCTCGGACTCTATTGGGCCCCAAATTCTCACCAGTCCGTCTCCTTCAAAATCCATTCCAATTCCACAGCCCTTCCGACCAGCAGATGAAGATCATCGAAATCAATTTGGGCAACGAGACCGATCCTCATCAGCTCCCAATGTGCATATAAACACAATAGAACCTGTCAATATTGATGACTTGATTAGAGACCAAGGATTTCGTGGTGATGGAGCCCCTTTGAACCAGCTGATGCGCTGTCTTCGGAAATACCAATCCCGGACTCCCAGTCCCCTCCTACATTCTGTCCCCAGTGAAATAGTGTTTGATTTTGAGCCTGGCCCAGTGTTCAGAGGATCAACCACAGGTTTGTCTGCTACCCCCCCTGCCTCATTACCTGGCTCACTAACTAACGTGAAAGCCTTACAGAAATCTCCAGGACCTCAGCGAGAAAGGAAGTCATCTTCATCCTCAGAAGACAGGAATCGAATGAAAACACTTGGTAGACGGGACTCGAGTGATGATTGGGAGATTCCTGATGGGCAGATTACAGTGGGACAAAGAATTGGATCTGGATCATTTGGAACAGTCTACAAGGGAAAGTGGCATGGTGATGTGGCAGTGAAAATGTTGAATGTGACAGCACCTACACCTCAGCAGTTACAAGCCTTCAAAAATGAAGTAGGAGTACTCAGGAAAACACGACATGTGAATATCCTACTCTTCATGGGCTATTCCACAAAGCCACAACTGGCTATTGTTACCCAGTGGTGTGAGGGCTCCAGCTTGTATCACCATCTCCATATCATTGAGACCAAATTTGAGATGATCAAACTTATAGATATTGCACGACAGACTGCACAGGGCATGGATTACTTACACGCCAAGTCAATCATCCACAGAGACCTCAAGAGTAATAATATATTTCTTCATGAAGACCTCACAGTAAAAATAGGTGATTTTGGTCTAGCTACAGTGAAATCTCGATGGAGTGGGTCCCATCAGTTTGAACAGTTGTCTGGATCCATTTTGTGGATGGCACCAGAAGTCATCAGAATGCAAGATAAAAATCCATACAGCTTTCAGTCAGATGTATATGCATTTGGAATTGTTCTGTATGAATTGATGACTGGACAGTTACCTTATTCAAACATCAACAACAGGGACCAGATAATTTTTATGGTGGGACGAGGATACCTGTCTCCAGATCTCAGTAAGGTACGGAGTAACTGTCCAAAAGCCATGAAGAGATTAATGGCAGAGTGCCTCAAAAAGAAAAGAGATGAGAGACCACTCTTTCCCCAAATTCTCGCCTCTATTGAGCTGCTGGCCCGCTCATTGCCAAAAATTCACCGCAGTGCATCAGAACCCTCCTTGAATCGGGCTGGTTTCCAAACAGAGGATTTTAGTCTATATGCTTGTGCTTCTCCAAAAACACCCATCCAGGCAGGGGGATATGGTGCGTTTCCTGTCCACTGA</t>
  </si>
  <si>
    <t>c.632A&gt;G</t>
  </si>
  <si>
    <t>GCAACGACTCCACACTCATACCTTGGCACCCGAGAATTCCATCCAGTAAGCCAGGAAATATCAGTG</t>
  </si>
  <si>
    <t>TCCAGTAAGCCAGGAAATATCAGTGT</t>
  </si>
  <si>
    <t>TCCAGTAAGCCAGGAAATATCAGTGC</t>
  </si>
  <si>
    <t>CCCAACCAATTGGTTTCTTCTCTCC</t>
  </si>
  <si>
    <t>/5Phos/CCCAACCAATTGGTTTCTTCTCTCCACGCGGTTAGCACGTANNATACGTCACGGTCCTAGCAA</t>
  </si>
  <si>
    <t>/5Phos/CCCAACCAATTGGTTTCTTCTCTCCACGCGGTTAGCACGTANNATACGTCACGGTCCTAGCAAGCAACGACTCCACACTCATACCTTGGCACCCGAGAATTCCATCCAGTAAGCCAGGAAATATCAGTG</t>
  </si>
  <si>
    <t>Colon1047H/R</t>
  </si>
  <si>
    <t>PIK3CA</t>
  </si>
  <si>
    <t>ENSG00000121879</t>
  </si>
  <si>
    <t>ENST00000263967</t>
  </si>
  <si>
    <t>neutral</t>
  </si>
  <si>
    <t>G</t>
  </si>
  <si>
    <t>3_179234297_A/G</t>
  </si>
  <si>
    <t>1047H/R</t>
  </si>
  <si>
    <t>cAt/cGt</t>
  </si>
  <si>
    <t>COSM249874,COSM775,COSM776,COSM94986,COSM94987</t>
  </si>
  <si>
    <t>rs121913279</t>
  </si>
  <si>
    <t>ENST00000263967_1047_1047</t>
  </si>
  <si>
    <t>ATGCCTCCACGACCATCATCAGGTGAACTGTGGGGCATCCACTTGATGCCCCCAAGAATCCTAGTAGAATGTTTACTACCAAATGGAATGATAGTGACTTTAGAATGCCTCCGTGAGGCTACATTAATAACCATAAAGCATGAACTATTTAAAGAAGCAAGAAAATACCCCCTCCATCAACTTCTTCAAGATGAATCTTCTTACATTTTCGTAAGTGTTACTCAAGAAGCAGAAAGGGAAGAATTTTTTGATGAAACAAGACGACTTTGTGACCTTCGGCTTTTTCAACCCTTTTTAAAAGTAATTGAACCAGTAGGCAACCGTGAAGAAAAGATCCTCAATCGAGAAATTGGTTTTGCTATCGGCATGCCAGTGTGTGAATTTGATATGGTTAAAGATCCAGAAGTACAGGACTTCCGAAGAAATATTCTGAACGTTTGTAAAGAAGCTGTGGATCTTAGGGACCTCAATTCACCTCATAGTAGAGCAATGTATGTCTATCCTCCAAATGTAGAATCTTCACCAGAATTGCCAAAGCACATATATAATAAATTAGATAAAGGGCAAATAATAGTGGTGATCTGGGTAATAGTTTCTCCAAATAATGACAAGCAGAAGTATACTCTGAAAATCAACCATGACTGTGTACCAGAACAAGTAATTGCTGAAGCAATCAGGAAAAAAACTCGAAGTATGTTGCTATCCTCTGAACAACTAAAACTCTGTGTTTTAGAATATCAGGGCAAGTATATTTTAAAAGTGTGTGGATGTGATGAATACTTCCTAGAAAAATATCCTCTGAGTCAGTATAAGTATATAAGAAGCTGTATAATGCTTGGGAGGATGCCCAATTTGATGTTGATGGCTAAAGAAAGCCTTTATTCTCAACTGCCAATGGACTGTTTTACAATGCCATCTTATTCCAGACGCATTTCCACAGCTACACCATATATGAATGGAGAAACATCTACAAAATCCCTTTGGGTTATAAATAGTGCACTCAGAATAAAAATTCTTTGTGCAACCTACGTGAATGTAAATATTCGAGACATTGATAAGATCTATGTTCGAACAGGTATCTACCATGGAGGAGAACCCTTATGTGACAATGTGAACACTCAAAGAGTACCTTGTTCCAATCCCAGGTGGAATGAATGGCTGAATTATGATATATACATTCCTGATCTTCCTCGTGCTGCTCGACTTTGCCTTTCCATTTGCTCTGTTAAAGGCCGAAAGGGTGCTAAAGAGGAACACTGTCCATTGGCATGGGGAAATATAAACTTGTTTGATTACACAGACACTCTAGTATCTGGAAAAATGGCTTTGAATCTTTGGCCAGTACCTCATGGATTAGAAGATTTGCTGAACCCTATTGGTGTTACTGGATCAAATCCAAATAAAGAAACTCCATGCTTAGAGTTGGAGTTTGACTGGTTCAGCAGTGTGGTAAAGTTCCCAGATATGTCAGTGATTGAAGAGCATGCCAATTGGTCTGTATCCCGAGAAGCAGGATTTAGCTATTCCCACGCAGGACTGAGTAACAGACTAGCTAGAGACAATGAATTAAGGGAAAATGACAAAGAACAGCTCAAAGCAATTTCTACACGAGATCCTCTCTCTGAAATCACTGAGCAGGAGAAAGATTTTCTATGGAGTCACAGACACTATTGTGTAACTATCCCCGAAATTCTACCCAAATTGCTTCTGTCTGTTAAATGGAATTCTAGAGATGAAGTAGCCCAGATGTATTGCTTGGTAAAAGATTGGCCTCCAATCAAACCTGAACAGGCTATGGAACTTCTGGACTGTAATTACCCAGATCCTATGGTTCGAGGTTTTGCTGTTCGGTGCTTGGAAAAATATTTAACAGATGACAAACTTTCTCAGTATTTAATTCAGCTAGTACAGGTCCTAAAATATGAACAATATTTGGATAACTTGCTTGTGAGATTTTTACTGAAGAAAGCATTGACTAATCAAAGGATTGGGCACTTTTTCTTTTGGCATTTAAAATCTGAGATGCACAATAAAACAGTTAGCCAGAGGTTTGGCCTGCTTTTGGAGTCCTATTGTCGTGCATGTGGGATGTATTTGAAGCACCTGAATAGGCAAGTCGAGGCAATGGAAAAGCTCATTAACTTAACTGACATTCTCAAACAGGAGAAGAAGGATGAAACACAAAAGGTACAGATGAAGTTTTTAGTTGAGCAAATGAGGCGACCAGATTTCATGGATGCTCTACAGGGCTTTCTGTCTCCTCTAAACCCTGCTCATCAACTAGGAAACCTCAGGCTTGAAGAGTGTCGAATTATGTCCTCTGCAAAAAGGCCACTGTGGTTGAATTGGGAGAACCCAGACATCATGTCAGAGTTACTGTTTCAGAACAATGAGATCATCTTTAAAAATGGGGATGATTTACGGCAAGATATGCTAACACTTCAAATTATTCGTATTATGGAAAATATCTGGCAAAATCAAGGTCTTGATCTTCGAATGTTACCTTATGGTTGTCTGTCAATCGGTGACTGTGTGGGACTTATTGAGGTGGTGCGAAATTCTCACACTATTATGCAAATTCAGTGCAAAGGCGGCTTGAAAGGTGCACTGCAGTTCAACAGCCACACACTACATCAGTGGCTCAAAGACAAGAACAAAGGAGAAATATATGATGCAGCCATTGACCTGTTTACACGTTCATGTGCTGGATACTGTGTAGCTACCTTCATTTTGGGAATTGGAGATCGTCACAATAGTAACATCATGGTGAAAGACGATGGACAACTGTTTCATATAGATTTTGGACACTTTTTGGATCACAAGAAGAAAAAATTTGGTTATAAACGAGAACGTGTGCCATTTGTTTTGACACAGGATTTCTTAATAGTGATTAGTAAAGGAGCCCAAGAATGCACAAAGACAAGAGAATTTGAGAGGTTTCAGGAGATGTGTTACAAGGCTTATCTAGCTATTCGACAGCATGCCAATCTCTTCATAAATCTTTTCTCAATGATGCTTGGCTCTGGAATGCCAGAACTACAATCTTTTGATGACATTGCATACATTCGAAAGACCCTAGCCTTAGATAAAACTGAGCAAGAGGCTTTGGAGTATTTCATGAAACAAATGAATGATGCACATCATGGTGGCTGGACAACAAAAATGGATTGGATCTTCCACACAATTAAACAGCATGCATTGAACTGA</t>
  </si>
  <si>
    <t>c.3140A&gt;G</t>
  </si>
  <si>
    <t>GCAACGACTCCACACTCATACCTTGGCACCCGAGAATTCCACATTTTTGTTGTCCAGCCACCATGA</t>
  </si>
  <si>
    <t>CATTTTTGTTGTCCAGCCACCATGAT</t>
  </si>
  <si>
    <t>CATTTTTGTTGTCCAGCCACCATGAC</t>
  </si>
  <si>
    <t>GTGCATCATTCATTTGTTTCATGAAAT</t>
  </si>
  <si>
    <t>/5Phos/GTGCATCATTCATTTGTTTCATGAAATACGCGGTTAGCACGTANNATACGTCACGGTCCTAGCAA</t>
  </si>
  <si>
    <t>/5Phos/GTGCATCATTCATTTGTTTCATGAAATACGCGGTTAGCACGTANNATACGTCACGGTCCTAGCAAGCAACGACTCCACACTCATACCTTGGCACCCGAGAATTCCACATTTTTGTTGTCCAGCCACCATGA</t>
  </si>
  <si>
    <t>OrderName</t>
  </si>
  <si>
    <t>LS-180_CTNNB1_c.134C&gt;T</t>
  </si>
  <si>
    <t>NCI-H441_TP53_c.473G&gt;T</t>
  </si>
  <si>
    <t>NCI-H441_KRAS_c.35G&gt;T</t>
  </si>
  <si>
    <t>LS-180_CIC_c.745T&gt;C</t>
  </si>
  <si>
    <t>LS-180_PTEN_c.200T&gt;A</t>
  </si>
  <si>
    <t>LS-180_BRAF_c.632A&gt;G</t>
  </si>
  <si>
    <t>LS-180_PIK3CA_c.3140A&gt;G</t>
  </si>
  <si>
    <t>barcodes</t>
  </si>
  <si>
    <t>barcode id</t>
  </si>
  <si>
    <t>AGTGAGTG</t>
  </si>
  <si>
    <t>/5Phos/AAGGAGCTGTGGTAGTGGCACCAGAACGCGGTTAGCACGTANNACTTTAGGCGGTCCTAGCAAGCAACGACTCCACACTCATACCTTGGCACCCGAGAATTCCACTCAGGATTGCCTTTACCACTCAGA</t>
  </si>
  <si>
    <t>ACTTTAGG</t>
  </si>
  <si>
    <t>/5Phos/GGACGCGGGTGCCGGGCGGGGGTGTACGCGGTTAGCACGTANNACTTTAGGCGGTCCTAGCAAGCAACGACTCCACACTCATACCTTGGCACCCGAGAATTCCATGACTGCTTGTAGATGGCCATGGCG</t>
  </si>
  <si>
    <t>/5Phos/CAGCTCCAACTACCACAAGTTTATAACGCGGTTAGCACGTANNACTTTAGGCGGTCCTAGCAAGCAACGACTCCACACTCATACCTTGGCACCCGAGAATTCCAATCGTCAAGGCACTCTTGCCTACGCCA</t>
  </si>
  <si>
    <t>/5Phos/CTTCTGCTTCTCCTTGGGCCCCAGGACGCGGTTAGCACGTANNACTTTAGGCGGTCCTAGCAAGCAACGACTCCACACTCATACCTTGGCACCCGAGAATTCCATTCACCTGGAAGGCCAGGTCGTGGT</t>
  </si>
  <si>
    <t>/5Phos/TCTTGTAATGGTTTTTATGCTTTGAATACGCGGTTAGCACGTANNACTTTAGGCGGTCCTAGCAAGCAACGACTCCACACTCATACCTTGGCACCCGAGAATTCCATAATGTCTTTCAGCACAAAGATTGTAT</t>
  </si>
  <si>
    <t>/5Phos/CCCAACCAATTGGTTTCTTCTCTCCACGCGGTTAGCACGTANNACTTTAGGCGGTCCTAGCAAGCAACGACTCCACACTCATACCTTGGCACCCGAGAATTCCATCCAGTAAGCCAGGAAATATCAGTG</t>
  </si>
  <si>
    <t>/5Phos/GTGCATCATTCATTTGTTTCATGAAATACGCGGTTAGCACGTANNACTTTAGGCGGTCCTAGCAAGCAACGACTCCACACTCATACCTTGGCACCCGAGAATTCCACATTTTTGTTGTCCAGCCACCATGA</t>
  </si>
  <si>
    <t>/5Phos/AAGGAGCTGTGGTAGTGGCACCAGAACGCGGTTAGCACGTANNAACGGGAACGGTCCTAGCAAGCAACGACTCCACACTCATACCTTGGCACCCGAGAATTCCACTCAGGATTGCCTTTACCACTCAGA</t>
  </si>
  <si>
    <t>/5Phos/GGACGCGGGTGCCGGGCGGGGGTGTACGCGGTTAGCACGTANNAACGGGAACGGTCCTAGCAAGCAACGACTCCACACTCATACCTTGGCACCCGAGAATTCCATGACTGCTTGTAGATGGCCATGGCG</t>
  </si>
  <si>
    <t>/5Phos/CAGCTCCAACTACCACAAGTTTATAACGCGGTTAGCACGTANNAACGGGAACGGTCCTAGCAAGCAACGACTCCACACTCATACCTTGGCACCCGAGAATTCCAATCGTCAAGGCACTCTTGCCTACGCCA</t>
  </si>
  <si>
    <t>/5Phos/CTTCTGCTTCTCCTTGGGCCCCAGGACGCGGTTAGCACGTANNAACGGGAACGGTCCTAGCAAGCAACGACTCCACACTCATACCTTGGCACCCGAGAATTCCATTCACCTGGAAGGCCAGGTCGTGGT</t>
  </si>
  <si>
    <t>/5Phos/TCTTGTAATGGTTTTTATGCTTTGAATACGCGGTTAGCACGTANNAACGGGAACGGTCCTAGCAAGCAACGACTCCACACTCATACCTTGGCACCCGAGAATTCCATAATGTCTTTCAGCACAAAGATTGTAT</t>
  </si>
  <si>
    <t>/5Phos/CCCAACCAATTGGTTTCTTCTCTCCACGCGGTTAGCACGTANNAACGGGAACGGTCCTAGCAAGCAACGACTCCACACTCATACCTTGGCACCCGAGAATTCCATCCAGTAAGCCAGGAAATATCAGTG</t>
  </si>
  <si>
    <t>/5Phos/GTGCATCATTCATTTGTTTCATGAAATACGCGGTTAGCACGTANNAACGGGAACGGTCCTAGCAAGCAACGACTCCACACTCATACCTTGGCACCCGAGAATTCCACATTTTTGTTGTCCAGCCACCATGA</t>
  </si>
  <si>
    <t>BC001</t>
  </si>
  <si>
    <t>BC002</t>
  </si>
  <si>
    <t>BC001_LS-180_CTNNB1_c.134C&gt;T</t>
  </si>
  <si>
    <t>BC001_NCI-H441_TP53_c.473G&gt;T</t>
  </si>
  <si>
    <t>BC001_NCI-H441_KRAS_c.35G&gt;T</t>
  </si>
  <si>
    <t>BC001_LS-180_CIC_c.745T&gt;C</t>
  </si>
  <si>
    <t>BC001_LS-180_PTEN_c.200T&gt;A</t>
  </si>
  <si>
    <t>BC001_LS-180_BRAF_c.632A&gt;G</t>
  </si>
  <si>
    <t>BC001_LS-180_PIK3CA_c.3140A&gt;G</t>
  </si>
  <si>
    <t>BC002_LS-180_CTNNB1_c.134C&gt;T</t>
  </si>
  <si>
    <t>BC002_NCI-H441_TP53_c.473G&gt;T</t>
  </si>
  <si>
    <t>BC002_NCI-H441_KRAS_c.35G&gt;T</t>
  </si>
  <si>
    <t>BC002_LS-180_CIC_c.745T&gt;C</t>
  </si>
  <si>
    <t>BC002_LS-180_PTEN_c.200T&gt;A</t>
  </si>
  <si>
    <t>BC002_LS-180_BRAF_c.632A&gt;G</t>
  </si>
  <si>
    <t>BC002_LS-180_PIK3CA_c.3140A&gt;G</t>
  </si>
  <si>
    <t>Name</t>
  </si>
  <si>
    <t>LHS name</t>
  </si>
  <si>
    <t>Barcodes</t>
  </si>
  <si>
    <t>ATACGTCA</t>
  </si>
  <si>
    <t>BC013</t>
  </si>
  <si>
    <t>/5Phos/AAGGAGCTGTGGTAGTGGCACCAGAACGCGGTTAGCACGTANNACTTTAGGCGGTCCTAGCAA</t>
  </si>
  <si>
    <t>/5Phos/GGACGCGGGTGCCGGGCGGGGGTGTACGCGGTTAGCACGTANNACTTTAGGCGGTCCTAGCAA</t>
  </si>
  <si>
    <t>/5Phos/CAGCTCCAACTACCACAAGTTTATAACGCGGTTAGCACGTANNACTTTAGGCGGTCCTAGCAA</t>
  </si>
  <si>
    <t>/5Phos/CTTCTGCTTCTCCTTGGGCCCCAGGACGCGGTTAGCACGTANNACTTTAGGCGGTCCTAGCAA</t>
  </si>
  <si>
    <t>/5Phos/TCTTGTAATGGTTTTTATGCTTTGAATACGCGGTTAGCACGTANNACTTTAGGCGGTCCTAGCAA</t>
  </si>
  <si>
    <t>/5Phos/CCCAACCAATTGGTTTCTTCTCTCCACGCGGTTAGCACGTANNACTTTAGGCGGTCCTAGCAA</t>
  </si>
  <si>
    <t>/5Phos/GTGCATCATTCATTTGTTTCATGAAATACGCGGTTAGCACGTANNACTTTAGGCGGTCCTAGCAA</t>
  </si>
  <si>
    <t>/5Phos/AAGGAGCTGTGGTAGTGGCACCAGAACGCGGTTAGCACGTANNAGTGAGTGCGGTCCTAGCAA</t>
  </si>
  <si>
    <t>/5Phos/GGACGCGGGTGCCGGGCGGGGGTGTACGCGGTTAGCACGTANNAGTGAGTGCGGTCCTAGCAA</t>
  </si>
  <si>
    <t>/5Phos/CAGCTCCAACTACCACAAGTTTATAACGCGGTTAGCACGTANNAGTGAGTGCGGTCCTAGCAA</t>
  </si>
  <si>
    <t>/5Phos/CTTCTGCTTCTCCTTGGGCCCCAGGACGCGGTTAGCACGTANNAGTGAGTGCGGTCCTAGCAA</t>
  </si>
  <si>
    <t>/5Phos/TCTTGTAATGGTTTTTATGCTTTGAATACGCGGTTAGCACGTANNAGTGAGTGCGGTCCTAGCAA</t>
  </si>
  <si>
    <t>/5Phos/CCCAACCAATTGGTTTCTTCTCTCCACGCGGTTAGCACGTANNAGTGAGTGCGGTCCTAGCAA</t>
  </si>
  <si>
    <t>/5Phos/GTGCATCATTCATTTGTTTCATGAAATACGCGGTTAGCACGTANNAGTGAGTGCGGTCCTAGCAA</t>
  </si>
  <si>
    <t>RHS_with_Barcodes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</si>
</sst>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5"/>
      <color rgb="FF1D1C1D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"/>
  <sheetViews>
    <sheetView tabSelected="1" workbookViewId="0">
      <selection activeCell="H7" sqref="H7:J7"/>
    </sheetView>
  </sheetViews>
  <sheetFormatPr baseColWidth="10" defaultRowHeight="16" x14ac:dyDescent="0.2"/>
  <cols>
    <col min="2" max="2" width="14.83203125" bestFit="1" customWidth="1"/>
    <col min="3" max="3" width="23.5" bestFit="1" customWidth="1"/>
    <col min="4" max="5" width="10.83203125" customWidth="1"/>
    <col min="6" max="6" width="14.5" bestFit="1" customWidth="1"/>
    <col min="7" max="8" width="10.83203125" customWidth="1"/>
    <col min="9" max="9" width="15.1640625" bestFit="1" customWidth="1"/>
    <col min="10" max="10" width="14.33203125" bestFit="1" customWidth="1"/>
    <col min="11" max="52" width="10.83203125" customWidth="1"/>
    <col min="53" max="53" width="255.83203125" bestFit="1" customWidth="1"/>
    <col min="54" max="54" width="10.5" bestFit="1" customWidth="1"/>
    <col min="55" max="55" width="78" bestFit="1" customWidth="1"/>
    <col min="56" max="56" width="32.83203125" bestFit="1" customWidth="1"/>
    <col min="57" max="57" width="32.6640625" bestFit="1" customWidth="1"/>
    <col min="58" max="58" width="32.33203125" bestFit="1" customWidth="1"/>
    <col min="59" max="59" width="83.83203125" customWidth="1"/>
    <col min="60" max="60" width="160" bestFit="1" customWidth="1"/>
  </cols>
  <sheetData>
    <row r="1" spans="1:64" x14ac:dyDescent="0.2">
      <c r="B1" t="s">
        <v>256</v>
      </c>
      <c r="C1" t="s">
        <v>212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</row>
    <row r="2" spans="1:64" ht="19" x14ac:dyDescent="0.2">
      <c r="A2" t="s">
        <v>258</v>
      </c>
      <c r="B2" s="3" t="s">
        <v>257</v>
      </c>
      <c r="C2" t="str">
        <f>D2&amp;"_"&amp;H2&amp;"_"&amp;BB2</f>
        <v>LS-180_CTNNB1_c.134C&gt;T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>
        <v>139.65185700000001</v>
      </c>
      <c r="J2">
        <v>167.7472128</v>
      </c>
      <c r="K2" t="s">
        <v>66</v>
      </c>
      <c r="L2" t="s">
        <v>67</v>
      </c>
      <c r="M2" t="s">
        <v>68</v>
      </c>
      <c r="N2">
        <v>3</v>
      </c>
      <c r="O2">
        <v>41224646</v>
      </c>
      <c r="P2">
        <v>41224646</v>
      </c>
      <c r="Q2" t="s">
        <v>69</v>
      </c>
      <c r="R2" t="s">
        <v>70</v>
      </c>
      <c r="S2" t="s">
        <v>70</v>
      </c>
      <c r="T2" t="s">
        <v>71</v>
      </c>
      <c r="U2" t="b">
        <v>1</v>
      </c>
      <c r="V2" t="s">
        <v>72</v>
      </c>
      <c r="W2" t="s">
        <v>73</v>
      </c>
      <c r="X2">
        <v>0.82</v>
      </c>
      <c r="Y2" t="s">
        <v>74</v>
      </c>
      <c r="Z2" t="s">
        <v>75</v>
      </c>
      <c r="AA2" t="s">
        <v>76</v>
      </c>
      <c r="AB2" t="s">
        <v>77</v>
      </c>
      <c r="AC2" t="s">
        <v>77</v>
      </c>
      <c r="AD2">
        <v>414</v>
      </c>
      <c r="AE2">
        <v>134</v>
      </c>
      <c r="AF2">
        <v>45</v>
      </c>
      <c r="AG2" t="s">
        <v>78</v>
      </c>
      <c r="AH2">
        <v>0</v>
      </c>
      <c r="AI2">
        <v>99</v>
      </c>
      <c r="AK2" t="s">
        <v>79</v>
      </c>
      <c r="AL2" t="s">
        <v>80</v>
      </c>
      <c r="AM2" t="s">
        <v>73</v>
      </c>
      <c r="AN2">
        <v>0</v>
      </c>
      <c r="AQ2" t="s">
        <v>81</v>
      </c>
      <c r="AR2" t="s">
        <v>82</v>
      </c>
      <c r="AS2" t="b">
        <v>1</v>
      </c>
      <c r="AT2">
        <v>1</v>
      </c>
      <c r="AU2" t="s">
        <v>83</v>
      </c>
      <c r="AV2" t="s">
        <v>77</v>
      </c>
      <c r="AW2" t="b">
        <v>0</v>
      </c>
      <c r="AX2" t="b">
        <v>1</v>
      </c>
      <c r="AY2" t="b">
        <v>1</v>
      </c>
      <c r="AZ2" t="s">
        <v>84</v>
      </c>
      <c r="BA2" t="s">
        <v>85</v>
      </c>
      <c r="BB2" t="s">
        <v>86</v>
      </c>
      <c r="BC2" t="s">
        <v>87</v>
      </c>
      <c r="BD2" t="s">
        <v>88</v>
      </c>
      <c r="BE2" t="s">
        <v>89</v>
      </c>
      <c r="BF2" t="s">
        <v>90</v>
      </c>
      <c r="BG2" t="s">
        <v>91</v>
      </c>
      <c r="BH2" t="s">
        <v>92</v>
      </c>
      <c r="BI2" t="s">
        <v>86</v>
      </c>
      <c r="BJ2">
        <v>1</v>
      </c>
      <c r="BK2">
        <v>55.582902071977898</v>
      </c>
      <c r="BL2">
        <v>58.862902071977899</v>
      </c>
    </row>
    <row r="3" spans="1:64" ht="19" x14ac:dyDescent="0.2">
      <c r="A3" t="s">
        <v>258</v>
      </c>
      <c r="B3" s="3" t="s">
        <v>257</v>
      </c>
      <c r="C3" t="str">
        <f t="shared" ref="C3:C9" si="0">D3&amp;"_"&amp;H3&amp;"_"&amp;BB3</f>
        <v>NCI-H441_TP53_c.473G&gt;T</v>
      </c>
      <c r="D3" t="s">
        <v>93</v>
      </c>
      <c r="E3" t="s">
        <v>94</v>
      </c>
      <c r="F3" t="s">
        <v>95</v>
      </c>
      <c r="G3" t="s">
        <v>96</v>
      </c>
      <c r="H3" t="s">
        <v>97</v>
      </c>
      <c r="I3">
        <v>46.864650220000001</v>
      </c>
      <c r="J3">
        <v>31.470894770000001</v>
      </c>
      <c r="K3" t="s">
        <v>98</v>
      </c>
      <c r="L3" t="s">
        <v>99</v>
      </c>
      <c r="M3" t="s">
        <v>68</v>
      </c>
      <c r="N3">
        <v>17</v>
      </c>
      <c r="O3">
        <v>7675139</v>
      </c>
      <c r="P3">
        <v>7675139</v>
      </c>
      <c r="Q3" t="s">
        <v>100</v>
      </c>
      <c r="R3" t="s">
        <v>70</v>
      </c>
      <c r="S3" t="s">
        <v>70</v>
      </c>
      <c r="T3" t="s">
        <v>71</v>
      </c>
      <c r="U3" t="b">
        <v>1</v>
      </c>
      <c r="V3" t="s">
        <v>72</v>
      </c>
      <c r="W3" t="s">
        <v>73</v>
      </c>
      <c r="X3">
        <v>0.88200000000000001</v>
      </c>
      <c r="Y3" t="s">
        <v>74</v>
      </c>
      <c r="Z3" t="s">
        <v>101</v>
      </c>
      <c r="AA3" t="s">
        <v>102</v>
      </c>
      <c r="AB3" t="s">
        <v>103</v>
      </c>
      <c r="AC3" t="s">
        <v>103</v>
      </c>
      <c r="AD3">
        <v>663</v>
      </c>
      <c r="AE3">
        <v>473</v>
      </c>
      <c r="AF3">
        <v>158</v>
      </c>
      <c r="AG3" t="s">
        <v>104</v>
      </c>
      <c r="AH3">
        <v>0</v>
      </c>
      <c r="AI3">
        <v>36</v>
      </c>
      <c r="AK3" t="s">
        <v>105</v>
      </c>
      <c r="AM3" t="s">
        <v>73</v>
      </c>
      <c r="AN3">
        <v>0</v>
      </c>
      <c r="AQ3" t="s">
        <v>81</v>
      </c>
      <c r="AR3" t="s">
        <v>106</v>
      </c>
      <c r="AS3" t="b">
        <v>1</v>
      </c>
      <c r="AT3">
        <v>1</v>
      </c>
      <c r="AU3" t="s">
        <v>107</v>
      </c>
      <c r="AV3" t="s">
        <v>103</v>
      </c>
      <c r="AW3" t="b">
        <v>0</v>
      </c>
      <c r="AX3" t="b">
        <v>1</v>
      </c>
      <c r="AY3" t="b">
        <v>1</v>
      </c>
      <c r="AZ3" t="s">
        <v>84</v>
      </c>
      <c r="BA3" t="s">
        <v>108</v>
      </c>
      <c r="BB3" t="s">
        <v>109</v>
      </c>
      <c r="BC3" t="s">
        <v>110</v>
      </c>
      <c r="BD3" t="s">
        <v>111</v>
      </c>
      <c r="BE3" t="s">
        <v>112</v>
      </c>
      <c r="BF3" t="s">
        <v>113</v>
      </c>
      <c r="BG3" t="s">
        <v>114</v>
      </c>
      <c r="BH3" t="s">
        <v>115</v>
      </c>
      <c r="BI3" t="s">
        <v>109</v>
      </c>
      <c r="BJ3">
        <v>1</v>
      </c>
      <c r="BK3">
        <v>58.862902071977899</v>
      </c>
      <c r="BL3">
        <v>70.342902071977903</v>
      </c>
    </row>
    <row r="4" spans="1:64" ht="19" x14ac:dyDescent="0.2">
      <c r="A4" t="s">
        <v>258</v>
      </c>
      <c r="B4" s="3" t="s">
        <v>257</v>
      </c>
      <c r="C4" t="str">
        <f t="shared" si="0"/>
        <v>NCI-H441_KRAS_c.35G&gt;T</v>
      </c>
      <c r="D4" t="s">
        <v>93</v>
      </c>
      <c r="E4" t="s">
        <v>94</v>
      </c>
      <c r="F4" t="s">
        <v>116</v>
      </c>
      <c r="G4" t="s">
        <v>96</v>
      </c>
      <c r="H4" t="s">
        <v>117</v>
      </c>
      <c r="I4">
        <v>11.369090809999999</v>
      </c>
      <c r="J4">
        <v>21.09704498</v>
      </c>
      <c r="K4" t="s">
        <v>118</v>
      </c>
      <c r="L4" t="s">
        <v>119</v>
      </c>
      <c r="M4" t="s">
        <v>68</v>
      </c>
      <c r="N4">
        <v>12</v>
      </c>
      <c r="O4">
        <v>25245350</v>
      </c>
      <c r="P4">
        <v>25245350</v>
      </c>
      <c r="Q4" t="s">
        <v>100</v>
      </c>
      <c r="R4" t="s">
        <v>70</v>
      </c>
      <c r="S4" t="s">
        <v>70</v>
      </c>
      <c r="T4" t="s">
        <v>71</v>
      </c>
      <c r="U4" t="b">
        <v>1</v>
      </c>
      <c r="V4" t="s">
        <v>72</v>
      </c>
      <c r="W4" t="s">
        <v>73</v>
      </c>
      <c r="X4">
        <v>0.85899999999999999</v>
      </c>
      <c r="Y4" t="s">
        <v>74</v>
      </c>
      <c r="Z4" t="s">
        <v>101</v>
      </c>
      <c r="AA4" t="s">
        <v>120</v>
      </c>
      <c r="AB4" t="s">
        <v>121</v>
      </c>
      <c r="AC4" t="s">
        <v>121</v>
      </c>
      <c r="AD4">
        <v>99</v>
      </c>
      <c r="AE4">
        <v>35</v>
      </c>
      <c r="AF4">
        <v>12</v>
      </c>
      <c r="AG4" t="s">
        <v>122</v>
      </c>
      <c r="AH4">
        <v>31</v>
      </c>
      <c r="AI4">
        <v>17</v>
      </c>
      <c r="AK4" t="s">
        <v>123</v>
      </c>
      <c r="AL4" t="s">
        <v>124</v>
      </c>
      <c r="AM4" t="s">
        <v>73</v>
      </c>
      <c r="AN4">
        <v>0</v>
      </c>
      <c r="AQ4" t="s">
        <v>81</v>
      </c>
      <c r="AR4" t="s">
        <v>106</v>
      </c>
      <c r="AS4" t="b">
        <v>1</v>
      </c>
      <c r="AT4">
        <v>0.35416700000000001</v>
      </c>
      <c r="AU4" t="s">
        <v>125</v>
      </c>
      <c r="AV4" t="s">
        <v>121</v>
      </c>
      <c r="AW4" t="b">
        <v>0</v>
      </c>
      <c r="AX4" t="b">
        <v>1</v>
      </c>
      <c r="AY4" t="b">
        <v>1</v>
      </c>
      <c r="AZ4" t="s">
        <v>84</v>
      </c>
      <c r="BA4" t="s">
        <v>126</v>
      </c>
      <c r="BB4" t="s">
        <v>127</v>
      </c>
      <c r="BC4" t="s">
        <v>128</v>
      </c>
      <c r="BD4" t="s">
        <v>129</v>
      </c>
      <c r="BE4" t="s">
        <v>130</v>
      </c>
      <c r="BF4" t="s">
        <v>131</v>
      </c>
      <c r="BG4" t="s">
        <v>132</v>
      </c>
      <c r="BH4" t="s">
        <v>133</v>
      </c>
      <c r="BI4" t="s">
        <v>127</v>
      </c>
      <c r="BJ4">
        <v>1</v>
      </c>
      <c r="BK4">
        <v>60.458457627533399</v>
      </c>
      <c r="BL4">
        <v>52.302902071977897</v>
      </c>
    </row>
    <row r="5" spans="1:64" ht="19" x14ac:dyDescent="0.2">
      <c r="A5" t="s">
        <v>258</v>
      </c>
      <c r="B5" s="3" t="s">
        <v>257</v>
      </c>
      <c r="C5" t="str">
        <f t="shared" si="0"/>
        <v>LS-180_KRAS_c.35G&gt;A</v>
      </c>
      <c r="D5" t="s">
        <v>61</v>
      </c>
      <c r="E5" t="s">
        <v>62</v>
      </c>
      <c r="F5" t="s">
        <v>134</v>
      </c>
      <c r="G5" t="s">
        <v>64</v>
      </c>
      <c r="H5" t="s">
        <v>117</v>
      </c>
      <c r="I5">
        <v>11.369090809999999</v>
      </c>
      <c r="J5">
        <v>21.09704498</v>
      </c>
      <c r="K5" t="s">
        <v>118</v>
      </c>
      <c r="L5" t="s">
        <v>119</v>
      </c>
      <c r="M5" t="s">
        <v>68</v>
      </c>
      <c r="N5">
        <v>12</v>
      </c>
      <c r="O5">
        <v>25245350</v>
      </c>
      <c r="P5">
        <v>25245350</v>
      </c>
      <c r="Q5" t="s">
        <v>100</v>
      </c>
      <c r="R5" t="s">
        <v>70</v>
      </c>
      <c r="S5" t="s">
        <v>70</v>
      </c>
      <c r="T5" t="s">
        <v>71</v>
      </c>
      <c r="U5" t="b">
        <v>1</v>
      </c>
      <c r="V5" t="s">
        <v>72</v>
      </c>
      <c r="W5" t="s">
        <v>73</v>
      </c>
      <c r="X5">
        <v>0.53800000000000003</v>
      </c>
      <c r="Y5" t="s">
        <v>74</v>
      </c>
      <c r="Z5" t="s">
        <v>75</v>
      </c>
      <c r="AA5" t="s">
        <v>135</v>
      </c>
      <c r="AB5" t="s">
        <v>136</v>
      </c>
      <c r="AC5" t="s">
        <v>136</v>
      </c>
      <c r="AD5">
        <v>99</v>
      </c>
      <c r="AE5">
        <v>35</v>
      </c>
      <c r="AF5">
        <v>12</v>
      </c>
      <c r="AG5" t="s">
        <v>137</v>
      </c>
      <c r="AH5">
        <v>26</v>
      </c>
      <c r="AI5">
        <v>16</v>
      </c>
      <c r="AK5" t="s">
        <v>123</v>
      </c>
      <c r="AL5" t="s">
        <v>124</v>
      </c>
      <c r="AM5" t="s">
        <v>73</v>
      </c>
      <c r="AN5">
        <v>0</v>
      </c>
      <c r="AQ5" t="s">
        <v>81</v>
      </c>
      <c r="AR5" t="s">
        <v>82</v>
      </c>
      <c r="AS5" t="b">
        <v>1</v>
      </c>
      <c r="AT5">
        <v>0.38095200000000001</v>
      </c>
      <c r="AU5" t="s">
        <v>125</v>
      </c>
      <c r="AV5" t="s">
        <v>136</v>
      </c>
      <c r="AW5" t="b">
        <v>0</v>
      </c>
      <c r="AX5" t="b">
        <v>1</v>
      </c>
      <c r="AY5" t="b">
        <v>1</v>
      </c>
      <c r="AZ5" t="s">
        <v>84</v>
      </c>
      <c r="BA5" t="s">
        <v>126</v>
      </c>
      <c r="BB5" t="s">
        <v>138</v>
      </c>
      <c r="BC5" t="s">
        <v>128</v>
      </c>
      <c r="BD5" t="s">
        <v>129</v>
      </c>
      <c r="BE5" t="s">
        <v>139</v>
      </c>
      <c r="BF5" t="s">
        <v>131</v>
      </c>
      <c r="BG5" t="s">
        <v>132</v>
      </c>
      <c r="BH5" t="s">
        <v>133</v>
      </c>
      <c r="BI5" t="s">
        <v>138</v>
      </c>
      <c r="BJ5">
        <v>1</v>
      </c>
      <c r="BK5">
        <v>60.458457627533399</v>
      </c>
      <c r="BL5">
        <v>52.302902071977897</v>
      </c>
    </row>
    <row r="6" spans="1:64" ht="19" x14ac:dyDescent="0.2">
      <c r="A6" t="s">
        <v>258</v>
      </c>
      <c r="B6" s="3" t="s">
        <v>257</v>
      </c>
      <c r="C6" t="str">
        <f t="shared" si="0"/>
        <v>LS-180_CIC_c.745T&gt;C</v>
      </c>
      <c r="D6" t="s">
        <v>61</v>
      </c>
      <c r="E6" t="s">
        <v>62</v>
      </c>
      <c r="F6" t="s">
        <v>140</v>
      </c>
      <c r="G6" t="s">
        <v>64</v>
      </c>
      <c r="H6" t="s">
        <v>141</v>
      </c>
      <c r="I6">
        <v>8.9281426540000002</v>
      </c>
      <c r="J6">
        <v>7.756998995</v>
      </c>
      <c r="K6" t="s">
        <v>142</v>
      </c>
      <c r="L6" t="s">
        <v>143</v>
      </c>
      <c r="M6" t="s">
        <v>68</v>
      </c>
      <c r="N6">
        <v>19</v>
      </c>
      <c r="O6">
        <v>42287707</v>
      </c>
      <c r="P6">
        <v>42287707</v>
      </c>
      <c r="Q6" t="s">
        <v>69</v>
      </c>
      <c r="R6" t="s">
        <v>70</v>
      </c>
      <c r="S6" t="s">
        <v>70</v>
      </c>
      <c r="T6" t="s">
        <v>71</v>
      </c>
      <c r="U6" t="b">
        <v>1</v>
      </c>
      <c r="V6" t="s">
        <v>72</v>
      </c>
      <c r="W6" t="s">
        <v>73</v>
      </c>
      <c r="X6">
        <v>0.85699999999999998</v>
      </c>
      <c r="Y6" t="s">
        <v>75</v>
      </c>
      <c r="Z6" t="s">
        <v>74</v>
      </c>
      <c r="AA6" t="s">
        <v>144</v>
      </c>
      <c r="AB6" t="s">
        <v>145</v>
      </c>
      <c r="AC6" t="s">
        <v>145</v>
      </c>
      <c r="AD6">
        <v>785</v>
      </c>
      <c r="AE6">
        <v>745</v>
      </c>
      <c r="AF6">
        <v>249</v>
      </c>
      <c r="AG6" t="s">
        <v>146</v>
      </c>
      <c r="AH6">
        <v>45</v>
      </c>
      <c r="AI6">
        <v>38</v>
      </c>
      <c r="AK6" t="s">
        <v>147</v>
      </c>
      <c r="AM6" t="s">
        <v>73</v>
      </c>
      <c r="AN6">
        <v>0.02</v>
      </c>
      <c r="AQ6" t="s">
        <v>81</v>
      </c>
      <c r="AR6" t="s">
        <v>82</v>
      </c>
      <c r="AS6" t="b">
        <v>1</v>
      </c>
      <c r="AT6">
        <v>0.45783099999999999</v>
      </c>
      <c r="AU6" t="s">
        <v>148</v>
      </c>
      <c r="AV6" t="s">
        <v>145</v>
      </c>
      <c r="AW6" t="b">
        <v>0</v>
      </c>
      <c r="AX6" t="b">
        <v>1</v>
      </c>
      <c r="AY6" t="b">
        <v>1</v>
      </c>
      <c r="AZ6" t="s">
        <v>84</v>
      </c>
      <c r="BA6" t="s">
        <v>149</v>
      </c>
      <c r="BB6" t="s">
        <v>150</v>
      </c>
      <c r="BC6" t="s">
        <v>151</v>
      </c>
      <c r="BD6" t="s">
        <v>152</v>
      </c>
      <c r="BE6" t="s">
        <v>153</v>
      </c>
      <c r="BF6" t="s">
        <v>154</v>
      </c>
      <c r="BG6" t="s">
        <v>155</v>
      </c>
      <c r="BH6" t="s">
        <v>156</v>
      </c>
      <c r="BI6" t="s">
        <v>150</v>
      </c>
      <c r="BJ6">
        <v>1</v>
      </c>
      <c r="BK6">
        <v>60.5029020719779</v>
      </c>
      <c r="BL6">
        <v>62.1429020719779</v>
      </c>
    </row>
    <row r="7" spans="1:64" ht="19" x14ac:dyDescent="0.2">
      <c r="A7" t="s">
        <v>258</v>
      </c>
      <c r="B7" s="3" t="s">
        <v>257</v>
      </c>
      <c r="C7" t="str">
        <f t="shared" si="0"/>
        <v>LS-180_PTEN_c.200T&gt;A</v>
      </c>
      <c r="D7" t="s">
        <v>61</v>
      </c>
      <c r="E7" t="s">
        <v>62</v>
      </c>
      <c r="F7" t="s">
        <v>157</v>
      </c>
      <c r="G7" t="s">
        <v>64</v>
      </c>
      <c r="H7" t="s">
        <v>158</v>
      </c>
      <c r="I7">
        <v>6.5580941910000004</v>
      </c>
      <c r="J7">
        <v>3.3826863679999999</v>
      </c>
      <c r="K7" t="s">
        <v>159</v>
      </c>
      <c r="L7" t="s">
        <v>160</v>
      </c>
      <c r="M7" t="s">
        <v>68</v>
      </c>
      <c r="N7">
        <v>10</v>
      </c>
      <c r="O7">
        <v>87925548</v>
      </c>
      <c r="P7">
        <v>87925548</v>
      </c>
      <c r="Q7" t="s">
        <v>69</v>
      </c>
      <c r="R7" t="s">
        <v>70</v>
      </c>
      <c r="S7" t="s">
        <v>70</v>
      </c>
      <c r="T7" t="s">
        <v>71</v>
      </c>
      <c r="U7" t="b">
        <v>1</v>
      </c>
      <c r="V7" t="s">
        <v>72</v>
      </c>
      <c r="W7" t="s">
        <v>73</v>
      </c>
      <c r="X7">
        <v>0.84599999999999997</v>
      </c>
      <c r="Y7" t="s">
        <v>75</v>
      </c>
      <c r="Z7" t="s">
        <v>101</v>
      </c>
      <c r="AA7" t="s">
        <v>161</v>
      </c>
      <c r="AB7" t="s">
        <v>162</v>
      </c>
      <c r="AC7" t="s">
        <v>162</v>
      </c>
      <c r="AD7">
        <v>1557</v>
      </c>
      <c r="AE7">
        <v>200</v>
      </c>
      <c r="AF7">
        <v>67</v>
      </c>
      <c r="AG7" t="s">
        <v>163</v>
      </c>
      <c r="AH7">
        <v>53</v>
      </c>
      <c r="AI7">
        <v>11</v>
      </c>
      <c r="AK7" t="s">
        <v>164</v>
      </c>
      <c r="AM7" t="s">
        <v>73</v>
      </c>
      <c r="AN7">
        <v>0</v>
      </c>
      <c r="AQ7" t="s">
        <v>81</v>
      </c>
      <c r="AR7" t="s">
        <v>82</v>
      </c>
      <c r="AS7" t="b">
        <v>1</v>
      </c>
      <c r="AT7">
        <v>0.171875</v>
      </c>
      <c r="AU7" t="s">
        <v>165</v>
      </c>
      <c r="AV7" t="s">
        <v>162</v>
      </c>
      <c r="AW7" t="b">
        <v>0</v>
      </c>
      <c r="AX7" t="b">
        <v>1</v>
      </c>
      <c r="AY7" t="b">
        <v>1</v>
      </c>
      <c r="AZ7" t="s">
        <v>84</v>
      </c>
      <c r="BA7" t="s">
        <v>166</v>
      </c>
      <c r="BB7" t="s">
        <v>167</v>
      </c>
      <c r="BC7" t="s">
        <v>168</v>
      </c>
      <c r="BD7" t="s">
        <v>169</v>
      </c>
      <c r="BE7" t="s">
        <v>170</v>
      </c>
      <c r="BF7" t="s">
        <v>171</v>
      </c>
      <c r="BG7" t="s">
        <v>172</v>
      </c>
      <c r="BH7" t="s">
        <v>173</v>
      </c>
      <c r="BI7" t="s">
        <v>167</v>
      </c>
      <c r="BJ7">
        <v>1</v>
      </c>
      <c r="BK7">
        <v>49.828827997903801</v>
      </c>
      <c r="BL7">
        <v>48.310309479385303</v>
      </c>
    </row>
    <row r="8" spans="1:64" ht="19" x14ac:dyDescent="0.2">
      <c r="A8" t="s">
        <v>258</v>
      </c>
      <c r="B8" s="3" t="s">
        <v>257</v>
      </c>
      <c r="C8" t="str">
        <f t="shared" si="0"/>
        <v>LS-180_BRAF_c.632A&gt;G</v>
      </c>
      <c r="D8" t="s">
        <v>61</v>
      </c>
      <c r="E8" t="s">
        <v>62</v>
      </c>
      <c r="F8" t="s">
        <v>174</v>
      </c>
      <c r="G8" t="s">
        <v>64</v>
      </c>
      <c r="H8" t="s">
        <v>175</v>
      </c>
      <c r="I8">
        <v>3.0629095749999999</v>
      </c>
      <c r="J8">
        <v>8.5858396639999999</v>
      </c>
      <c r="K8" t="s">
        <v>176</v>
      </c>
      <c r="L8" t="s">
        <v>177</v>
      </c>
      <c r="M8" t="s">
        <v>68</v>
      </c>
      <c r="N8">
        <v>7</v>
      </c>
      <c r="O8">
        <v>140808039</v>
      </c>
      <c r="P8">
        <v>140808039</v>
      </c>
      <c r="Q8" t="s">
        <v>100</v>
      </c>
      <c r="R8" t="s">
        <v>70</v>
      </c>
      <c r="S8" t="s">
        <v>70</v>
      </c>
      <c r="T8" t="s">
        <v>71</v>
      </c>
      <c r="U8" t="b">
        <v>1</v>
      </c>
      <c r="V8" t="s">
        <v>72</v>
      </c>
      <c r="W8" t="s">
        <v>73</v>
      </c>
      <c r="X8">
        <v>0.64300000000000002</v>
      </c>
      <c r="Y8" t="s">
        <v>75</v>
      </c>
      <c r="Z8" t="s">
        <v>74</v>
      </c>
      <c r="AA8" t="s">
        <v>178</v>
      </c>
      <c r="AB8" t="s">
        <v>179</v>
      </c>
      <c r="AC8" t="s">
        <v>179</v>
      </c>
      <c r="AD8">
        <v>693</v>
      </c>
      <c r="AE8">
        <v>632</v>
      </c>
      <c r="AF8">
        <v>211</v>
      </c>
      <c r="AG8" t="s">
        <v>180</v>
      </c>
      <c r="AH8">
        <v>42</v>
      </c>
      <c r="AI8">
        <v>27</v>
      </c>
      <c r="AK8" t="s">
        <v>181</v>
      </c>
      <c r="AM8" t="s">
        <v>182</v>
      </c>
      <c r="AN8">
        <v>0.1</v>
      </c>
      <c r="AQ8" t="s">
        <v>81</v>
      </c>
      <c r="AR8" t="s">
        <v>82</v>
      </c>
      <c r="AS8" t="b">
        <v>1</v>
      </c>
      <c r="AT8">
        <v>0.39130399999999999</v>
      </c>
      <c r="AU8" t="s">
        <v>183</v>
      </c>
      <c r="AV8" t="s">
        <v>179</v>
      </c>
      <c r="AW8" t="b">
        <v>0</v>
      </c>
      <c r="AX8" t="b">
        <v>1</v>
      </c>
      <c r="AY8" t="b">
        <v>1</v>
      </c>
      <c r="AZ8" t="s">
        <v>84</v>
      </c>
      <c r="BA8" t="s">
        <v>184</v>
      </c>
      <c r="BB8" t="s">
        <v>185</v>
      </c>
      <c r="BC8" t="s">
        <v>186</v>
      </c>
      <c r="BD8" t="s">
        <v>187</v>
      </c>
      <c r="BE8" t="s">
        <v>188</v>
      </c>
      <c r="BF8" t="s">
        <v>189</v>
      </c>
      <c r="BG8" t="s">
        <v>190</v>
      </c>
      <c r="BH8" t="s">
        <v>191</v>
      </c>
      <c r="BI8" t="s">
        <v>185</v>
      </c>
      <c r="BJ8">
        <v>1</v>
      </c>
      <c r="BK8">
        <v>53.942902071977898</v>
      </c>
      <c r="BL8">
        <v>55.582902071977898</v>
      </c>
    </row>
    <row r="9" spans="1:64" ht="19" x14ac:dyDescent="0.2">
      <c r="A9" t="s">
        <v>258</v>
      </c>
      <c r="B9" s="3" t="s">
        <v>257</v>
      </c>
      <c r="C9" t="str">
        <f t="shared" si="0"/>
        <v>LS-180_PIK3CA_c.3140A&gt;G</v>
      </c>
      <c r="D9" t="s">
        <v>61</v>
      </c>
      <c r="E9" t="s">
        <v>62</v>
      </c>
      <c r="F9" t="s">
        <v>192</v>
      </c>
      <c r="G9" t="s">
        <v>64</v>
      </c>
      <c r="H9" t="s">
        <v>193</v>
      </c>
      <c r="I9">
        <v>1.819848176</v>
      </c>
      <c r="J9">
        <v>5.8125012370000002</v>
      </c>
      <c r="K9" t="s">
        <v>194</v>
      </c>
      <c r="L9" t="s">
        <v>195</v>
      </c>
      <c r="M9" t="s">
        <v>68</v>
      </c>
      <c r="N9">
        <v>3</v>
      </c>
      <c r="O9">
        <v>179234297</v>
      </c>
      <c r="P9">
        <v>179234297</v>
      </c>
      <c r="Q9" t="s">
        <v>69</v>
      </c>
      <c r="R9" t="s">
        <v>70</v>
      </c>
      <c r="S9" t="s">
        <v>70</v>
      </c>
      <c r="T9" t="s">
        <v>71</v>
      </c>
      <c r="U9" t="b">
        <v>1</v>
      </c>
      <c r="V9" t="s">
        <v>72</v>
      </c>
      <c r="W9" t="s">
        <v>196</v>
      </c>
      <c r="X9">
        <v>0.27800000000000002</v>
      </c>
      <c r="Y9" t="s">
        <v>101</v>
      </c>
      <c r="Z9" t="s">
        <v>197</v>
      </c>
      <c r="AA9" t="s">
        <v>198</v>
      </c>
      <c r="AB9" t="s">
        <v>199</v>
      </c>
      <c r="AC9" t="s">
        <v>199</v>
      </c>
      <c r="AD9">
        <v>3297</v>
      </c>
      <c r="AE9">
        <v>3140</v>
      </c>
      <c r="AF9">
        <v>1047</v>
      </c>
      <c r="AG9" t="s">
        <v>200</v>
      </c>
      <c r="AH9">
        <v>54</v>
      </c>
      <c r="AI9">
        <v>46</v>
      </c>
      <c r="AK9" t="s">
        <v>201</v>
      </c>
      <c r="AL9" t="s">
        <v>202</v>
      </c>
      <c r="AM9" t="s">
        <v>182</v>
      </c>
      <c r="AN9">
        <v>0.11</v>
      </c>
      <c r="AQ9" t="s">
        <v>81</v>
      </c>
      <c r="AR9" t="s">
        <v>82</v>
      </c>
      <c r="AS9" t="b">
        <v>1</v>
      </c>
      <c r="AT9">
        <v>0.46</v>
      </c>
      <c r="AU9" t="s">
        <v>203</v>
      </c>
      <c r="AV9" t="s">
        <v>199</v>
      </c>
      <c r="AW9" t="b">
        <v>0</v>
      </c>
      <c r="AX9" t="b">
        <v>0</v>
      </c>
      <c r="AY9" t="b">
        <v>1</v>
      </c>
      <c r="AZ9" t="s">
        <v>84</v>
      </c>
      <c r="BA9" t="s">
        <v>204</v>
      </c>
      <c r="BB9" t="s">
        <v>205</v>
      </c>
      <c r="BC9" t="s">
        <v>206</v>
      </c>
      <c r="BD9" t="s">
        <v>207</v>
      </c>
      <c r="BE9" t="s">
        <v>208</v>
      </c>
      <c r="BF9" t="s">
        <v>209</v>
      </c>
      <c r="BG9" t="s">
        <v>210</v>
      </c>
      <c r="BH9" t="s">
        <v>211</v>
      </c>
      <c r="BI9" t="s">
        <v>205</v>
      </c>
      <c r="BJ9">
        <v>1</v>
      </c>
      <c r="BK9">
        <v>53.942902071977898</v>
      </c>
      <c r="BL9">
        <v>49.828827997903801</v>
      </c>
    </row>
  </sheetData>
  <sortState xmlns:xlrd2="http://schemas.microsoft.com/office/spreadsheetml/2017/richdata2" ref="B2:BL9">
    <sortCondition ref="I2:I9"/>
  </sortState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E2" sqref="E2"/>
    </sheetView>
  </sheetViews>
  <sheetFormatPr baseColWidth="10" defaultRowHeight="16" x14ac:dyDescent="0.2"/>
  <cols>
    <col min="1" max="1" width="10.33203125" customWidth="1"/>
    <col min="3" max="3" width="23.5" bestFit="1" customWidth="1"/>
    <col min="4" max="4" width="29.83203125" bestFit="1" customWidth="1"/>
    <col min="5" max="5" width="161" bestFit="1" customWidth="1"/>
  </cols>
  <sheetData>
    <row r="1" spans="1:5" x14ac:dyDescent="0.2">
      <c r="A1" t="s">
        <v>221</v>
      </c>
      <c r="B1" t="s">
        <v>220</v>
      </c>
      <c r="C1" t="s">
        <v>212</v>
      </c>
      <c r="D1" t="s">
        <v>212</v>
      </c>
      <c r="E1" t="s">
        <v>56</v>
      </c>
    </row>
    <row r="2" spans="1:5" ht="17" x14ac:dyDescent="0.2">
      <c r="A2" s="2" t="s">
        <v>238</v>
      </c>
      <c r="B2" s="1" t="s">
        <v>224</v>
      </c>
      <c r="C2" t="s">
        <v>213</v>
      </c>
      <c r="D2" t="str">
        <f>A2&amp;"_"&amp;C2</f>
        <v>BC001_LS-180_CTNNB1_c.134C&gt;T</v>
      </c>
      <c r="E2" t="s">
        <v>223</v>
      </c>
    </row>
    <row r="3" spans="1:5" ht="17" x14ac:dyDescent="0.2">
      <c r="A3" s="2" t="s">
        <v>238</v>
      </c>
      <c r="B3" t="s">
        <v>224</v>
      </c>
      <c r="C3" t="s">
        <v>214</v>
      </c>
      <c r="D3" t="str">
        <f t="shared" ref="D3:D15" si="0">A3&amp;"_"&amp;C3</f>
        <v>BC001_NCI-H441_TP53_c.473G&gt;T</v>
      </c>
      <c r="E3" t="s">
        <v>225</v>
      </c>
    </row>
    <row r="4" spans="1:5" ht="17" x14ac:dyDescent="0.2">
      <c r="A4" s="2" t="s">
        <v>238</v>
      </c>
      <c r="B4" t="s">
        <v>224</v>
      </c>
      <c r="C4" t="s">
        <v>215</v>
      </c>
      <c r="D4" t="str">
        <f t="shared" si="0"/>
        <v>BC001_NCI-H441_KRAS_c.35G&gt;T</v>
      </c>
      <c r="E4" t="s">
        <v>226</v>
      </c>
    </row>
    <row r="5" spans="1:5" ht="17" x14ac:dyDescent="0.2">
      <c r="A5" s="2" t="s">
        <v>238</v>
      </c>
      <c r="B5" t="s">
        <v>224</v>
      </c>
      <c r="C5" t="s">
        <v>216</v>
      </c>
      <c r="D5" t="str">
        <f t="shared" si="0"/>
        <v>BC001_LS-180_CIC_c.745T&gt;C</v>
      </c>
      <c r="E5" t="s">
        <v>227</v>
      </c>
    </row>
    <row r="6" spans="1:5" ht="17" x14ac:dyDescent="0.2">
      <c r="A6" s="2" t="s">
        <v>238</v>
      </c>
      <c r="B6" t="s">
        <v>224</v>
      </c>
      <c r="C6" t="s">
        <v>217</v>
      </c>
      <c r="D6" t="str">
        <f t="shared" si="0"/>
        <v>BC001_LS-180_PTEN_c.200T&gt;A</v>
      </c>
      <c r="E6" t="s">
        <v>228</v>
      </c>
    </row>
    <row r="7" spans="1:5" ht="17" x14ac:dyDescent="0.2">
      <c r="A7" s="2" t="s">
        <v>238</v>
      </c>
      <c r="B7" t="s">
        <v>224</v>
      </c>
      <c r="C7" t="s">
        <v>218</v>
      </c>
      <c r="D7" t="str">
        <f t="shared" si="0"/>
        <v>BC001_LS-180_BRAF_c.632A&gt;G</v>
      </c>
      <c r="E7" t="s">
        <v>229</v>
      </c>
    </row>
    <row r="8" spans="1:5" ht="17" x14ac:dyDescent="0.2">
      <c r="A8" s="2" t="s">
        <v>238</v>
      </c>
      <c r="B8" t="s">
        <v>224</v>
      </c>
      <c r="C8" t="s">
        <v>219</v>
      </c>
      <c r="D8" t="str">
        <f t="shared" si="0"/>
        <v>BC001_LS-180_PIK3CA_c.3140A&gt;G</v>
      </c>
      <c r="E8" t="s">
        <v>230</v>
      </c>
    </row>
    <row r="9" spans="1:5" ht="17" x14ac:dyDescent="0.2">
      <c r="A9" s="2" t="s">
        <v>239</v>
      </c>
      <c r="B9" t="s">
        <v>222</v>
      </c>
      <c r="C9" t="s">
        <v>213</v>
      </c>
      <c r="D9" t="str">
        <f t="shared" si="0"/>
        <v>BC002_LS-180_CTNNB1_c.134C&gt;T</v>
      </c>
      <c r="E9" t="s">
        <v>231</v>
      </c>
    </row>
    <row r="10" spans="1:5" ht="17" x14ac:dyDescent="0.2">
      <c r="A10" s="2" t="s">
        <v>239</v>
      </c>
      <c r="B10" t="s">
        <v>222</v>
      </c>
      <c r="C10" t="s">
        <v>214</v>
      </c>
      <c r="D10" t="str">
        <f t="shared" si="0"/>
        <v>BC002_NCI-H441_TP53_c.473G&gt;T</v>
      </c>
      <c r="E10" t="s">
        <v>232</v>
      </c>
    </row>
    <row r="11" spans="1:5" ht="17" x14ac:dyDescent="0.2">
      <c r="A11" s="2" t="s">
        <v>239</v>
      </c>
      <c r="B11" t="s">
        <v>222</v>
      </c>
      <c r="C11" t="s">
        <v>215</v>
      </c>
      <c r="D11" t="str">
        <f t="shared" si="0"/>
        <v>BC002_NCI-H441_KRAS_c.35G&gt;T</v>
      </c>
      <c r="E11" t="s">
        <v>233</v>
      </c>
    </row>
    <row r="12" spans="1:5" ht="17" x14ac:dyDescent="0.2">
      <c r="A12" s="2" t="s">
        <v>239</v>
      </c>
      <c r="B12" t="s">
        <v>222</v>
      </c>
      <c r="C12" t="s">
        <v>216</v>
      </c>
      <c r="D12" t="str">
        <f t="shared" si="0"/>
        <v>BC002_LS-180_CIC_c.745T&gt;C</v>
      </c>
      <c r="E12" t="s">
        <v>234</v>
      </c>
    </row>
    <row r="13" spans="1:5" ht="17" x14ac:dyDescent="0.2">
      <c r="A13" s="2" t="s">
        <v>239</v>
      </c>
      <c r="B13" t="s">
        <v>222</v>
      </c>
      <c r="C13" t="s">
        <v>217</v>
      </c>
      <c r="D13" t="str">
        <f t="shared" si="0"/>
        <v>BC002_LS-180_PTEN_c.200T&gt;A</v>
      </c>
      <c r="E13" t="s">
        <v>235</v>
      </c>
    </row>
    <row r="14" spans="1:5" ht="17" x14ac:dyDescent="0.2">
      <c r="A14" s="2" t="s">
        <v>239</v>
      </c>
      <c r="B14" t="s">
        <v>222</v>
      </c>
      <c r="C14" t="s">
        <v>218</v>
      </c>
      <c r="D14" t="str">
        <f t="shared" si="0"/>
        <v>BC002_LS-180_BRAF_c.632A&gt;G</v>
      </c>
      <c r="E14" t="s">
        <v>236</v>
      </c>
    </row>
    <row r="15" spans="1:5" ht="17" x14ac:dyDescent="0.2">
      <c r="A15" s="2" t="s">
        <v>239</v>
      </c>
      <c r="B15" t="s">
        <v>222</v>
      </c>
      <c r="C15" t="s">
        <v>219</v>
      </c>
      <c r="D15" t="str">
        <f t="shared" si="0"/>
        <v>BC002_LS-180_PIK3CA_c.3140A&gt;G</v>
      </c>
      <c r="E15" t="s">
        <v>237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C5" sqref="C5"/>
    </sheetView>
  </sheetViews>
  <sheetFormatPr baseColWidth="10" defaultRowHeight="16" x14ac:dyDescent="0.2"/>
  <cols>
    <col min="3" max="3" width="23.5" bestFit="1" customWidth="1"/>
    <col min="4" max="4" width="42" customWidth="1"/>
    <col min="5" max="5" width="161" bestFit="1" customWidth="1"/>
    <col min="6" max="6" width="23.5" bestFit="1" customWidth="1"/>
  </cols>
  <sheetData>
    <row r="1" spans="1:5" x14ac:dyDescent="0.2">
      <c r="A1" t="s">
        <v>221</v>
      </c>
      <c r="B1" t="s">
        <v>220</v>
      </c>
      <c r="C1" t="s">
        <v>212</v>
      </c>
      <c r="D1" t="s">
        <v>212</v>
      </c>
      <c r="E1" t="s">
        <v>56</v>
      </c>
    </row>
    <row r="2" spans="1:5" x14ac:dyDescent="0.2">
      <c r="A2" t="s">
        <v>238</v>
      </c>
      <c r="B2" t="s">
        <v>224</v>
      </c>
      <c r="C2" t="s">
        <v>213</v>
      </c>
      <c r="D2" t="s">
        <v>240</v>
      </c>
      <c r="E2" t="s">
        <v>223</v>
      </c>
    </row>
    <row r="3" spans="1:5" x14ac:dyDescent="0.2">
      <c r="A3" t="s">
        <v>238</v>
      </c>
      <c r="B3" t="s">
        <v>224</v>
      </c>
      <c r="C3" t="s">
        <v>214</v>
      </c>
      <c r="D3" t="s">
        <v>241</v>
      </c>
      <c r="E3" t="s">
        <v>225</v>
      </c>
    </row>
    <row r="4" spans="1:5" x14ac:dyDescent="0.2">
      <c r="A4" t="s">
        <v>238</v>
      </c>
      <c r="B4" t="s">
        <v>224</v>
      </c>
      <c r="C4" t="s">
        <v>215</v>
      </c>
      <c r="D4" t="s">
        <v>242</v>
      </c>
      <c r="E4" t="s">
        <v>226</v>
      </c>
    </row>
    <row r="5" spans="1:5" x14ac:dyDescent="0.2">
      <c r="A5" t="s">
        <v>238</v>
      </c>
      <c r="B5" t="s">
        <v>224</v>
      </c>
      <c r="C5" t="s">
        <v>216</v>
      </c>
      <c r="D5" t="s">
        <v>243</v>
      </c>
      <c r="E5" t="s">
        <v>227</v>
      </c>
    </row>
    <row r="6" spans="1:5" x14ac:dyDescent="0.2">
      <c r="A6" t="s">
        <v>238</v>
      </c>
      <c r="B6" t="s">
        <v>224</v>
      </c>
      <c r="C6" t="s">
        <v>217</v>
      </c>
      <c r="D6" t="s">
        <v>244</v>
      </c>
      <c r="E6" t="s">
        <v>228</v>
      </c>
    </row>
    <row r="7" spans="1:5" x14ac:dyDescent="0.2">
      <c r="A7" t="s">
        <v>238</v>
      </c>
      <c r="B7" t="s">
        <v>224</v>
      </c>
      <c r="C7" t="s">
        <v>218</v>
      </c>
      <c r="D7" t="s">
        <v>245</v>
      </c>
      <c r="E7" t="s">
        <v>229</v>
      </c>
    </row>
    <row r="8" spans="1:5" x14ac:dyDescent="0.2">
      <c r="A8" t="s">
        <v>238</v>
      </c>
      <c r="B8" t="s">
        <v>224</v>
      </c>
      <c r="C8" t="s">
        <v>219</v>
      </c>
      <c r="D8" t="s">
        <v>246</v>
      </c>
      <c r="E8" t="s">
        <v>230</v>
      </c>
    </row>
    <row r="9" spans="1:5" x14ac:dyDescent="0.2">
      <c r="A9" t="s">
        <v>239</v>
      </c>
      <c r="B9" t="s">
        <v>222</v>
      </c>
      <c r="C9" t="s">
        <v>213</v>
      </c>
      <c r="D9" t="s">
        <v>247</v>
      </c>
      <c r="E9" t="s">
        <v>231</v>
      </c>
    </row>
    <row r="10" spans="1:5" x14ac:dyDescent="0.2">
      <c r="A10" t="s">
        <v>239</v>
      </c>
      <c r="B10" t="s">
        <v>222</v>
      </c>
      <c r="C10" t="s">
        <v>214</v>
      </c>
      <c r="D10" t="s">
        <v>248</v>
      </c>
      <c r="E10" t="s">
        <v>232</v>
      </c>
    </row>
    <row r="11" spans="1:5" x14ac:dyDescent="0.2">
      <c r="A11" t="s">
        <v>239</v>
      </c>
      <c r="B11" t="s">
        <v>222</v>
      </c>
      <c r="C11" t="s">
        <v>215</v>
      </c>
      <c r="D11" t="s">
        <v>249</v>
      </c>
      <c r="E11" t="s">
        <v>233</v>
      </c>
    </row>
    <row r="12" spans="1:5" x14ac:dyDescent="0.2">
      <c r="A12" t="s">
        <v>239</v>
      </c>
      <c r="B12" t="s">
        <v>222</v>
      </c>
      <c r="C12" t="s">
        <v>216</v>
      </c>
      <c r="D12" t="s">
        <v>250</v>
      </c>
      <c r="E12" t="s">
        <v>234</v>
      </c>
    </row>
    <row r="13" spans="1:5" x14ac:dyDescent="0.2">
      <c r="A13" t="s">
        <v>239</v>
      </c>
      <c r="B13" t="s">
        <v>222</v>
      </c>
      <c r="C13" t="s">
        <v>217</v>
      </c>
      <c r="D13" t="s">
        <v>251</v>
      </c>
      <c r="E13" t="s">
        <v>235</v>
      </c>
    </row>
    <row r="14" spans="1:5" x14ac:dyDescent="0.2">
      <c r="A14" t="s">
        <v>239</v>
      </c>
      <c r="B14" t="s">
        <v>222</v>
      </c>
      <c r="C14" t="s">
        <v>218</v>
      </c>
      <c r="D14" t="s">
        <v>252</v>
      </c>
      <c r="E14" t="s">
        <v>236</v>
      </c>
    </row>
    <row r="15" spans="1:5" x14ac:dyDescent="0.2">
      <c r="A15" t="s">
        <v>239</v>
      </c>
      <c r="B15" t="s">
        <v>222</v>
      </c>
      <c r="C15" t="s">
        <v>219</v>
      </c>
      <c r="D15" t="s">
        <v>253</v>
      </c>
      <c r="E15" t="s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39A5-9A69-5F45-8EA2-A6AC92F6B44F}">
  <dimension ref="A1:G24"/>
  <sheetViews>
    <sheetView workbookViewId="0">
      <selection activeCell="F9" sqref="F9:G13"/>
    </sheetView>
  </sheetViews>
  <sheetFormatPr baseColWidth="10" defaultRowHeight="16" x14ac:dyDescent="0.2"/>
  <cols>
    <col min="3" max="3" width="23.5" bestFit="1" customWidth="1"/>
    <col min="4" max="4" width="27.6640625" bestFit="1" customWidth="1"/>
    <col min="5" max="5" width="78" bestFit="1" customWidth="1"/>
    <col min="6" max="6" width="78" customWidth="1"/>
    <col min="7" max="7" width="83.83203125" bestFit="1" customWidth="1"/>
  </cols>
  <sheetData>
    <row r="1" spans="1:7" x14ac:dyDescent="0.2">
      <c r="A1" t="s">
        <v>221</v>
      </c>
      <c r="B1" t="s">
        <v>220</v>
      </c>
      <c r="C1" t="s">
        <v>254</v>
      </c>
      <c r="D1" t="s">
        <v>255</v>
      </c>
      <c r="E1" t="s">
        <v>51</v>
      </c>
      <c r="F1" t="s">
        <v>273</v>
      </c>
      <c r="G1" t="s">
        <v>55</v>
      </c>
    </row>
    <row r="2" spans="1:7" x14ac:dyDescent="0.2">
      <c r="A2" t="s">
        <v>238</v>
      </c>
      <c r="B2" t="s">
        <v>224</v>
      </c>
      <c r="C2" t="s">
        <v>213</v>
      </c>
      <c r="D2" t="str">
        <f>"LHS_"&amp;C2</f>
        <v>LHS_LS-180_CTNNB1_c.134C&gt;T</v>
      </c>
      <c r="E2" t="s">
        <v>87</v>
      </c>
      <c r="F2" t="str">
        <f>A2&amp;"_RHS_"&amp;C2</f>
        <v>BC001_RHS_LS-180_CTNNB1_c.134C&gt;T</v>
      </c>
      <c r="G2" t="s">
        <v>259</v>
      </c>
    </row>
    <row r="3" spans="1:7" x14ac:dyDescent="0.2">
      <c r="A3" t="s">
        <v>238</v>
      </c>
      <c r="B3" t="s">
        <v>224</v>
      </c>
      <c r="C3" t="s">
        <v>214</v>
      </c>
      <c r="D3" t="str">
        <f t="shared" ref="D3:D8" si="0">"LHS_"&amp;C3</f>
        <v>LHS_NCI-H441_TP53_c.473G&gt;T</v>
      </c>
      <c r="E3" t="s">
        <v>110</v>
      </c>
      <c r="F3" t="str">
        <f t="shared" ref="F3:F15" si="1">A3&amp;"_RHS_"&amp;C3</f>
        <v>BC001_RHS_NCI-H441_TP53_c.473G&gt;T</v>
      </c>
      <c r="G3" t="s">
        <v>260</v>
      </c>
    </row>
    <row r="4" spans="1:7" x14ac:dyDescent="0.2">
      <c r="A4" t="s">
        <v>238</v>
      </c>
      <c r="B4" t="s">
        <v>224</v>
      </c>
      <c r="C4" t="s">
        <v>215</v>
      </c>
      <c r="D4" t="str">
        <f t="shared" si="0"/>
        <v>LHS_NCI-H441_KRAS_c.35G&gt;T</v>
      </c>
      <c r="E4" t="s">
        <v>128</v>
      </c>
      <c r="F4" t="str">
        <f t="shared" si="1"/>
        <v>BC001_RHS_NCI-H441_KRAS_c.35G&gt;T</v>
      </c>
      <c r="G4" t="s">
        <v>261</v>
      </c>
    </row>
    <row r="5" spans="1:7" x14ac:dyDescent="0.2">
      <c r="A5" t="s">
        <v>238</v>
      </c>
      <c r="B5" t="s">
        <v>224</v>
      </c>
      <c r="C5" t="s">
        <v>216</v>
      </c>
      <c r="D5" t="str">
        <f t="shared" si="0"/>
        <v>LHS_LS-180_CIC_c.745T&gt;C</v>
      </c>
      <c r="E5" t="s">
        <v>151</v>
      </c>
      <c r="F5" t="str">
        <f t="shared" si="1"/>
        <v>BC001_RHS_LS-180_CIC_c.745T&gt;C</v>
      </c>
      <c r="G5" t="s">
        <v>262</v>
      </c>
    </row>
    <row r="6" spans="1:7" x14ac:dyDescent="0.2">
      <c r="A6" t="s">
        <v>238</v>
      </c>
      <c r="B6" t="s">
        <v>224</v>
      </c>
      <c r="C6" t="s">
        <v>217</v>
      </c>
      <c r="D6" t="str">
        <f t="shared" si="0"/>
        <v>LHS_LS-180_PTEN_c.200T&gt;A</v>
      </c>
      <c r="E6" t="s">
        <v>168</v>
      </c>
      <c r="F6" t="str">
        <f t="shared" si="1"/>
        <v>BC001_RHS_LS-180_PTEN_c.200T&gt;A</v>
      </c>
      <c r="G6" t="s">
        <v>263</v>
      </c>
    </row>
    <row r="7" spans="1:7" x14ac:dyDescent="0.2">
      <c r="A7" t="s">
        <v>238</v>
      </c>
      <c r="B7" t="s">
        <v>224</v>
      </c>
      <c r="C7" t="s">
        <v>218</v>
      </c>
      <c r="D7" t="str">
        <f t="shared" si="0"/>
        <v>LHS_LS-180_BRAF_c.632A&gt;G</v>
      </c>
      <c r="E7" t="s">
        <v>186</v>
      </c>
      <c r="F7" t="str">
        <f t="shared" si="1"/>
        <v>BC001_RHS_LS-180_BRAF_c.632A&gt;G</v>
      </c>
      <c r="G7" t="s">
        <v>264</v>
      </c>
    </row>
    <row r="8" spans="1:7" x14ac:dyDescent="0.2">
      <c r="A8" t="s">
        <v>238</v>
      </c>
      <c r="B8" t="s">
        <v>224</v>
      </c>
      <c r="C8" t="s">
        <v>219</v>
      </c>
      <c r="D8" t="str">
        <f t="shared" si="0"/>
        <v>LHS_LS-180_PIK3CA_c.3140A&gt;G</v>
      </c>
      <c r="E8" t="s">
        <v>206</v>
      </c>
      <c r="F8" t="str">
        <f t="shared" si="1"/>
        <v>BC001_RHS_LS-180_PIK3CA_c.3140A&gt;G</v>
      </c>
      <c r="G8" t="s">
        <v>265</v>
      </c>
    </row>
    <row r="9" spans="1:7" x14ac:dyDescent="0.2">
      <c r="A9" t="s">
        <v>239</v>
      </c>
      <c r="B9" t="s">
        <v>222</v>
      </c>
      <c r="C9" t="s">
        <v>213</v>
      </c>
      <c r="F9" t="str">
        <f t="shared" si="1"/>
        <v>BC002_RHS_LS-180_CTNNB1_c.134C&gt;T</v>
      </c>
      <c r="G9" t="s">
        <v>266</v>
      </c>
    </row>
    <row r="10" spans="1:7" x14ac:dyDescent="0.2">
      <c r="A10" t="s">
        <v>239</v>
      </c>
      <c r="B10" t="s">
        <v>222</v>
      </c>
      <c r="C10" t="s">
        <v>214</v>
      </c>
      <c r="F10" t="str">
        <f t="shared" si="1"/>
        <v>BC002_RHS_NCI-H441_TP53_c.473G&gt;T</v>
      </c>
      <c r="G10" t="s">
        <v>267</v>
      </c>
    </row>
    <row r="11" spans="1:7" x14ac:dyDescent="0.2">
      <c r="A11" t="s">
        <v>239</v>
      </c>
      <c r="B11" t="s">
        <v>222</v>
      </c>
      <c r="C11" t="s">
        <v>215</v>
      </c>
      <c r="F11" t="str">
        <f t="shared" si="1"/>
        <v>BC002_RHS_NCI-H441_KRAS_c.35G&gt;T</v>
      </c>
      <c r="G11" t="s">
        <v>268</v>
      </c>
    </row>
    <row r="12" spans="1:7" x14ac:dyDescent="0.2">
      <c r="A12" t="s">
        <v>239</v>
      </c>
      <c r="B12" t="s">
        <v>222</v>
      </c>
      <c r="C12" t="s">
        <v>216</v>
      </c>
      <c r="F12" t="str">
        <f t="shared" si="1"/>
        <v>BC002_RHS_LS-180_CIC_c.745T&gt;C</v>
      </c>
      <c r="G12" t="s">
        <v>269</v>
      </c>
    </row>
    <row r="13" spans="1:7" x14ac:dyDescent="0.2">
      <c r="A13" t="s">
        <v>239</v>
      </c>
      <c r="B13" t="s">
        <v>222</v>
      </c>
      <c r="C13" t="s">
        <v>217</v>
      </c>
      <c r="F13" t="str">
        <f t="shared" si="1"/>
        <v>BC002_RHS_LS-180_PTEN_c.200T&gt;A</v>
      </c>
      <c r="G13" t="s">
        <v>270</v>
      </c>
    </row>
    <row r="14" spans="1:7" x14ac:dyDescent="0.2">
      <c r="A14" t="s">
        <v>239</v>
      </c>
      <c r="B14" t="s">
        <v>222</v>
      </c>
      <c r="C14" t="s">
        <v>218</v>
      </c>
      <c r="F14" t="str">
        <f t="shared" si="1"/>
        <v>BC002_RHS_LS-180_BRAF_c.632A&gt;G</v>
      </c>
      <c r="G14" t="s">
        <v>271</v>
      </c>
    </row>
    <row r="15" spans="1:7" x14ac:dyDescent="0.2">
      <c r="A15" t="s">
        <v>239</v>
      </c>
      <c r="B15" t="s">
        <v>222</v>
      </c>
      <c r="C15" t="s">
        <v>219</v>
      </c>
      <c r="F15" t="str">
        <f t="shared" si="1"/>
        <v>BC002_RHS_LS-180_PIK3CA_c.3140A&gt;G</v>
      </c>
      <c r="G15" t="s">
        <v>272</v>
      </c>
    </row>
    <row r="24" spans="6:6" ht="19" x14ac:dyDescent="0.2">
      <c r="F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cellline.mix.candi.cds</vt:lpstr>
      <vt:lpstr>padlockprobes</vt:lpstr>
      <vt:lpstr>Sheet3</vt:lpstr>
      <vt:lpstr>linearprobes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2024-02-08T00:45:26Z</dcterms:created>
  <dcterms:modified xsi:type="dcterms:W3CDTF">2024-02-24T01:45:12Z</dcterms:modified>
</cp:coreProperties>
</file>